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Z:\Web Basedocs\Outbox\"/>
    </mc:Choice>
  </mc:AlternateContent>
  <xr:revisionPtr revIDLastSave="0" documentId="8_{51702A1C-8018-4EA3-A7A3-6E70A3A41B8B}" xr6:coauthVersionLast="47" xr6:coauthVersionMax="47" xr10:uidLastSave="{00000000-0000-0000-0000-000000000000}"/>
  <bookViews>
    <workbookView xWindow="28680" yWindow="-120" windowWidth="29040" windowHeight="15840" tabRatio="761" xr2:uid="{00000000-000D-0000-FFFF-FFFF00000000}"/>
  </bookViews>
  <sheets>
    <sheet name="Cover" sheetId="14" r:id="rId1"/>
    <sheet name="Structure" sheetId="15" r:id="rId2"/>
    <sheet name="Calculator Instructions" sheetId="13" r:id="rId3"/>
    <sheet name="Interactive Calculator " sheetId="10" r:id="rId4"/>
    <sheet name="DRG Table CT" sheetId="23" r:id="rId5"/>
    <sheet name="Provider Table CT" sheetId="24" r:id="rId6"/>
  </sheets>
  <externalReferences>
    <externalReference r:id="rId7"/>
  </externalReferences>
  <definedNames>
    <definedName name="_B">#REF!</definedName>
    <definedName name="_xlnm._FilterDatabase" localSheetId="4" hidden="1">'DRG Table CT'!$A$7:$J$1344</definedName>
    <definedName name="_xlnm._FilterDatabase" localSheetId="3" hidden="1">'Interactive Calculator '!#REF!</definedName>
    <definedName name="_xlnm._FilterDatabase" localSheetId="5" hidden="1">'Provider Table CT'!$A$4:$Q$4</definedName>
    <definedName name="_PRIVIA_COMMENT_DF2A9CCF_274F_46E8_85B6_" localSheetId="3">'Interactive Calculator '!$E$35</definedName>
    <definedName name="_tab1">#REF!</definedName>
    <definedName name="_tab2">#REF!</definedName>
    <definedName name="_tab3">#REF!</definedName>
    <definedName name="_tab4">#REF!</definedName>
    <definedName name="age_adj">#REF!</definedName>
    <definedName name="APRDRG_v26">#REF!</definedName>
    <definedName name="CCR">'Interactive Calculator '!#REF!</definedName>
    <definedName name="Cost_Out_Thresh">'Interactive Calculator '!#REF!</definedName>
    <definedName name="cost_thresh">#REF!</definedName>
    <definedName name="Cov_chg">'Interactive Calculator '!$E$7</definedName>
    <definedName name="Cov_days">'Interactive Calculator '!#REF!</definedName>
    <definedName name="day_pay">#REF!</definedName>
    <definedName name="day_thresh">#REF!</definedName>
    <definedName name="Disch_stat">'Interactive Calculator '!#REF!</definedName>
    <definedName name="DRG_base">#REF!</definedName>
    <definedName name="DRG_Base_Pay">'Interactive Calculator '!#REF!</definedName>
    <definedName name="DRG_Base_Pay_w_MedEd">'Interactive Calculator '!#REF!</definedName>
    <definedName name="DRG_out_thresh">'Interactive Calculator '!#REF!</definedName>
    <definedName name="LOS">'Interactive Calculator '!#REF!</definedName>
    <definedName name="Marginal_cost">'Interactive Calculator '!#REF!</definedName>
    <definedName name="Marginal_cost_percent">'Interactive Calculator '!#REF!</definedName>
    <definedName name="MC">#REF!</definedName>
    <definedName name="MC_1">'Interactive Calculator '!#REF!</definedName>
    <definedName name="MC_2">'Interactive Calculator '!#REF!</definedName>
    <definedName name="Natl_ALOS">'Interactive Calculator '!#REF!</definedName>
    <definedName name="NICU">'Interactive Calculator '!$K$18:$K$18</definedName>
    <definedName name="OLE_LINK2" localSheetId="3">'Interactive Calculator '!#REF!</definedName>
    <definedName name="pol_adj">#REF!</definedName>
    <definedName name="_xlnm.Print_Area" localSheetId="3">'Interactive Calculator '!$B$1:$G$50</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24" l="1"/>
  <c r="F41" i="24"/>
  <c r="F6" i="24"/>
  <c r="F7" i="24"/>
  <c r="F8" i="24"/>
  <c r="F9" i="24"/>
  <c r="F10" i="24"/>
  <c r="F11" i="24"/>
  <c r="F12" i="24"/>
  <c r="F13" i="24"/>
  <c r="F14" i="24"/>
  <c r="F15" i="24"/>
  <c r="F16" i="24"/>
  <c r="F17" i="24"/>
  <c r="F18" i="24"/>
  <c r="F19" i="24"/>
  <c r="F20" i="24"/>
  <c r="F21" i="24"/>
  <c r="F22" i="24"/>
  <c r="F23" i="24"/>
  <c r="F24" i="24"/>
  <c r="F25" i="24"/>
  <c r="F26" i="24"/>
  <c r="F27" i="24"/>
  <c r="F28" i="24"/>
  <c r="F29" i="24"/>
  <c r="F30" i="24"/>
  <c r="F31" i="24"/>
  <c r="F32" i="24"/>
  <c r="F33" i="24"/>
  <c r="F34" i="24"/>
  <c r="F35" i="24"/>
  <c r="F36" i="24"/>
  <c r="F37" i="24"/>
  <c r="F38" i="24"/>
  <c r="F39" i="24"/>
  <c r="F40" i="24"/>
  <c r="F42" i="24"/>
  <c r="F43" i="24"/>
  <c r="F44" i="24"/>
  <c r="F45" i="24"/>
  <c r="F46" i="24"/>
  <c r="F47" i="24"/>
  <c r="F48" i="24"/>
  <c r="F49" i="24"/>
  <c r="F50" i="24"/>
  <c r="F51" i="24"/>
  <c r="F52" i="24"/>
  <c r="E25" i="10" l="1"/>
  <c r="D41" i="24" l="1"/>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D5" i="24"/>
  <c r="E24" i="10" l="1"/>
  <c r="E17" i="10" l="1"/>
  <c r="E37" i="10" l="1"/>
  <c r="E27" i="10" l="1"/>
  <c r="E22" i="10"/>
  <c r="E21" i="10"/>
  <c r="E20" i="10"/>
  <c r="E38" i="10" l="1"/>
  <c r="E32" i="10" l="1"/>
  <c r="E33" i="10" s="1"/>
  <c r="E48" i="10" l="1"/>
  <c r="E30" i="10"/>
  <c r="E34" i="10" l="1"/>
  <c r="E35" i="10" s="1"/>
  <c r="E39" i="10" l="1"/>
  <c r="E41" i="10"/>
  <c r="E42" i="10" s="1"/>
  <c r="E43" i="10" l="1"/>
  <c r="B11" i="10"/>
  <c r="B2" i="10"/>
  <c r="B3" i="10" l="1"/>
  <c r="B4" i="10" s="1"/>
  <c r="B5" i="10" s="1"/>
  <c r="B6" i="10" s="1"/>
  <c r="B7" i="10" s="1"/>
  <c r="E44" i="10" l="1"/>
  <c r="E46" i="10" l="1"/>
  <c r="E47" i="10" s="1"/>
  <c r="E49" i="10" s="1"/>
</calcChain>
</file>

<file path=xl/sharedStrings.xml><?xml version="1.0" encoding="utf-8"?>
<sst xmlns="http://schemas.openxmlformats.org/spreadsheetml/2006/main" count="4392" uniqueCount="2015">
  <si>
    <t>Indicates data to be input by the user</t>
  </si>
  <si>
    <t>C</t>
  </si>
  <si>
    <t>D</t>
  </si>
  <si>
    <t>E</t>
  </si>
  <si>
    <t>Information</t>
  </si>
  <si>
    <t>Data</t>
  </si>
  <si>
    <t>Comments or Formula</t>
  </si>
  <si>
    <t>Yes</t>
  </si>
  <si>
    <t>No</t>
  </si>
  <si>
    <t>Length of stay</t>
  </si>
  <si>
    <t>CALCULATOR VALUES ARE FOR PURPOSES OF ILLUSTRATION ONLY.</t>
  </si>
  <si>
    <t>Payment amount</t>
  </si>
  <si>
    <t>CALCULATION OF ALLOWED AMOUNT AND REIMBURSEMENT AMOUNT</t>
  </si>
  <si>
    <t>F</t>
  </si>
  <si>
    <t>E12</t>
  </si>
  <si>
    <t>G</t>
  </si>
  <si>
    <t>Submitted charges</t>
  </si>
  <si>
    <t>Values for yes/no boxes</t>
  </si>
  <si>
    <t>HOSPITAL INFORMATION</t>
  </si>
  <si>
    <t>Does this claim require an outlier payment?</t>
  </si>
  <si>
    <t>Does the charge cap apply?</t>
  </si>
  <si>
    <t>Are covered days less than length of stay</t>
  </si>
  <si>
    <t>Non-covered day reduction factor</t>
  </si>
  <si>
    <t>TRANSFER PAYMENT ADJUSTMENT</t>
  </si>
  <si>
    <t>0011</t>
  </si>
  <si>
    <t>0012</t>
  </si>
  <si>
    <t>0013</t>
  </si>
  <si>
    <t>0014</t>
  </si>
  <si>
    <t>0021</t>
  </si>
  <si>
    <t>0022</t>
  </si>
  <si>
    <t>0023</t>
  </si>
  <si>
    <t>0024</t>
  </si>
  <si>
    <t>0041</t>
  </si>
  <si>
    <t>0042</t>
  </si>
  <si>
    <t>0043</t>
  </si>
  <si>
    <t>0044</t>
  </si>
  <si>
    <t>0051</t>
  </si>
  <si>
    <t>0052</t>
  </si>
  <si>
    <t>0053</t>
  </si>
  <si>
    <t>0054</t>
  </si>
  <si>
    <t>0061</t>
  </si>
  <si>
    <t>0062</t>
  </si>
  <si>
    <t>0063</t>
  </si>
  <si>
    <t>0064</t>
  </si>
  <si>
    <t>0201</t>
  </si>
  <si>
    <t>0202</t>
  </si>
  <si>
    <t>0203</t>
  </si>
  <si>
    <t>0204</t>
  </si>
  <si>
    <t>0211</t>
  </si>
  <si>
    <t>0212</t>
  </si>
  <si>
    <t>0213</t>
  </si>
  <si>
    <t>0214</t>
  </si>
  <si>
    <t>0221</t>
  </si>
  <si>
    <t>0222</t>
  </si>
  <si>
    <t>0223</t>
  </si>
  <si>
    <t>0224</t>
  </si>
  <si>
    <t>0231</t>
  </si>
  <si>
    <t>0232</t>
  </si>
  <si>
    <t>0233</t>
  </si>
  <si>
    <t>0234</t>
  </si>
  <si>
    <t>0241</t>
  </si>
  <si>
    <t>0242</t>
  </si>
  <si>
    <t>0243</t>
  </si>
  <si>
    <t>0244</t>
  </si>
  <si>
    <t>0261</t>
  </si>
  <si>
    <t>0262</t>
  </si>
  <si>
    <t>0263</t>
  </si>
  <si>
    <t>0264</t>
  </si>
  <si>
    <t>0401</t>
  </si>
  <si>
    <t>0402</t>
  </si>
  <si>
    <t>0403</t>
  </si>
  <si>
    <t>0404</t>
  </si>
  <si>
    <t>0411</t>
  </si>
  <si>
    <t>0412</t>
  </si>
  <si>
    <t>0413</t>
  </si>
  <si>
    <t>0414</t>
  </si>
  <si>
    <t>0421</t>
  </si>
  <si>
    <t>0422</t>
  </si>
  <si>
    <t>0423</t>
  </si>
  <si>
    <t>0424</t>
  </si>
  <si>
    <t>0431</t>
  </si>
  <si>
    <t>0432</t>
  </si>
  <si>
    <t>0433</t>
  </si>
  <si>
    <t>0434</t>
  </si>
  <si>
    <t>0441</t>
  </si>
  <si>
    <t>0442</t>
  </si>
  <si>
    <t>0443</t>
  </si>
  <si>
    <t>0444</t>
  </si>
  <si>
    <t>0451</t>
  </si>
  <si>
    <t>0452</t>
  </si>
  <si>
    <t>0453</t>
  </si>
  <si>
    <t>0454</t>
  </si>
  <si>
    <t>0461</t>
  </si>
  <si>
    <t>0462</t>
  </si>
  <si>
    <t>0463</t>
  </si>
  <si>
    <t>0464</t>
  </si>
  <si>
    <t>0471</t>
  </si>
  <si>
    <t>0472</t>
  </si>
  <si>
    <t>0473</t>
  </si>
  <si>
    <t>0474</t>
  </si>
  <si>
    <t>0481</t>
  </si>
  <si>
    <t>0482</t>
  </si>
  <si>
    <t>0483</t>
  </si>
  <si>
    <t>0484</t>
  </si>
  <si>
    <t>0491</t>
  </si>
  <si>
    <t>0492</t>
  </si>
  <si>
    <t>0493</t>
  </si>
  <si>
    <t>0494</t>
  </si>
  <si>
    <t>0501</t>
  </si>
  <si>
    <t>0502</t>
  </si>
  <si>
    <t>0503</t>
  </si>
  <si>
    <t>0504</t>
  </si>
  <si>
    <t>0511</t>
  </si>
  <si>
    <t>0512</t>
  </si>
  <si>
    <t>0513</t>
  </si>
  <si>
    <t>0514</t>
  </si>
  <si>
    <t>0521</t>
  </si>
  <si>
    <t>0522</t>
  </si>
  <si>
    <t>0523</t>
  </si>
  <si>
    <t>0524</t>
  </si>
  <si>
    <t>0531</t>
  </si>
  <si>
    <t>0532</t>
  </si>
  <si>
    <t>0533</t>
  </si>
  <si>
    <t>0534</t>
  </si>
  <si>
    <t>0541</t>
  </si>
  <si>
    <t>0542</t>
  </si>
  <si>
    <t>0543</t>
  </si>
  <si>
    <t>0544</t>
  </si>
  <si>
    <t>0551</t>
  </si>
  <si>
    <t>0552</t>
  </si>
  <si>
    <t>0553</t>
  </si>
  <si>
    <t>0554</t>
  </si>
  <si>
    <t>0561</t>
  </si>
  <si>
    <t>0562</t>
  </si>
  <si>
    <t>0563</t>
  </si>
  <si>
    <t>0564</t>
  </si>
  <si>
    <t>0571</t>
  </si>
  <si>
    <t>0572</t>
  </si>
  <si>
    <t>0573</t>
  </si>
  <si>
    <t>0574</t>
  </si>
  <si>
    <t>0581</t>
  </si>
  <si>
    <t>0582</t>
  </si>
  <si>
    <t>0583</t>
  </si>
  <si>
    <t>0584</t>
  </si>
  <si>
    <t>0731</t>
  </si>
  <si>
    <t>0732</t>
  </si>
  <si>
    <t>0733</t>
  </si>
  <si>
    <t>0734</t>
  </si>
  <si>
    <t>0821</t>
  </si>
  <si>
    <t>0822</t>
  </si>
  <si>
    <t>0823</t>
  </si>
  <si>
    <t>0824</t>
  </si>
  <si>
    <t>0891</t>
  </si>
  <si>
    <t>0892</t>
  </si>
  <si>
    <t>0893</t>
  </si>
  <si>
    <t>0894</t>
  </si>
  <si>
    <t>0911</t>
  </si>
  <si>
    <t>0912</t>
  </si>
  <si>
    <t>0913</t>
  </si>
  <si>
    <t>0914</t>
  </si>
  <si>
    <t>0921</t>
  </si>
  <si>
    <t>0922</t>
  </si>
  <si>
    <t>0923</t>
  </si>
  <si>
    <t>0924</t>
  </si>
  <si>
    <t>0951</t>
  </si>
  <si>
    <t>0952</t>
  </si>
  <si>
    <t>0953</t>
  </si>
  <si>
    <t>0954</t>
  </si>
  <si>
    <t>0971</t>
  </si>
  <si>
    <t>0972</t>
  </si>
  <si>
    <t>0973</t>
  </si>
  <si>
    <t>0974</t>
  </si>
  <si>
    <t>0981</t>
  </si>
  <si>
    <t>0982</t>
  </si>
  <si>
    <t>0983</t>
  </si>
  <si>
    <t>0984</t>
  </si>
  <si>
    <t>1101</t>
  </si>
  <si>
    <t>1102</t>
  </si>
  <si>
    <t>1103</t>
  </si>
  <si>
    <t>1104</t>
  </si>
  <si>
    <t>1111</t>
  </si>
  <si>
    <t>1112</t>
  </si>
  <si>
    <t>1113</t>
  </si>
  <si>
    <t>1114</t>
  </si>
  <si>
    <t>1131</t>
  </si>
  <si>
    <t>1132</t>
  </si>
  <si>
    <t>1133</t>
  </si>
  <si>
    <t>1134</t>
  </si>
  <si>
    <t>1141</t>
  </si>
  <si>
    <t>1142</t>
  </si>
  <si>
    <t>1143</t>
  </si>
  <si>
    <t>1144</t>
  </si>
  <si>
    <t>1151</t>
  </si>
  <si>
    <t>1152</t>
  </si>
  <si>
    <t>1153</t>
  </si>
  <si>
    <t>1154</t>
  </si>
  <si>
    <t>1201</t>
  </si>
  <si>
    <t>1202</t>
  </si>
  <si>
    <t>1203</t>
  </si>
  <si>
    <t>1204</t>
  </si>
  <si>
    <t>1211</t>
  </si>
  <si>
    <t>1212</t>
  </si>
  <si>
    <t>1213</t>
  </si>
  <si>
    <t>1214</t>
  </si>
  <si>
    <t>1301</t>
  </si>
  <si>
    <t>1302</t>
  </si>
  <si>
    <t>1303</t>
  </si>
  <si>
    <t>1304</t>
  </si>
  <si>
    <t>1311</t>
  </si>
  <si>
    <t>1312</t>
  </si>
  <si>
    <t>1313</t>
  </si>
  <si>
    <t>1314</t>
  </si>
  <si>
    <t>1321</t>
  </si>
  <si>
    <t>1322</t>
  </si>
  <si>
    <t>1323</t>
  </si>
  <si>
    <t>1324</t>
  </si>
  <si>
    <t>1331</t>
  </si>
  <si>
    <t>1332</t>
  </si>
  <si>
    <t>1333</t>
  </si>
  <si>
    <t>1334</t>
  </si>
  <si>
    <t>1341</t>
  </si>
  <si>
    <t>1342</t>
  </si>
  <si>
    <t>1343</t>
  </si>
  <si>
    <t>1344</t>
  </si>
  <si>
    <t>1351</t>
  </si>
  <si>
    <t>1352</t>
  </si>
  <si>
    <t>1353</t>
  </si>
  <si>
    <t>1354</t>
  </si>
  <si>
    <t>1361</t>
  </si>
  <si>
    <t>1362</t>
  </si>
  <si>
    <t>1363</t>
  </si>
  <si>
    <t>1364</t>
  </si>
  <si>
    <t>1371</t>
  </si>
  <si>
    <t>1372</t>
  </si>
  <si>
    <t>1373</t>
  </si>
  <si>
    <t>1374</t>
  </si>
  <si>
    <t>1381</t>
  </si>
  <si>
    <t>1382</t>
  </si>
  <si>
    <t>1383</t>
  </si>
  <si>
    <t>1384</t>
  </si>
  <si>
    <t>1391</t>
  </si>
  <si>
    <t>1392</t>
  </si>
  <si>
    <t>1393</t>
  </si>
  <si>
    <t>1394</t>
  </si>
  <si>
    <t>1401</t>
  </si>
  <si>
    <t>1402</t>
  </si>
  <si>
    <t>1403</t>
  </si>
  <si>
    <t>1404</t>
  </si>
  <si>
    <t>1411</t>
  </si>
  <si>
    <t>1412</t>
  </si>
  <si>
    <t>1413</t>
  </si>
  <si>
    <t>1414</t>
  </si>
  <si>
    <t>1421</t>
  </si>
  <si>
    <t>1422</t>
  </si>
  <si>
    <t>1423</t>
  </si>
  <si>
    <t>1424</t>
  </si>
  <si>
    <t>1431</t>
  </si>
  <si>
    <t>1432</t>
  </si>
  <si>
    <t>1433</t>
  </si>
  <si>
    <t>1434</t>
  </si>
  <si>
    <t>1441</t>
  </si>
  <si>
    <t>1442</t>
  </si>
  <si>
    <t>1443</t>
  </si>
  <si>
    <t>1444</t>
  </si>
  <si>
    <t>1601</t>
  </si>
  <si>
    <t>1602</t>
  </si>
  <si>
    <t>1603</t>
  </si>
  <si>
    <t>1604</t>
  </si>
  <si>
    <t>1611</t>
  </si>
  <si>
    <t>1612</t>
  </si>
  <si>
    <t>1613</t>
  </si>
  <si>
    <t>1614</t>
  </si>
  <si>
    <t>1621</t>
  </si>
  <si>
    <t>1622</t>
  </si>
  <si>
    <t>1623</t>
  </si>
  <si>
    <t>1624</t>
  </si>
  <si>
    <t>1631</t>
  </si>
  <si>
    <t>1632</t>
  </si>
  <si>
    <t>1633</t>
  </si>
  <si>
    <t>1634</t>
  </si>
  <si>
    <t>1651</t>
  </si>
  <si>
    <t>1652</t>
  </si>
  <si>
    <t>1653</t>
  </si>
  <si>
    <t>1654</t>
  </si>
  <si>
    <t>1661</t>
  </si>
  <si>
    <t>1662</t>
  </si>
  <si>
    <t>1663</t>
  </si>
  <si>
    <t>1664</t>
  </si>
  <si>
    <t>1671</t>
  </si>
  <si>
    <t>1672</t>
  </si>
  <si>
    <t>1673</t>
  </si>
  <si>
    <t>1674</t>
  </si>
  <si>
    <t>1691</t>
  </si>
  <si>
    <t>1692</t>
  </si>
  <si>
    <t>1693</t>
  </si>
  <si>
    <t>1694</t>
  </si>
  <si>
    <t>1701</t>
  </si>
  <si>
    <t>1702</t>
  </si>
  <si>
    <t>1703</t>
  </si>
  <si>
    <t>1704</t>
  </si>
  <si>
    <t>1711</t>
  </si>
  <si>
    <t>1712</t>
  </si>
  <si>
    <t>1713</t>
  </si>
  <si>
    <t>1714</t>
  </si>
  <si>
    <t>1741</t>
  </si>
  <si>
    <t>1742</t>
  </si>
  <si>
    <t>1743</t>
  </si>
  <si>
    <t>1744</t>
  </si>
  <si>
    <t>1751</t>
  </si>
  <si>
    <t>1752</t>
  </si>
  <si>
    <t>1753</t>
  </si>
  <si>
    <t>1754</t>
  </si>
  <si>
    <t>1761</t>
  </si>
  <si>
    <t>1762</t>
  </si>
  <si>
    <t>1763</t>
  </si>
  <si>
    <t>1764</t>
  </si>
  <si>
    <t>1771</t>
  </si>
  <si>
    <t>1772</t>
  </si>
  <si>
    <t>1773</t>
  </si>
  <si>
    <t>1774</t>
  </si>
  <si>
    <t>1801</t>
  </si>
  <si>
    <t>1802</t>
  </si>
  <si>
    <t>1803</t>
  </si>
  <si>
    <t>1804</t>
  </si>
  <si>
    <t>1901</t>
  </si>
  <si>
    <t>1902</t>
  </si>
  <si>
    <t>1903</t>
  </si>
  <si>
    <t>1904</t>
  </si>
  <si>
    <t>1911</t>
  </si>
  <si>
    <t>1912</t>
  </si>
  <si>
    <t>1913</t>
  </si>
  <si>
    <t>1914</t>
  </si>
  <si>
    <t>1921</t>
  </si>
  <si>
    <t>1922</t>
  </si>
  <si>
    <t>1923</t>
  </si>
  <si>
    <t>1924</t>
  </si>
  <si>
    <t>1931</t>
  </si>
  <si>
    <t>1932</t>
  </si>
  <si>
    <t>1933</t>
  </si>
  <si>
    <t>1934</t>
  </si>
  <si>
    <t>1941</t>
  </si>
  <si>
    <t>1942</t>
  </si>
  <si>
    <t>1943</t>
  </si>
  <si>
    <t>1944</t>
  </si>
  <si>
    <t>1961</t>
  </si>
  <si>
    <t>1962</t>
  </si>
  <si>
    <t>1963</t>
  </si>
  <si>
    <t>1964</t>
  </si>
  <si>
    <t>1971</t>
  </si>
  <si>
    <t>1972</t>
  </si>
  <si>
    <t>1973</t>
  </si>
  <si>
    <t>1974</t>
  </si>
  <si>
    <t>1981</t>
  </si>
  <si>
    <t>1982</t>
  </si>
  <si>
    <t>1983</t>
  </si>
  <si>
    <t>1984</t>
  </si>
  <si>
    <t>1991</t>
  </si>
  <si>
    <t>1992</t>
  </si>
  <si>
    <t>1993</t>
  </si>
  <si>
    <t>1994</t>
  </si>
  <si>
    <t>2001</t>
  </si>
  <si>
    <t>2002</t>
  </si>
  <si>
    <t>2003</t>
  </si>
  <si>
    <t>2004</t>
  </si>
  <si>
    <t>2011</t>
  </si>
  <si>
    <t>2012</t>
  </si>
  <si>
    <t>2013</t>
  </si>
  <si>
    <t>2014</t>
  </si>
  <si>
    <t>2031</t>
  </si>
  <si>
    <t>2032</t>
  </si>
  <si>
    <t>2033</t>
  </si>
  <si>
    <t>2034</t>
  </si>
  <si>
    <t>2041</t>
  </si>
  <si>
    <t>2042</t>
  </si>
  <si>
    <t>2043</t>
  </si>
  <si>
    <t>2044</t>
  </si>
  <si>
    <t>2051</t>
  </si>
  <si>
    <t>2052</t>
  </si>
  <si>
    <t>2053</t>
  </si>
  <si>
    <t>2054</t>
  </si>
  <si>
    <t>2061</t>
  </si>
  <si>
    <t>2062</t>
  </si>
  <si>
    <t>2063</t>
  </si>
  <si>
    <t>2064</t>
  </si>
  <si>
    <t>2071</t>
  </si>
  <si>
    <t>2072</t>
  </si>
  <si>
    <t>2073</t>
  </si>
  <si>
    <t>2074</t>
  </si>
  <si>
    <t>2201</t>
  </si>
  <si>
    <t>2202</t>
  </si>
  <si>
    <t>2203</t>
  </si>
  <si>
    <t>2204</t>
  </si>
  <si>
    <t>2221</t>
  </si>
  <si>
    <t>2222</t>
  </si>
  <si>
    <t>2223</t>
  </si>
  <si>
    <t>2224</t>
  </si>
  <si>
    <t>2231</t>
  </si>
  <si>
    <t>2232</t>
  </si>
  <si>
    <t>2233</t>
  </si>
  <si>
    <t>2234</t>
  </si>
  <si>
    <t>2241</t>
  </si>
  <si>
    <t>2242</t>
  </si>
  <si>
    <t>2243</t>
  </si>
  <si>
    <t>2244</t>
  </si>
  <si>
    <t>2261</t>
  </si>
  <si>
    <t>2262</t>
  </si>
  <si>
    <t>2263</t>
  </si>
  <si>
    <t>2264</t>
  </si>
  <si>
    <t>2271</t>
  </si>
  <si>
    <t>2272</t>
  </si>
  <si>
    <t>2273</t>
  </si>
  <si>
    <t>2274</t>
  </si>
  <si>
    <t>2281</t>
  </si>
  <si>
    <t>2282</t>
  </si>
  <si>
    <t>2283</t>
  </si>
  <si>
    <t>2284</t>
  </si>
  <si>
    <t>2291</t>
  </si>
  <si>
    <t>2292</t>
  </si>
  <si>
    <t>2293</t>
  </si>
  <si>
    <t>2294</t>
  </si>
  <si>
    <t>2401</t>
  </si>
  <si>
    <t>2402</t>
  </si>
  <si>
    <t>2403</t>
  </si>
  <si>
    <t>2404</t>
  </si>
  <si>
    <t>2411</t>
  </si>
  <si>
    <t>2412</t>
  </si>
  <si>
    <t>2413</t>
  </si>
  <si>
    <t>2414</t>
  </si>
  <si>
    <t>2421</t>
  </si>
  <si>
    <t>2422</t>
  </si>
  <si>
    <t>2423</t>
  </si>
  <si>
    <t>2424</t>
  </si>
  <si>
    <t>2431</t>
  </si>
  <si>
    <t>2432</t>
  </si>
  <si>
    <t>2433</t>
  </si>
  <si>
    <t>2434</t>
  </si>
  <si>
    <t>2441</t>
  </si>
  <si>
    <t>2442</t>
  </si>
  <si>
    <t>2443</t>
  </si>
  <si>
    <t>2444</t>
  </si>
  <si>
    <t>2451</t>
  </si>
  <si>
    <t>2452</t>
  </si>
  <si>
    <t>2453</t>
  </si>
  <si>
    <t>2454</t>
  </si>
  <si>
    <t>2461</t>
  </si>
  <si>
    <t>2462</t>
  </si>
  <si>
    <t>2463</t>
  </si>
  <si>
    <t>2464</t>
  </si>
  <si>
    <t>2471</t>
  </si>
  <si>
    <t>2472</t>
  </si>
  <si>
    <t>2473</t>
  </si>
  <si>
    <t>2474</t>
  </si>
  <si>
    <t>2481</t>
  </si>
  <si>
    <t>2482</t>
  </si>
  <si>
    <t>2483</t>
  </si>
  <si>
    <t>2484</t>
  </si>
  <si>
    <t>2491</t>
  </si>
  <si>
    <t>2492</t>
  </si>
  <si>
    <t>2493</t>
  </si>
  <si>
    <t>2494</t>
  </si>
  <si>
    <t>2511</t>
  </si>
  <si>
    <t>2512</t>
  </si>
  <si>
    <t>2513</t>
  </si>
  <si>
    <t>2514</t>
  </si>
  <si>
    <t>2521</t>
  </si>
  <si>
    <t>2522</t>
  </si>
  <si>
    <t>2523</t>
  </si>
  <si>
    <t>2524</t>
  </si>
  <si>
    <t>2531</t>
  </si>
  <si>
    <t>2532</t>
  </si>
  <si>
    <t>2533</t>
  </si>
  <si>
    <t>2534</t>
  </si>
  <si>
    <t>2541</t>
  </si>
  <si>
    <t>2542</t>
  </si>
  <si>
    <t>2543</t>
  </si>
  <si>
    <t>2544</t>
  </si>
  <si>
    <t>2601</t>
  </si>
  <si>
    <t>2602</t>
  </si>
  <si>
    <t>2603</t>
  </si>
  <si>
    <t>2604</t>
  </si>
  <si>
    <t>2611</t>
  </si>
  <si>
    <t>2612</t>
  </si>
  <si>
    <t>2613</t>
  </si>
  <si>
    <t>2614</t>
  </si>
  <si>
    <t>2631</t>
  </si>
  <si>
    <t>2632</t>
  </si>
  <si>
    <t>2633</t>
  </si>
  <si>
    <t>2634</t>
  </si>
  <si>
    <t>2641</t>
  </si>
  <si>
    <t>2642</t>
  </si>
  <si>
    <t>2643</t>
  </si>
  <si>
    <t>2644</t>
  </si>
  <si>
    <t>2791</t>
  </si>
  <si>
    <t>2792</t>
  </si>
  <si>
    <t>2793</t>
  </si>
  <si>
    <t>2794</t>
  </si>
  <si>
    <t>2801</t>
  </si>
  <si>
    <t>2802</t>
  </si>
  <si>
    <t>2803</t>
  </si>
  <si>
    <t>2804</t>
  </si>
  <si>
    <t>2811</t>
  </si>
  <si>
    <t>2812</t>
  </si>
  <si>
    <t>2813</t>
  </si>
  <si>
    <t>2814</t>
  </si>
  <si>
    <t>2821</t>
  </si>
  <si>
    <t>2822</t>
  </si>
  <si>
    <t>2823</t>
  </si>
  <si>
    <t>2824</t>
  </si>
  <si>
    <t>2831</t>
  </si>
  <si>
    <t>2832</t>
  </si>
  <si>
    <t>2833</t>
  </si>
  <si>
    <t>2834</t>
  </si>
  <si>
    <t>2841</t>
  </si>
  <si>
    <t>2842</t>
  </si>
  <si>
    <t>2843</t>
  </si>
  <si>
    <t>2844</t>
  </si>
  <si>
    <t>3031</t>
  </si>
  <si>
    <t>3032</t>
  </si>
  <si>
    <t>3033</t>
  </si>
  <si>
    <t>3034</t>
  </si>
  <si>
    <t>3041</t>
  </si>
  <si>
    <t>3042</t>
  </si>
  <si>
    <t>3043</t>
  </si>
  <si>
    <t>3044</t>
  </si>
  <si>
    <t>3051</t>
  </si>
  <si>
    <t>3052</t>
  </si>
  <si>
    <t>3053</t>
  </si>
  <si>
    <t>3054</t>
  </si>
  <si>
    <t>3081</t>
  </si>
  <si>
    <t>3082</t>
  </si>
  <si>
    <t>3083</t>
  </si>
  <si>
    <t>3084</t>
  </si>
  <si>
    <t>3091</t>
  </si>
  <si>
    <t>3092</t>
  </si>
  <si>
    <t>3093</t>
  </si>
  <si>
    <t>3094</t>
  </si>
  <si>
    <t>3101</t>
  </si>
  <si>
    <t>3102</t>
  </si>
  <si>
    <t>3103</t>
  </si>
  <si>
    <t>3104</t>
  </si>
  <si>
    <t>3121</t>
  </si>
  <si>
    <t>3122</t>
  </si>
  <si>
    <t>3123</t>
  </si>
  <si>
    <t>3124</t>
  </si>
  <si>
    <t>3131</t>
  </si>
  <si>
    <t>3132</t>
  </si>
  <si>
    <t>3133</t>
  </si>
  <si>
    <t>3134</t>
  </si>
  <si>
    <t>3141</t>
  </si>
  <si>
    <t>3142</t>
  </si>
  <si>
    <t>3143</t>
  </si>
  <si>
    <t>3144</t>
  </si>
  <si>
    <t>3151</t>
  </si>
  <si>
    <t>3152</t>
  </si>
  <si>
    <t>3153</t>
  </si>
  <si>
    <t>3154</t>
  </si>
  <si>
    <t>3161</t>
  </si>
  <si>
    <t>3162</t>
  </si>
  <si>
    <t>3163</t>
  </si>
  <si>
    <t>3164</t>
  </si>
  <si>
    <t>3171</t>
  </si>
  <si>
    <t>3172</t>
  </si>
  <si>
    <t>3173</t>
  </si>
  <si>
    <t>3174</t>
  </si>
  <si>
    <t>3201</t>
  </si>
  <si>
    <t>3202</t>
  </si>
  <si>
    <t>3203</t>
  </si>
  <si>
    <t>3204</t>
  </si>
  <si>
    <t>3211</t>
  </si>
  <si>
    <t>3212</t>
  </si>
  <si>
    <t>3213</t>
  </si>
  <si>
    <t>3214</t>
  </si>
  <si>
    <t>3401</t>
  </si>
  <si>
    <t>3402</t>
  </si>
  <si>
    <t>3403</t>
  </si>
  <si>
    <t>3404</t>
  </si>
  <si>
    <t>3411</t>
  </si>
  <si>
    <t>3412</t>
  </si>
  <si>
    <t>3413</t>
  </si>
  <si>
    <t>3414</t>
  </si>
  <si>
    <t>3421</t>
  </si>
  <si>
    <t>3422</t>
  </si>
  <si>
    <t>3423</t>
  </si>
  <si>
    <t>3424</t>
  </si>
  <si>
    <t>3431</t>
  </si>
  <si>
    <t>3432</t>
  </si>
  <si>
    <t>3433</t>
  </si>
  <si>
    <t>3434</t>
  </si>
  <si>
    <t>3441</t>
  </si>
  <si>
    <t>3442</t>
  </si>
  <si>
    <t>3443</t>
  </si>
  <si>
    <t>3444</t>
  </si>
  <si>
    <t>3461</t>
  </si>
  <si>
    <t>3462</t>
  </si>
  <si>
    <t>3463</t>
  </si>
  <si>
    <t>3464</t>
  </si>
  <si>
    <t>3471</t>
  </si>
  <si>
    <t>3472</t>
  </si>
  <si>
    <t>3473</t>
  </si>
  <si>
    <t>3474</t>
  </si>
  <si>
    <t>3491</t>
  </si>
  <si>
    <t>3492</t>
  </si>
  <si>
    <t>3493</t>
  </si>
  <si>
    <t>3494</t>
  </si>
  <si>
    <t>3511</t>
  </si>
  <si>
    <t>3512</t>
  </si>
  <si>
    <t>3513</t>
  </si>
  <si>
    <t>3514</t>
  </si>
  <si>
    <t>3611</t>
  </si>
  <si>
    <t>3612</t>
  </si>
  <si>
    <t>3613</t>
  </si>
  <si>
    <t>3614</t>
  </si>
  <si>
    <t>3621</t>
  </si>
  <si>
    <t>3622</t>
  </si>
  <si>
    <t>3623</t>
  </si>
  <si>
    <t>3624</t>
  </si>
  <si>
    <t>3631</t>
  </si>
  <si>
    <t>3632</t>
  </si>
  <si>
    <t>3633</t>
  </si>
  <si>
    <t>3634</t>
  </si>
  <si>
    <t>3641</t>
  </si>
  <si>
    <t>3642</t>
  </si>
  <si>
    <t>3643</t>
  </si>
  <si>
    <t>3644</t>
  </si>
  <si>
    <t>3801</t>
  </si>
  <si>
    <t>3802</t>
  </si>
  <si>
    <t>3803</t>
  </si>
  <si>
    <t>3804</t>
  </si>
  <si>
    <t>3811</t>
  </si>
  <si>
    <t>3812</t>
  </si>
  <si>
    <t>3813</t>
  </si>
  <si>
    <t>3814</t>
  </si>
  <si>
    <t>3821</t>
  </si>
  <si>
    <t>3822</t>
  </si>
  <si>
    <t>3823</t>
  </si>
  <si>
    <t>3824</t>
  </si>
  <si>
    <t>3831</t>
  </si>
  <si>
    <t>3832</t>
  </si>
  <si>
    <t>3833</t>
  </si>
  <si>
    <t>3834</t>
  </si>
  <si>
    <t>3841</t>
  </si>
  <si>
    <t>3842</t>
  </si>
  <si>
    <t>3843</t>
  </si>
  <si>
    <t>3844</t>
  </si>
  <si>
    <t>3851</t>
  </si>
  <si>
    <t>3852</t>
  </si>
  <si>
    <t>3853</t>
  </si>
  <si>
    <t>3854</t>
  </si>
  <si>
    <t>4011</t>
  </si>
  <si>
    <t>4012</t>
  </si>
  <si>
    <t>4013</t>
  </si>
  <si>
    <t>4014</t>
  </si>
  <si>
    <t>4031</t>
  </si>
  <si>
    <t>4032</t>
  </si>
  <si>
    <t>4033</t>
  </si>
  <si>
    <t>4034</t>
  </si>
  <si>
    <t>4041</t>
  </si>
  <si>
    <t>4042</t>
  </si>
  <si>
    <t>4043</t>
  </si>
  <si>
    <t>4044</t>
  </si>
  <si>
    <t>4051</t>
  </si>
  <si>
    <t>4052</t>
  </si>
  <si>
    <t>4053</t>
  </si>
  <si>
    <t>4054</t>
  </si>
  <si>
    <t>4201</t>
  </si>
  <si>
    <t>4202</t>
  </si>
  <si>
    <t>4203</t>
  </si>
  <si>
    <t>4204</t>
  </si>
  <si>
    <t>4211</t>
  </si>
  <si>
    <t>4212</t>
  </si>
  <si>
    <t>4213</t>
  </si>
  <si>
    <t>4214</t>
  </si>
  <si>
    <t>4221</t>
  </si>
  <si>
    <t>4222</t>
  </si>
  <si>
    <t>4223</t>
  </si>
  <si>
    <t>4224</t>
  </si>
  <si>
    <t>4231</t>
  </si>
  <si>
    <t>4232</t>
  </si>
  <si>
    <t>4233</t>
  </si>
  <si>
    <t>4234</t>
  </si>
  <si>
    <t>4241</t>
  </si>
  <si>
    <t>4242</t>
  </si>
  <si>
    <t>4243</t>
  </si>
  <si>
    <t>4244</t>
  </si>
  <si>
    <t>4251</t>
  </si>
  <si>
    <t>4252</t>
  </si>
  <si>
    <t>4253</t>
  </si>
  <si>
    <t>4254</t>
  </si>
  <si>
    <t>4401</t>
  </si>
  <si>
    <t>4402</t>
  </si>
  <si>
    <t>4403</t>
  </si>
  <si>
    <t>4404</t>
  </si>
  <si>
    <t>4411</t>
  </si>
  <si>
    <t>4412</t>
  </si>
  <si>
    <t>4413</t>
  </si>
  <si>
    <t>4414</t>
  </si>
  <si>
    <t>4421</t>
  </si>
  <si>
    <t>4422</t>
  </si>
  <si>
    <t>4423</t>
  </si>
  <si>
    <t>4424</t>
  </si>
  <si>
    <t>4431</t>
  </si>
  <si>
    <t>4432</t>
  </si>
  <si>
    <t>4433</t>
  </si>
  <si>
    <t>4434</t>
  </si>
  <si>
    <t>4441</t>
  </si>
  <si>
    <t>4442</t>
  </si>
  <si>
    <t>4443</t>
  </si>
  <si>
    <t>4444</t>
  </si>
  <si>
    <t>4451</t>
  </si>
  <si>
    <t>4452</t>
  </si>
  <si>
    <t>4453</t>
  </si>
  <si>
    <t>4454</t>
  </si>
  <si>
    <t>4461</t>
  </si>
  <si>
    <t>4462</t>
  </si>
  <si>
    <t>4463</t>
  </si>
  <si>
    <t>4464</t>
  </si>
  <si>
    <t>4471</t>
  </si>
  <si>
    <t>4472</t>
  </si>
  <si>
    <t>4473</t>
  </si>
  <si>
    <t>4474</t>
  </si>
  <si>
    <t>4611</t>
  </si>
  <si>
    <t>4612</t>
  </si>
  <si>
    <t>4613</t>
  </si>
  <si>
    <t>4614</t>
  </si>
  <si>
    <t>4621</t>
  </si>
  <si>
    <t>4622</t>
  </si>
  <si>
    <t>4623</t>
  </si>
  <si>
    <t>4624</t>
  </si>
  <si>
    <t>4631</t>
  </si>
  <si>
    <t>4632</t>
  </si>
  <si>
    <t>4633</t>
  </si>
  <si>
    <t>4634</t>
  </si>
  <si>
    <t>4651</t>
  </si>
  <si>
    <t>4652</t>
  </si>
  <si>
    <t>4653</t>
  </si>
  <si>
    <t>4654</t>
  </si>
  <si>
    <t>4661</t>
  </si>
  <si>
    <t>4662</t>
  </si>
  <si>
    <t>4663</t>
  </si>
  <si>
    <t>4664</t>
  </si>
  <si>
    <t>4681</t>
  </si>
  <si>
    <t>4682</t>
  </si>
  <si>
    <t>4683</t>
  </si>
  <si>
    <t>4684</t>
  </si>
  <si>
    <t>4801</t>
  </si>
  <si>
    <t>4802</t>
  </si>
  <si>
    <t>4803</t>
  </si>
  <si>
    <t>4804</t>
  </si>
  <si>
    <t>4821</t>
  </si>
  <si>
    <t>4822</t>
  </si>
  <si>
    <t>4823</t>
  </si>
  <si>
    <t>4824</t>
  </si>
  <si>
    <t>4831</t>
  </si>
  <si>
    <t>4832</t>
  </si>
  <si>
    <t>4833</t>
  </si>
  <si>
    <t>4834</t>
  </si>
  <si>
    <t>4841</t>
  </si>
  <si>
    <t>4842</t>
  </si>
  <si>
    <t>4843</t>
  </si>
  <si>
    <t>4844</t>
  </si>
  <si>
    <t>5001</t>
  </si>
  <si>
    <t>5002</t>
  </si>
  <si>
    <t>5003</t>
  </si>
  <si>
    <t>5004</t>
  </si>
  <si>
    <t>5011</t>
  </si>
  <si>
    <t>5012</t>
  </si>
  <si>
    <t>5013</t>
  </si>
  <si>
    <t>5014</t>
  </si>
  <si>
    <t>5101</t>
  </si>
  <si>
    <t>5102</t>
  </si>
  <si>
    <t>5103</t>
  </si>
  <si>
    <t>5104</t>
  </si>
  <si>
    <t>5111</t>
  </si>
  <si>
    <t>5112</t>
  </si>
  <si>
    <t>5113</t>
  </si>
  <si>
    <t>5114</t>
  </si>
  <si>
    <t>5121</t>
  </si>
  <si>
    <t>5122</t>
  </si>
  <si>
    <t>5123</t>
  </si>
  <si>
    <t>5124</t>
  </si>
  <si>
    <t>5131</t>
  </si>
  <si>
    <t>5132</t>
  </si>
  <si>
    <t>5133</t>
  </si>
  <si>
    <t>5134</t>
  </si>
  <si>
    <t>5141</t>
  </si>
  <si>
    <t>5142</t>
  </si>
  <si>
    <t>5143</t>
  </si>
  <si>
    <t>5144</t>
  </si>
  <si>
    <t>5171</t>
  </si>
  <si>
    <t>5172</t>
  </si>
  <si>
    <t>5173</t>
  </si>
  <si>
    <t>5174</t>
  </si>
  <si>
    <t>5181</t>
  </si>
  <si>
    <t>5182</t>
  </si>
  <si>
    <t>5183</t>
  </si>
  <si>
    <t>5184</t>
  </si>
  <si>
    <t>5191</t>
  </si>
  <si>
    <t>5192</t>
  </si>
  <si>
    <t>5193</t>
  </si>
  <si>
    <t>5194</t>
  </si>
  <si>
    <t>5301</t>
  </si>
  <si>
    <t>5302</t>
  </si>
  <si>
    <t>5303</t>
  </si>
  <si>
    <t>5304</t>
  </si>
  <si>
    <t>5311</t>
  </si>
  <si>
    <t>5312</t>
  </si>
  <si>
    <t>5313</t>
  </si>
  <si>
    <t>5314</t>
  </si>
  <si>
    <t>5321</t>
  </si>
  <si>
    <t>5322</t>
  </si>
  <si>
    <t>5323</t>
  </si>
  <si>
    <t>5324</t>
  </si>
  <si>
    <t>5401</t>
  </si>
  <si>
    <t>5402</t>
  </si>
  <si>
    <t>5403</t>
  </si>
  <si>
    <t>5404</t>
  </si>
  <si>
    <t>5411</t>
  </si>
  <si>
    <t>5412</t>
  </si>
  <si>
    <t>5413</t>
  </si>
  <si>
    <t>5414</t>
  </si>
  <si>
    <t>5421</t>
  </si>
  <si>
    <t>5422</t>
  </si>
  <si>
    <t>5423</t>
  </si>
  <si>
    <t>5424</t>
  </si>
  <si>
    <t>5601</t>
  </si>
  <si>
    <t>5602</t>
  </si>
  <si>
    <t>5603</t>
  </si>
  <si>
    <t>5604</t>
  </si>
  <si>
    <t>5611</t>
  </si>
  <si>
    <t>5612</t>
  </si>
  <si>
    <t>5613</t>
  </si>
  <si>
    <t>5614</t>
  </si>
  <si>
    <t>5641</t>
  </si>
  <si>
    <t>5642</t>
  </si>
  <si>
    <t>5643</t>
  </si>
  <si>
    <t>5644</t>
  </si>
  <si>
    <t>5661</t>
  </si>
  <si>
    <t>5662</t>
  </si>
  <si>
    <t>5663</t>
  </si>
  <si>
    <t>5664</t>
  </si>
  <si>
    <t>5801</t>
  </si>
  <si>
    <t>5802</t>
  </si>
  <si>
    <t>5803</t>
  </si>
  <si>
    <t>5804</t>
  </si>
  <si>
    <t>5811</t>
  </si>
  <si>
    <t>5812</t>
  </si>
  <si>
    <t>5813</t>
  </si>
  <si>
    <t>5814</t>
  </si>
  <si>
    <t>5831</t>
  </si>
  <si>
    <t>5832</t>
  </si>
  <si>
    <t>5833</t>
  </si>
  <si>
    <t>5834</t>
  </si>
  <si>
    <t>5881</t>
  </si>
  <si>
    <t>5882</t>
  </si>
  <si>
    <t>5883</t>
  </si>
  <si>
    <t>5884</t>
  </si>
  <si>
    <t>5891</t>
  </si>
  <si>
    <t>5892</t>
  </si>
  <si>
    <t>5893</t>
  </si>
  <si>
    <t>5894</t>
  </si>
  <si>
    <t>5911</t>
  </si>
  <si>
    <t>5912</t>
  </si>
  <si>
    <t>5913</t>
  </si>
  <si>
    <t>5914</t>
  </si>
  <si>
    <t>5931</t>
  </si>
  <si>
    <t>5932</t>
  </si>
  <si>
    <t>5933</t>
  </si>
  <si>
    <t>5934</t>
  </si>
  <si>
    <t>6021</t>
  </si>
  <si>
    <t>6022</t>
  </si>
  <si>
    <t>6023</t>
  </si>
  <si>
    <t>6024</t>
  </si>
  <si>
    <t>6031</t>
  </si>
  <si>
    <t>6032</t>
  </si>
  <si>
    <t>6033</t>
  </si>
  <si>
    <t>6034</t>
  </si>
  <si>
    <t>6071</t>
  </si>
  <si>
    <t>6072</t>
  </si>
  <si>
    <t>6073</t>
  </si>
  <si>
    <t>6074</t>
  </si>
  <si>
    <t>6081</t>
  </si>
  <si>
    <t>6082</t>
  </si>
  <si>
    <t>6083</t>
  </si>
  <si>
    <t>6084</t>
  </si>
  <si>
    <t>6091</t>
  </si>
  <si>
    <t>6092</t>
  </si>
  <si>
    <t>6093</t>
  </si>
  <si>
    <t>6094</t>
  </si>
  <si>
    <t>6111</t>
  </si>
  <si>
    <t>6112</t>
  </si>
  <si>
    <t>6113</t>
  </si>
  <si>
    <t>6114</t>
  </si>
  <si>
    <t>6121</t>
  </si>
  <si>
    <t>6122</t>
  </si>
  <si>
    <t>6123</t>
  </si>
  <si>
    <t>6124</t>
  </si>
  <si>
    <t>6131</t>
  </si>
  <si>
    <t>6132</t>
  </si>
  <si>
    <t>6133</t>
  </si>
  <si>
    <t>6134</t>
  </si>
  <si>
    <t>6141</t>
  </si>
  <si>
    <t>6142</t>
  </si>
  <si>
    <t>6143</t>
  </si>
  <si>
    <t>6144</t>
  </si>
  <si>
    <t>6211</t>
  </si>
  <si>
    <t>6212</t>
  </si>
  <si>
    <t>6213</t>
  </si>
  <si>
    <t>6214</t>
  </si>
  <si>
    <t>6221</t>
  </si>
  <si>
    <t>6222</t>
  </si>
  <si>
    <t>6223</t>
  </si>
  <si>
    <t>6224</t>
  </si>
  <si>
    <t>6231</t>
  </si>
  <si>
    <t>6232</t>
  </si>
  <si>
    <t>6233</t>
  </si>
  <si>
    <t>6234</t>
  </si>
  <si>
    <t>6251</t>
  </si>
  <si>
    <t>6252</t>
  </si>
  <si>
    <t>6253</t>
  </si>
  <si>
    <t>6254</t>
  </si>
  <si>
    <t>6261</t>
  </si>
  <si>
    <t>6262</t>
  </si>
  <si>
    <t>6263</t>
  </si>
  <si>
    <t>6264</t>
  </si>
  <si>
    <t>6301</t>
  </si>
  <si>
    <t>6302</t>
  </si>
  <si>
    <t>6303</t>
  </si>
  <si>
    <t>6304</t>
  </si>
  <si>
    <t>6311</t>
  </si>
  <si>
    <t>6312</t>
  </si>
  <si>
    <t>6313</t>
  </si>
  <si>
    <t>6314</t>
  </si>
  <si>
    <t>6331</t>
  </si>
  <si>
    <t>6332</t>
  </si>
  <si>
    <t>6333</t>
  </si>
  <si>
    <t>6334</t>
  </si>
  <si>
    <t>6341</t>
  </si>
  <si>
    <t>6342</t>
  </si>
  <si>
    <t>6343</t>
  </si>
  <si>
    <t>6344</t>
  </si>
  <si>
    <t>6361</t>
  </si>
  <si>
    <t>6362</t>
  </si>
  <si>
    <t>6363</t>
  </si>
  <si>
    <t>6364</t>
  </si>
  <si>
    <t>6391</t>
  </si>
  <si>
    <t>6392</t>
  </si>
  <si>
    <t>6393</t>
  </si>
  <si>
    <t>6394</t>
  </si>
  <si>
    <t>6401</t>
  </si>
  <si>
    <t>6402</t>
  </si>
  <si>
    <t>6403</t>
  </si>
  <si>
    <t>6404</t>
  </si>
  <si>
    <t>6501</t>
  </si>
  <si>
    <t>6502</t>
  </si>
  <si>
    <t>6503</t>
  </si>
  <si>
    <t>6504</t>
  </si>
  <si>
    <t>6511</t>
  </si>
  <si>
    <t>6512</t>
  </si>
  <si>
    <t>6513</t>
  </si>
  <si>
    <t>6514</t>
  </si>
  <si>
    <t>6601</t>
  </si>
  <si>
    <t>6602</t>
  </si>
  <si>
    <t>6603</t>
  </si>
  <si>
    <t>6604</t>
  </si>
  <si>
    <t>6611</t>
  </si>
  <si>
    <t>6612</t>
  </si>
  <si>
    <t>6613</t>
  </si>
  <si>
    <t>6614</t>
  </si>
  <si>
    <t>6621</t>
  </si>
  <si>
    <t>6622</t>
  </si>
  <si>
    <t>6623</t>
  </si>
  <si>
    <t>6624</t>
  </si>
  <si>
    <t>6631</t>
  </si>
  <si>
    <t>6632</t>
  </si>
  <si>
    <t>6633</t>
  </si>
  <si>
    <t>6634</t>
  </si>
  <si>
    <t>6801</t>
  </si>
  <si>
    <t>6802</t>
  </si>
  <si>
    <t>6803</t>
  </si>
  <si>
    <t>6804</t>
  </si>
  <si>
    <t>6811</t>
  </si>
  <si>
    <t>6812</t>
  </si>
  <si>
    <t>6813</t>
  </si>
  <si>
    <t>6814</t>
  </si>
  <si>
    <t>6901</t>
  </si>
  <si>
    <t>6902</t>
  </si>
  <si>
    <t>6903</t>
  </si>
  <si>
    <t>6904</t>
  </si>
  <si>
    <t>6911</t>
  </si>
  <si>
    <t>6912</t>
  </si>
  <si>
    <t>6913</t>
  </si>
  <si>
    <t>6914</t>
  </si>
  <si>
    <t>6921</t>
  </si>
  <si>
    <t>6922</t>
  </si>
  <si>
    <t>6923</t>
  </si>
  <si>
    <t>6924</t>
  </si>
  <si>
    <t>6941</t>
  </si>
  <si>
    <t>6942</t>
  </si>
  <si>
    <t>6943</t>
  </si>
  <si>
    <t>6944</t>
  </si>
  <si>
    <t>7101</t>
  </si>
  <si>
    <t>7102</t>
  </si>
  <si>
    <t>7103</t>
  </si>
  <si>
    <t>7104</t>
  </si>
  <si>
    <t>7111</t>
  </si>
  <si>
    <t>7112</t>
  </si>
  <si>
    <t>7113</t>
  </si>
  <si>
    <t>7114</t>
  </si>
  <si>
    <t>7201</t>
  </si>
  <si>
    <t>7202</t>
  </si>
  <si>
    <t>7203</t>
  </si>
  <si>
    <t>7204</t>
  </si>
  <si>
    <t>7211</t>
  </si>
  <si>
    <t>7212</t>
  </si>
  <si>
    <t>7213</t>
  </si>
  <si>
    <t>7214</t>
  </si>
  <si>
    <t>7221</t>
  </si>
  <si>
    <t>7222</t>
  </si>
  <si>
    <t>7223</t>
  </si>
  <si>
    <t>7224</t>
  </si>
  <si>
    <t>7231</t>
  </si>
  <si>
    <t>7232</t>
  </si>
  <si>
    <t>7233</t>
  </si>
  <si>
    <t>7234</t>
  </si>
  <si>
    <t>7241</t>
  </si>
  <si>
    <t>7242</t>
  </si>
  <si>
    <t>7243</t>
  </si>
  <si>
    <t>7244</t>
  </si>
  <si>
    <t>7401</t>
  </si>
  <si>
    <t>7402</t>
  </si>
  <si>
    <t>7403</t>
  </si>
  <si>
    <t>7404</t>
  </si>
  <si>
    <t>7501</t>
  </si>
  <si>
    <t>7502</t>
  </si>
  <si>
    <t>7503</t>
  </si>
  <si>
    <t>7504</t>
  </si>
  <si>
    <t>7511</t>
  </si>
  <si>
    <t>7512</t>
  </si>
  <si>
    <t>7513</t>
  </si>
  <si>
    <t>7514</t>
  </si>
  <si>
    <t>7521</t>
  </si>
  <si>
    <t>7522</t>
  </si>
  <si>
    <t>7523</t>
  </si>
  <si>
    <t>7524</t>
  </si>
  <si>
    <t>7531</t>
  </si>
  <si>
    <t>7532</t>
  </si>
  <si>
    <t>7533</t>
  </si>
  <si>
    <t>7534</t>
  </si>
  <si>
    <t>7541</t>
  </si>
  <si>
    <t>7542</t>
  </si>
  <si>
    <t>7543</t>
  </si>
  <si>
    <t>7544</t>
  </si>
  <si>
    <t>7551</t>
  </si>
  <si>
    <t>7552</t>
  </si>
  <si>
    <t>7553</t>
  </si>
  <si>
    <t>7554</t>
  </si>
  <si>
    <t>7561</t>
  </si>
  <si>
    <t>7562</t>
  </si>
  <si>
    <t>7563</t>
  </si>
  <si>
    <t>7564</t>
  </si>
  <si>
    <t>7571</t>
  </si>
  <si>
    <t>7572</t>
  </si>
  <si>
    <t>7573</t>
  </si>
  <si>
    <t>7574</t>
  </si>
  <si>
    <t>7581</t>
  </si>
  <si>
    <t>7582</t>
  </si>
  <si>
    <t>7583</t>
  </si>
  <si>
    <t>7584</t>
  </si>
  <si>
    <t>7591</t>
  </si>
  <si>
    <t>7592</t>
  </si>
  <si>
    <t>7593</t>
  </si>
  <si>
    <t>7594</t>
  </si>
  <si>
    <t>7601</t>
  </si>
  <si>
    <t>7602</t>
  </si>
  <si>
    <t>7603</t>
  </si>
  <si>
    <t>7604</t>
  </si>
  <si>
    <t>7701</t>
  </si>
  <si>
    <t>7702</t>
  </si>
  <si>
    <t>7703</t>
  </si>
  <si>
    <t>7704</t>
  </si>
  <si>
    <t>7721</t>
  </si>
  <si>
    <t>7722</t>
  </si>
  <si>
    <t>7723</t>
  </si>
  <si>
    <t>7724</t>
  </si>
  <si>
    <t>7731</t>
  </si>
  <si>
    <t>7732</t>
  </si>
  <si>
    <t>7733</t>
  </si>
  <si>
    <t>7734</t>
  </si>
  <si>
    <t>7741</t>
  </si>
  <si>
    <t>7742</t>
  </si>
  <si>
    <t>7743</t>
  </si>
  <si>
    <t>7744</t>
  </si>
  <si>
    <t>7751</t>
  </si>
  <si>
    <t>7752</t>
  </si>
  <si>
    <t>7753</t>
  </si>
  <si>
    <t>7754</t>
  </si>
  <si>
    <t>7761</t>
  </si>
  <si>
    <t>7762</t>
  </si>
  <si>
    <t>7763</t>
  </si>
  <si>
    <t>7764</t>
  </si>
  <si>
    <t>8111</t>
  </si>
  <si>
    <t>8112</t>
  </si>
  <si>
    <t>8113</t>
  </si>
  <si>
    <t>8114</t>
  </si>
  <si>
    <t>8121</t>
  </si>
  <si>
    <t>8122</t>
  </si>
  <si>
    <t>8123</t>
  </si>
  <si>
    <t>8124</t>
  </si>
  <si>
    <t>8131</t>
  </si>
  <si>
    <t>8132</t>
  </si>
  <si>
    <t>8133</t>
  </si>
  <si>
    <t>8134</t>
  </si>
  <si>
    <t>8151</t>
  </si>
  <si>
    <t>8152</t>
  </si>
  <si>
    <t>8153</t>
  </si>
  <si>
    <t>8154</t>
  </si>
  <si>
    <t>8161</t>
  </si>
  <si>
    <t>8162</t>
  </si>
  <si>
    <t>8163</t>
  </si>
  <si>
    <t>8164</t>
  </si>
  <si>
    <t>8411</t>
  </si>
  <si>
    <t>8412</t>
  </si>
  <si>
    <t>8413</t>
  </si>
  <si>
    <t>8414</t>
  </si>
  <si>
    <t>8421</t>
  </si>
  <si>
    <t>8422</t>
  </si>
  <si>
    <t>8423</t>
  </si>
  <si>
    <t>8424</t>
  </si>
  <si>
    <t>8431</t>
  </si>
  <si>
    <t>8432</t>
  </si>
  <si>
    <t>8433</t>
  </si>
  <si>
    <t>8434</t>
  </si>
  <si>
    <t>8441</t>
  </si>
  <si>
    <t>8442</t>
  </si>
  <si>
    <t>8443</t>
  </si>
  <si>
    <t>8444</t>
  </si>
  <si>
    <t>8501</t>
  </si>
  <si>
    <t>8502</t>
  </si>
  <si>
    <t>8503</t>
  </si>
  <si>
    <t>8504</t>
  </si>
  <si>
    <t>8601</t>
  </si>
  <si>
    <t>8602</t>
  </si>
  <si>
    <t>8603</t>
  </si>
  <si>
    <t>8604</t>
  </si>
  <si>
    <t>8611</t>
  </si>
  <si>
    <t>8612</t>
  </si>
  <si>
    <t>8613</t>
  </si>
  <si>
    <t>8614</t>
  </si>
  <si>
    <t>8621</t>
  </si>
  <si>
    <t>8622</t>
  </si>
  <si>
    <t>8623</t>
  </si>
  <si>
    <t>8624</t>
  </si>
  <si>
    <t>8631</t>
  </si>
  <si>
    <t>8632</t>
  </si>
  <si>
    <t>8633</t>
  </si>
  <si>
    <t>8634</t>
  </si>
  <si>
    <t>8901</t>
  </si>
  <si>
    <t>8902</t>
  </si>
  <si>
    <t>8903</t>
  </si>
  <si>
    <t>8904</t>
  </si>
  <si>
    <t>8921</t>
  </si>
  <si>
    <t>8922</t>
  </si>
  <si>
    <t>8923</t>
  </si>
  <si>
    <t>8924</t>
  </si>
  <si>
    <t>8931</t>
  </si>
  <si>
    <t>8932</t>
  </si>
  <si>
    <t>8933</t>
  </si>
  <si>
    <t>8934</t>
  </si>
  <si>
    <t>8941</t>
  </si>
  <si>
    <t>8942</t>
  </si>
  <si>
    <t>8943</t>
  </si>
  <si>
    <t>8944</t>
  </si>
  <si>
    <t>9101</t>
  </si>
  <si>
    <t>9102</t>
  </si>
  <si>
    <t>9103</t>
  </si>
  <si>
    <t>9104</t>
  </si>
  <si>
    <t>9111</t>
  </si>
  <si>
    <t>9112</t>
  </si>
  <si>
    <t>9113</t>
  </si>
  <si>
    <t>9114</t>
  </si>
  <si>
    <t>9121</t>
  </si>
  <si>
    <t>9122</t>
  </si>
  <si>
    <t>9123</t>
  </si>
  <si>
    <t>9124</t>
  </si>
  <si>
    <t>9301</t>
  </si>
  <si>
    <t>9302</t>
  </si>
  <si>
    <t>9303</t>
  </si>
  <si>
    <t>9304</t>
  </si>
  <si>
    <t>9501</t>
  </si>
  <si>
    <t>9502</t>
  </si>
  <si>
    <t>9503</t>
  </si>
  <si>
    <t>9504</t>
  </si>
  <si>
    <t>9511</t>
  </si>
  <si>
    <t>9512</t>
  </si>
  <si>
    <t>9513</t>
  </si>
  <si>
    <t>9514</t>
  </si>
  <si>
    <t>9521</t>
  </si>
  <si>
    <t>9522</t>
  </si>
  <si>
    <t>9523</t>
  </si>
  <si>
    <t>9524</t>
  </si>
  <si>
    <r>
      <t>This spreadsheet includes data obtained through the use of proprietary computer software created, owned and licensed by the 3M Company.  All copyrights in and to the 3M</t>
    </r>
    <r>
      <rPr>
        <b/>
        <i/>
        <vertAlign val="superscript"/>
        <sz val="10"/>
        <color indexed="8"/>
        <rFont val="Arial Narrow"/>
        <family val="2"/>
      </rPr>
      <t>TM</t>
    </r>
    <r>
      <rPr>
        <b/>
        <i/>
        <sz val="10"/>
        <color indexed="8"/>
        <rFont val="Arial Narrow"/>
        <family val="2"/>
      </rPr>
      <t xml:space="preserve"> Software are owned by 3M.  All rights reserved.</t>
    </r>
  </si>
  <si>
    <t>Col ID</t>
  </si>
  <si>
    <t>Column/Field Name</t>
  </si>
  <si>
    <t>Description</t>
  </si>
  <si>
    <t>E7</t>
  </si>
  <si>
    <t>General Comments</t>
  </si>
  <si>
    <t>E8</t>
  </si>
  <si>
    <t>E9</t>
  </si>
  <si>
    <t>E10</t>
  </si>
  <si>
    <t>E11</t>
  </si>
  <si>
    <t>E14</t>
  </si>
  <si>
    <t>E15</t>
  </si>
  <si>
    <t>Cover Page</t>
  </si>
  <si>
    <t>Structure of the Calculator Spreadsheet</t>
  </si>
  <si>
    <t>Cover</t>
  </si>
  <si>
    <t>Structure</t>
  </si>
  <si>
    <t>Calculator Instructions</t>
  </si>
  <si>
    <t>Interactive Calculator</t>
  </si>
  <si>
    <t>The "Structure" worksheet contains a synopsis of the information provided in the DRG Calculator spreadsheet.</t>
  </si>
  <si>
    <t>Cost outlier payment</t>
  </si>
  <si>
    <t>Non-covered day adjustment</t>
  </si>
  <si>
    <t>Charge cap adjustment</t>
  </si>
  <si>
    <t>Connecticut Medical Assistance Program APR DRG Pricing Calculator</t>
  </si>
  <si>
    <t>Amendment History</t>
  </si>
  <si>
    <t>This spreadsheet is designed to enable stakeholders to predict payment under an APR DRG payment method for inpatient stays covered by the Connecticut Medical Assistance Program (CMAP).  This calculator spreadsheet is intended to be helpful to users, but it cannot capture all the editing and pricing complexity inherent to the Department of Social Services' (DSS) claims processing system.  In cases of difference, the CMAP claims processing system is correct.</t>
  </si>
  <si>
    <t>The "Cover" worksheet contains an introduction to the APR DRG Calculator and offers websites where stakeholders can learn more about the Connecticut Medical Assistance Program's (CMAP) inpatient APR DRG pricing method.</t>
  </si>
  <si>
    <t>The "Calculator Instructions" worksheet contains a description of the data that must be entered to estimate the CMAP payment amount for an inpatient hospital stay.  The instructions also describe the calculations being made to determine the payment amount.</t>
  </si>
  <si>
    <t>Third Party Liability</t>
  </si>
  <si>
    <t>APR DRG</t>
  </si>
  <si>
    <t>DRG</t>
  </si>
  <si>
    <t>MDC</t>
  </si>
  <si>
    <t>Weight</t>
  </si>
  <si>
    <t>ALOS</t>
  </si>
  <si>
    <t>Beginning Date</t>
  </si>
  <si>
    <t>End Date</t>
  </si>
  <si>
    <t>Pre</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</si>
  <si>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</si>
  <si>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</si>
  <si>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</si>
  <si>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</si>
  <si>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</si>
  <si>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</si>
  <si>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</si>
  <si>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</si>
  <si>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</si>
  <si>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</si>
  <si>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</si>
  <si>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</si>
  <si>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</si>
  <si>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</si>
  <si>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</si>
  <si>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</si>
  <si>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</si>
  <si>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</si>
  <si>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</si>
  <si>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</si>
  <si>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</si>
  <si>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</si>
  <si>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</si>
  <si>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</si>
  <si>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</si>
  <si>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00</t>
  </si>
  <si>
    <t>N/A</t>
  </si>
  <si>
    <t>Average length of stay for this APR DRG</t>
  </si>
  <si>
    <t>Provider name</t>
  </si>
  <si>
    <t>Provider AVRS ID</t>
  </si>
  <si>
    <t>APR DRG INFORMATION</t>
  </si>
  <si>
    <t>APR DRG description</t>
  </si>
  <si>
    <t>INFORMATION FROM THE CLAIM</t>
  </si>
  <si>
    <t>PAYMENT POLICY PARAMETERS SET BY DSS</t>
  </si>
  <si>
    <t>Hospital cost-to-charge ratio</t>
  </si>
  <si>
    <t>OUTLIER ADD-ON DETERMINATION</t>
  </si>
  <si>
    <t>APR DRG BASE PAYMENT</t>
  </si>
  <si>
    <t>Non-covered charges</t>
  </si>
  <si>
    <t>APR DRG weight</t>
  </si>
  <si>
    <t>Hospital specific estimated cost of the stay</t>
  </si>
  <si>
    <t>NON-COVERED PAYMENT ADJUSTMENT</t>
  </si>
  <si>
    <t>Client eligible days</t>
  </si>
  <si>
    <t>Non-covered adjusted outlier payment</t>
  </si>
  <si>
    <t>Pre-transfer APR DRG base payment</t>
  </si>
  <si>
    <t>APR DRG allowed amount</t>
  </si>
  <si>
    <t>This spreadsheet includes data obtained through the use of proprietary computer software created, owned and licensed by the 3M Company.</t>
  </si>
  <si>
    <t>All copyrights in and to the 3MTM Software are owned by 3M.  All rights reserved.</t>
  </si>
  <si>
    <t xml:space="preserve">Organ acquisition costs </t>
  </si>
  <si>
    <t>Practitioner costs</t>
  </si>
  <si>
    <t>Was patient transferred with discharge status = 02 or 05?</t>
  </si>
  <si>
    <t>Is a transfer adjustment potentially applicable?</t>
  </si>
  <si>
    <t>Full Stay APR DRG base payment</t>
  </si>
  <si>
    <t>Transfer base payment</t>
  </si>
  <si>
    <t>Is transfer base payment &lt; pre-transfer base payment?</t>
  </si>
  <si>
    <t>APR DRG code</t>
  </si>
  <si>
    <t>APR DRG Information</t>
  </si>
  <si>
    <t>DRG Table CT</t>
  </si>
  <si>
    <t>Outlier payment percentage</t>
  </si>
  <si>
    <t>Instructions for the Interactive Calculator</t>
  </si>
  <si>
    <r>
      <rPr>
        <b/>
        <sz val="10"/>
        <color theme="6" tint="-0.249977111117893"/>
        <rFont val="Arial Narrow"/>
        <family val="2"/>
      </rPr>
      <t xml:space="preserve">Only the fields highlighted in green need to be populated by the user.  </t>
    </r>
    <r>
      <rPr>
        <sz val="10"/>
        <rFont val="Arial Narrow"/>
        <family val="2"/>
      </rPr>
      <t xml:space="preserve">Once all required data is entered, the Calculator will retrieve applicable data elements for the APR DRG code, then calculate the CMAP payment amount for the hospital stay. </t>
    </r>
  </si>
  <si>
    <r>
      <t xml:space="preserve">The spreadsheet allows calculation of payment for a single claim with the input of only a few data elements, including the APR DRG and the hospital's specific base rate, and cost-to-charge ratio.  The APR DRG for the hospital stay must be determined outside of this calculator.  3M Health Information Systems has made available to the Connecticut hospital provider community a tool to determine the APR DRG.  For more information on APR DRGs, contact 3M Health Information Systems, which developed and maintains the software. </t>
    </r>
    <r>
      <rPr>
        <sz val="10"/>
        <color rgb="FFFF0000"/>
        <rFont val="Arial"/>
        <family val="2"/>
      </rPr>
      <t xml:space="preserve">  </t>
    </r>
  </si>
  <si>
    <t>Organ Acquisition costs</t>
  </si>
  <si>
    <t>E13</t>
  </si>
  <si>
    <t>Amount of money paid by another insurance company prior to CMAP receiving the claim.  This does not include payments by Medicare.  For clients dually eligible for Medicare and Medicaid for which Medicare is the primary payer, the claim submitted to Medicaid is called a "crossover" claim and Medicaid only pays the sum of Medicare deductible and coinsurance.  Crossover claims do not get paid a DRG payment amount.</t>
  </si>
  <si>
    <t>E16</t>
  </si>
  <si>
    <t>E18</t>
  </si>
  <si>
    <t>Information From The Claim (Entered by the User)</t>
  </si>
  <si>
    <t>Values in this section are retrieved from the worksheet called "DRG Table CT" based on the DRG code entered in cell E18.</t>
  </si>
  <si>
    <t>Hospital Information</t>
  </si>
  <si>
    <t>E24</t>
  </si>
  <si>
    <t>Payment Policy Parameters set by DSS</t>
  </si>
  <si>
    <t>E27</t>
  </si>
  <si>
    <t>This value is used to calculate the outlier add-on and will be set to 75% effective January 1, 2015.</t>
  </si>
  <si>
    <t>APR DRG base payment</t>
  </si>
  <si>
    <t>Pre-Transfer APR DRG base payment</t>
  </si>
  <si>
    <t>Transfer payment adjustment</t>
  </si>
  <si>
    <t>Outlier add-on determination</t>
  </si>
  <si>
    <t>Full stay APR DRG base payment</t>
  </si>
  <si>
    <t xml:space="preserve">Cost outlier payment </t>
  </si>
  <si>
    <t>Non-covered payment adjustment</t>
  </si>
  <si>
    <t>Non-covered adjusted APR DRG base payment</t>
  </si>
  <si>
    <t xml:space="preserve">A transfer payment adjustment is only calculated if the value in cell E11 is "Yes".  This indicates the discharge status is one included in the transfer policy.  The Transfer Base Payment is calculated in a per-diem type of calculation in which the per diem amount is determined using the Pre-Transfer DRG Base Payment and the DRG national average length of stay.  Transfer payment adjustment = (Pre-Transfer APR DRG base payment /ALOS ) * (LOS +1), not to exceed the pre-transfer APR DRG base payment. </t>
  </si>
  <si>
    <t>If the admission applied to the transfer policy and the transfer base payment is less than the pre-transfer APR DRG base payment, then the transfer base payment is used.  In all other cases, the Pre-Transfer DRG Base Payment is used.</t>
  </si>
  <si>
    <t>Calculation of allowed amount and reimbursement amount</t>
  </si>
  <si>
    <t>E48</t>
  </si>
  <si>
    <t>The "Interactive Calculator" worksheet is the primary worksheet in the APR DRG Pricing Calculator spreadsheet.  All other worksheets exist to support the "Interactive Calculator."  The user can enter just a few data elements describing an individual hospital admission at the top of the "Interactive Calculator" and an estimate of the CMAP payment for that admission will be displayed at the bottom of the Calculator.</t>
  </si>
  <si>
    <t xml:space="preserve">This field equals the Field Locator 47 on the UB-04 paper claim form for RCC 81X .  Organ acquisition costs are reimbursed outside of the APR DRG payment method.  Submitted charges for organ acquisitions are deducted from the submitted charges in the calculation to determine the outlier payment.  The Calculator's final payment amount will not include the allowed charges for organ acquisitions.  </t>
  </si>
  <si>
    <t>E47</t>
  </si>
  <si>
    <t>A charge cap adjustment applies only if the DRG payment calculated through cell E45 is greater than the submitted charges.  If the APR DRG allowed amount is greater than the submitted charges, then the payment is reduced to the submitted charges.</t>
  </si>
  <si>
    <t xml:space="preserve">UB-04 Field Locator 47. </t>
  </si>
  <si>
    <t>Used for transfer pricing and non-covered days adjustments.</t>
  </si>
  <si>
    <t xml:space="preserve">Used for non-covered days adjustment. </t>
  </si>
  <si>
    <t>Used for transfer pricing adjustment.</t>
  </si>
  <si>
    <t>UB-04 Field Locator 47 for RCC 81X used for calculating outlier add-on.</t>
  </si>
  <si>
    <t>UB-04 Field Locator 47 for RCC 96X, 97X and 98X used for calculating outliner add-on.</t>
  </si>
  <si>
    <t>UB-04 Field Locator 54 for payments by third parties.</t>
  </si>
  <si>
    <t>Look up from DRG table.</t>
  </si>
  <si>
    <t>Used for cost outlier adjustments.</t>
  </si>
  <si>
    <t>IF E10 &lt; E9  "Yes", Else "No"</t>
  </si>
  <si>
    <t>IF E46="Yes", then (E7-E47), Else (E45-E47)  This will not include payment made for organ acquisition which is paid outside of the DRG payment methodology</t>
  </si>
  <si>
    <t>This Calculator is intended to mimic the actual APR DRG pricing calculations within interChange, the CMAP claims processing system. However, if there is ever a difference in payment amounts calculated through this spreadsheet versus interChange, interChange is correct.</t>
  </si>
  <si>
    <t>This field equals the Field Locator 47 on the UB-04 paper claim form for RCC 96X, 97X and 98X .  Practitioner costs are reimbursed outside of the APR DRG payment method.  Submitted charges for practitioner costs are deducted from the submitted charges in the calculation to determine the outlier payment.</t>
  </si>
  <si>
    <t>The payment amount is further reduced by the third party liability (TPL) amount entered in cell E14.</t>
  </si>
  <si>
    <t>Payment amount equals allowed amount minus third party liability payments.  Organ acquisition allowed costs reimbursed outside of the APR DRG payment method are also excluded from this payment amount.</t>
  </si>
  <si>
    <t xml:space="preserve">The "DRG Table CT" worksheet contains a list of the APR DRG codes and parameters used in pricing individual hospital inpatient stays.  These parameters will be updated each time the CMAP installs a new version of the DRG Grouper.  APR DRG codes, descriptions, average lengths of stay and national relative weights are determined by 3M Health Information Systems.  The outlier thresholds were developed specifically for CT through a rate setting process.  </t>
  </si>
  <si>
    <t>This field equals the total for Field Locator 47 on the UB-04 paper claim form.  Submitted charges are considered when determining whether the claim warrants an outlier payment.  The final claim payment will not exceed the total submitted charges.</t>
  </si>
  <si>
    <t>DRG outlier threshold</t>
  </si>
  <si>
    <t>Outlier Threshold</t>
  </si>
  <si>
    <t xml:space="preserve">This value is retrieved from the worksheet called "DRG Table CT" based on the DRG code entered in cell E18 and is used to calculate the outlier add-on effective January 1, 2015.  </t>
  </si>
  <si>
    <t>UB-04 Field Locator 48.   For the purposes of calculating the outlier add-on payment, the non-covered charges must include a reduction for HCAC related charges.</t>
  </si>
  <si>
    <t>Connecticut Department of Social Services - Division of Health Services Inpatient DRGs</t>
  </si>
  <si>
    <t>Provider Table CT</t>
  </si>
  <si>
    <t>Connecticut Department of Social Services - Division of Health Services</t>
  </si>
  <si>
    <t>Medicaid Number</t>
  </si>
  <si>
    <t>Medicare Number</t>
  </si>
  <si>
    <t>Hospital Name</t>
  </si>
  <si>
    <t>Operating Rate</t>
  </si>
  <si>
    <t>Capital Rate</t>
  </si>
  <si>
    <t>APR-DRG Base Rate</t>
  </si>
  <si>
    <t>IME Factor</t>
  </si>
  <si>
    <t>CCR</t>
  </si>
  <si>
    <t xml:space="preserve">General BH Per Diem </t>
  </si>
  <si>
    <t>Rehab Per Diem</t>
  </si>
  <si>
    <t>Effective Date</t>
  </si>
  <si>
    <t>004041620</t>
  </si>
  <si>
    <t>070002</t>
  </si>
  <si>
    <t>004041638</t>
  </si>
  <si>
    <t>070003</t>
  </si>
  <si>
    <t>070005</t>
  </si>
  <si>
    <t>004041661</t>
  </si>
  <si>
    <t>070006</t>
  </si>
  <si>
    <t>004041679</t>
  </si>
  <si>
    <t>070007</t>
  </si>
  <si>
    <t>004041687</t>
  </si>
  <si>
    <t>070008</t>
  </si>
  <si>
    <t>004041703</t>
  </si>
  <si>
    <t>070010</t>
  </si>
  <si>
    <t>004041711</t>
  </si>
  <si>
    <t>070011</t>
  </si>
  <si>
    <t>070012</t>
  </si>
  <si>
    <t>004041760</t>
  </si>
  <si>
    <t>070016</t>
  </si>
  <si>
    <t>004041778</t>
  </si>
  <si>
    <t>070017</t>
  </si>
  <si>
    <t>004041786</t>
  </si>
  <si>
    <t>070018</t>
  </si>
  <si>
    <t>004041810</t>
  </si>
  <si>
    <t>070020</t>
  </si>
  <si>
    <t>004041828</t>
  </si>
  <si>
    <t>070021</t>
  </si>
  <si>
    <t>004041836</t>
  </si>
  <si>
    <t>070022</t>
  </si>
  <si>
    <t>004041851</t>
  </si>
  <si>
    <t>070024</t>
  </si>
  <si>
    <t>004041869</t>
  </si>
  <si>
    <t>070025</t>
  </si>
  <si>
    <t>070027</t>
  </si>
  <si>
    <t>070028</t>
  </si>
  <si>
    <t>004041901</t>
  </si>
  <si>
    <t>070029</t>
  </si>
  <si>
    <t>004041927</t>
  </si>
  <si>
    <t>070031</t>
  </si>
  <si>
    <t>004041935</t>
  </si>
  <si>
    <t>070033</t>
  </si>
  <si>
    <t>004041943</t>
  </si>
  <si>
    <t>070034</t>
  </si>
  <si>
    <t>004041950</t>
  </si>
  <si>
    <t>070035</t>
  </si>
  <si>
    <t>004041968</t>
  </si>
  <si>
    <t>070036</t>
  </si>
  <si>
    <t>004159960</t>
  </si>
  <si>
    <t>073300</t>
  </si>
  <si>
    <t>070004</t>
  </si>
  <si>
    <t>007228696</t>
  </si>
  <si>
    <t>007228698</t>
  </si>
  <si>
    <t>007228699</t>
  </si>
  <si>
    <t>007228702</t>
  </si>
  <si>
    <t>007228703</t>
  </si>
  <si>
    <t>007228705</t>
  </si>
  <si>
    <t>007228707</t>
  </si>
  <si>
    <t>007228708</t>
  </si>
  <si>
    <t>007228709</t>
  </si>
  <si>
    <t>007228714</t>
  </si>
  <si>
    <t>007228715</t>
  </si>
  <si>
    <t>007228716</t>
  </si>
  <si>
    <t>007228718</t>
  </si>
  <si>
    <t>008055460</t>
  </si>
  <si>
    <t>OOS</t>
  </si>
  <si>
    <t>008055716</t>
  </si>
  <si>
    <t>The client eligible days should reflect the number of days the client had a covered benefit plan during the length of stay.  This is the number of days payable by the Connecticut Medical Assistance Program.  In most cases this will equal the full length of stay.  The client eligible days are never more than the length of stay.  When a client's eligible days are less than the length of stay, the payment amount will be prorated based on the percentage of days eligible.</t>
  </si>
  <si>
    <t xml:space="preserve">All red text represents the most recent changes to the calculator. </t>
  </si>
  <si>
    <t>This field value is retrieved from the worksheet called "Provider Table CT" based on the Provider AVRS ID selected in cell E15.</t>
  </si>
  <si>
    <t xml:space="preserve">The "Provider Table CT" worksheet contains a list of all active in state hospital providers in the Connecticut Medical Assistance Program.  It also includes each provider's numerical parameters used in the DRG pricing calculation.  The cost-to-charge ratio is calculated using hospital cost reports and is used in outlier calculations.  Out of state and border status providers must select Provider AVRS ID 008055460 when estimating the pricing of an out of state inpatient claim.
  </t>
  </si>
  <si>
    <t>This field equals the total for Field Locator 48 on the UB-04 paper claim form.  Non-covered charges are deducted from the submitted charges in the calculation to determine the outlier payment.  If the claim has a HCAC, calculate the estimated HCAC related costs as follows:   total charges on the claim *  (1 - Lesser DRG payment without HCAC diagnosis codes/Greater DRG payment with HCAC diagnosis codes).  This amount is the estimated HCAC related cost and should be deducted from the total charges of the claim.</t>
  </si>
  <si>
    <t>The length of stay equals discharge date minus admit date, unless the discharge date equals the admit date, in which case length of stay is 1.  Do not add one day to the length of stay when the claim is a transfer.  The additional day paid on a transfer claim is included in the calculation in cell E32.</t>
  </si>
  <si>
    <t xml:space="preserve">This is a "Yes/No" field indicating whether or not the patient was transferred from one acute care hospital to either 02 – a short term, general hospital for inpatient care or 05 – a designated cancer center or children’s hospital.  A transfer claim will be prorated based on the number of client eligible days on the claim for the assigned APR DRG.  A transfer with a discharge status of other than 02 or 05 will pay at the full APR DRG rate.   A transfer claim that contains DRG 580X or 581X is excluded from the transfer prorated payment and will be paid at the full APR DRG rate.  </t>
  </si>
  <si>
    <t>This is a drop-down list containing the nine-digit AVRS ID of each instate inpatient hospital provider.  Out of state and border status providers must select Provider AVRS ID 008055460 when estimating the pricing of an out of state inpatient claim.</t>
  </si>
  <si>
    <t xml:space="preserve">Outlier payments are made on admissions in which the estimated cost to the hospital significantly exceeds the full stay DRG base payment.  Outlier payments are based on estimated hospital cost, not on length of stay.  When applicable, an outlier payment is made in addition to DRG base payment.  Outliers are not paid on interim claims.  The calculation for an outlier add-on payment is as follows:  
1: calculate estimated cost: 
Estimated Cost = Total Charges – non-covered charges – estimated HCAC related costs - organ acquisition costs - practitioner costs = Allowed charges 
Allowed charges x Hospital Cost-to-Charge-Ratio = Estimated cost 
2: calculate marginal cost: 
Marginal Cost = Estimated cost – DRG outlier 
3: calculate outlier add-on 
Outlier add-on = marginal cost x outlier payment percentage 
 </t>
  </si>
  <si>
    <t>Select AVRS ID.  Out of state and border status hospitals should select AVRS ID 008055460.</t>
  </si>
  <si>
    <t>Look up from Provider table.</t>
  </si>
  <si>
    <t>Look up from Provider table.  Hospital cost-to-charge ratio used to estimate the hospital's cost of this stay in order to determine outlier add-on.</t>
  </si>
  <si>
    <t>1811</t>
  </si>
  <si>
    <t>1812</t>
  </si>
  <si>
    <t>1813</t>
  </si>
  <si>
    <t>1814</t>
  </si>
  <si>
    <t>1821</t>
  </si>
  <si>
    <t>1822</t>
  </si>
  <si>
    <t>1823</t>
  </si>
  <si>
    <t>1824</t>
  </si>
  <si>
    <t>3221</t>
  </si>
  <si>
    <t>3222</t>
  </si>
  <si>
    <t>3223</t>
  </si>
  <si>
    <t>3224</t>
  </si>
  <si>
    <t>4691</t>
  </si>
  <si>
    <t>4692</t>
  </si>
  <si>
    <t>4693</t>
  </si>
  <si>
    <t>4694</t>
  </si>
  <si>
    <t>4701</t>
  </si>
  <si>
    <t>4702</t>
  </si>
  <si>
    <t>4703</t>
  </si>
  <si>
    <t>4704</t>
  </si>
  <si>
    <t>6951</t>
  </si>
  <si>
    <t>6952</t>
  </si>
  <si>
    <t>6953</t>
  </si>
  <si>
    <t>6954</t>
  </si>
  <si>
    <t>6961</t>
  </si>
  <si>
    <t>6962</t>
  </si>
  <si>
    <t>6963</t>
  </si>
  <si>
    <t>6964</t>
  </si>
  <si>
    <t>This field value is retrieved from the worksheet called "Provider Table CT" based on the Provider AVRS ID selected in cell E15. The hospital cost-to-charge ratio is used to determine the hospital specific estimated cost of the stay which is used to determine whether an outlier add-on payment is warranted.  The precision of this value should include 5 places to the right of the decimal point. Example: 0.34598</t>
  </si>
  <si>
    <t xml:space="preserve">This value represents the APR DRG weight multiplied by the hospital base rate. This value is used in further calculations unless it gets overridden by the Full Stay APR DRG Base Payment in cell E34.  </t>
  </si>
  <si>
    <t xml:space="preserve">The DRG payment is reduced if there are any days of the stay not payable by CMAP.  This is determined by comparing client eligible days in cell E10 to the length of stay in cell E9.  If the number of client eligible days is less, then the non-covered day adjustment applies.   When the client is partially eligible during a transfer, the Non-covered adjusted APR DRG base payment = (Pre-Transfer APR DRG base payment /ALOS ) * (Client Eligible Days +1), not to exceed the pre-transfer APR DRG base payment. The cost outlier payment will also be reduced by the percentage of eligibility.  </t>
  </si>
  <si>
    <t>008069211</t>
  </si>
  <si>
    <t>008069217</t>
  </si>
  <si>
    <t>008069212</t>
  </si>
  <si>
    <t>008069222</t>
  </si>
  <si>
    <t>0071</t>
  </si>
  <si>
    <t>0072</t>
  </si>
  <si>
    <t>0073</t>
  </si>
  <si>
    <t>0074</t>
  </si>
  <si>
    <t>0081</t>
  </si>
  <si>
    <t>0082</t>
  </si>
  <si>
    <t>0083</t>
  </si>
  <si>
    <t>0084</t>
  </si>
  <si>
    <t>0091</t>
  </si>
  <si>
    <t>0092</t>
  </si>
  <si>
    <t>0093</t>
  </si>
  <si>
    <t>0094</t>
  </si>
  <si>
    <t>0591</t>
  </si>
  <si>
    <t>0592</t>
  </si>
  <si>
    <t>0593</t>
  </si>
  <si>
    <t>0594</t>
  </si>
  <si>
    <t>1451</t>
  </si>
  <si>
    <t>1452</t>
  </si>
  <si>
    <t>1453</t>
  </si>
  <si>
    <t>1454</t>
  </si>
  <si>
    <t>2301</t>
  </si>
  <si>
    <t>2302</t>
  </si>
  <si>
    <t>2303</t>
  </si>
  <si>
    <t>2304</t>
  </si>
  <si>
    <t>2311</t>
  </si>
  <si>
    <t>2312</t>
  </si>
  <si>
    <t>2313</t>
  </si>
  <si>
    <t>2314</t>
  </si>
  <si>
    <t>2321</t>
  </si>
  <si>
    <t>2322</t>
  </si>
  <si>
    <t>2323</t>
  </si>
  <si>
    <t>2324</t>
  </si>
  <si>
    <t>2331</t>
  </si>
  <si>
    <t>2332</t>
  </si>
  <si>
    <t>2333</t>
  </si>
  <si>
    <t>2334</t>
  </si>
  <si>
    <t>2341</t>
  </si>
  <si>
    <t>2342</t>
  </si>
  <si>
    <t>2343</t>
  </si>
  <si>
    <t>2344</t>
  </si>
  <si>
    <t>4261</t>
  </si>
  <si>
    <t>4262</t>
  </si>
  <si>
    <t>4263</t>
  </si>
  <si>
    <t>4264</t>
  </si>
  <si>
    <t>4271</t>
  </si>
  <si>
    <t>4272</t>
  </si>
  <si>
    <t>4273</t>
  </si>
  <si>
    <t>4274</t>
  </si>
  <si>
    <t>7921</t>
  </si>
  <si>
    <t>7922</t>
  </si>
  <si>
    <t>7923</t>
  </si>
  <si>
    <t>7924</t>
  </si>
  <si>
    <t>7931</t>
  </si>
  <si>
    <t>7932</t>
  </si>
  <si>
    <t>7933</t>
  </si>
  <si>
    <t>7934</t>
  </si>
  <si>
    <t>7941</t>
  </si>
  <si>
    <t>7942</t>
  </si>
  <si>
    <t>7943</t>
  </si>
  <si>
    <t>7944</t>
  </si>
  <si>
    <t>8101</t>
  </si>
  <si>
    <t>8102</t>
  </si>
  <si>
    <t>8103</t>
  </si>
  <si>
    <t>8104</t>
  </si>
  <si>
    <t>8171</t>
  </si>
  <si>
    <t>8172</t>
  </si>
  <si>
    <t>8173</t>
  </si>
  <si>
    <t>8174</t>
  </si>
  <si>
    <t>008074563</t>
  </si>
  <si>
    <t>008074564</t>
  </si>
  <si>
    <t>(E7-E8-E12-E13-E14) * E24</t>
  </si>
  <si>
    <t>Observation over 72 hours</t>
  </si>
  <si>
    <t>UB-04 Field Location 47 for RCC 762 use for calculating outlier add-on.</t>
  </si>
  <si>
    <t>IF E46 &gt; E7  "Yes", Else "No"</t>
  </si>
  <si>
    <t>E24*E21</t>
  </si>
  <si>
    <t>IF(E32="Yes",(E30/E22)*(E9+1), else "N/A")</t>
  </si>
  <si>
    <t>IF(E32="Yes",IF(E33&lt;E30,"Yes", else "No"), else "N/A")</t>
  </si>
  <si>
    <t>IF(E34="Yes",E33, else E30)</t>
  </si>
  <si>
    <t xml:space="preserve">IF E27 &gt; E37 "No", Else "Yes" </t>
  </si>
  <si>
    <t xml:space="preserve">IF E38 = "Yes" (E37 - E27) * E28, Else 0  </t>
  </si>
  <si>
    <t>IF E41 = "Yes", (E10/E9)) Else 1.0</t>
  </si>
  <si>
    <t xml:space="preserve">IF E41 = "Yes", IF(E32="Yes",(E30/E22)*(E10+1),((E10/E9)*E30)) else E35 </t>
  </si>
  <si>
    <t>E39 * E42</t>
  </si>
  <si>
    <t>IF(E43&gt;E30,E30+E44,E43+E44)</t>
  </si>
  <si>
    <t>E17</t>
  </si>
  <si>
    <t>E19 - E22</t>
  </si>
  <si>
    <t>E25</t>
  </si>
  <si>
    <t>E28</t>
  </si>
  <si>
    <t>E30</t>
  </si>
  <si>
    <t>E32 - E34</t>
  </si>
  <si>
    <t>E35</t>
  </si>
  <si>
    <t>E37 - E39</t>
  </si>
  <si>
    <t>E41 - E44</t>
  </si>
  <si>
    <t>E49</t>
  </si>
  <si>
    <t>Observation Room over 72 hours</t>
  </si>
  <si>
    <t>This field equals the Field Locator 47 on the UB-04 paper claim form for RCC 762.  Observation Room over 72 hours are deducted from the submitted charges in the calculation to determine the outlier payment.</t>
  </si>
  <si>
    <t>Adjustment Factor</t>
  </si>
  <si>
    <t>Hospital Adjusted base rate</t>
  </si>
  <si>
    <t>Hospital Adjusted Base Rate</t>
  </si>
  <si>
    <t>Look up from Provider table.  The hospital Adjusted base rate is used to determine APR DRG base payment.</t>
  </si>
  <si>
    <t>This field value is retrieved from the worksheet called "Provider Table CT" based on the Provider AVRS ID selected in cell E15.  The hospital specific base rate plus (hospital base rate x Rate Adjustment Factor) is multiplied by the APR DRG weight to determine the pre-transfer APR DRG base payment in cell E30.</t>
  </si>
  <si>
    <t>0271</t>
  </si>
  <si>
    <t>0272</t>
  </si>
  <si>
    <t>0273</t>
  </si>
  <si>
    <t>0274</t>
  </si>
  <si>
    <t>0291</t>
  </si>
  <si>
    <t>0292</t>
  </si>
  <si>
    <t>0293</t>
  </si>
  <si>
    <t>0294</t>
  </si>
  <si>
    <t>0301</t>
  </si>
  <si>
    <t>0302</t>
  </si>
  <si>
    <t>0303</t>
  </si>
  <si>
    <t>0304</t>
  </si>
  <si>
    <t>1781</t>
  </si>
  <si>
    <t>1782</t>
  </si>
  <si>
    <t>1783</t>
  </si>
  <si>
    <t>1784</t>
  </si>
  <si>
    <t>1791</t>
  </si>
  <si>
    <t>1792</t>
  </si>
  <si>
    <t>1793</t>
  </si>
  <si>
    <t>1794</t>
  </si>
  <si>
    <t>5391</t>
  </si>
  <si>
    <t>5392</t>
  </si>
  <si>
    <t>5393</t>
  </si>
  <si>
    <t>5394</t>
  </si>
  <si>
    <t>5431</t>
  </si>
  <si>
    <t>5432</t>
  </si>
  <si>
    <t>5433</t>
  </si>
  <si>
    <t>5434</t>
  </si>
  <si>
    <t>5471</t>
  </si>
  <si>
    <t>5472</t>
  </si>
  <si>
    <t>5473</t>
  </si>
  <si>
    <t>5474</t>
  </si>
  <si>
    <t>5481</t>
  </si>
  <si>
    <t>5482</t>
  </si>
  <si>
    <t>5483</t>
  </si>
  <si>
    <t>5484</t>
  </si>
  <si>
    <t>1831</t>
  </si>
  <si>
    <t>1832</t>
  </si>
  <si>
    <t>1833</t>
  </si>
  <si>
    <t>1834</t>
  </si>
  <si>
    <t>008087732</t>
  </si>
  <si>
    <t>008090984</t>
  </si>
  <si>
    <t>008091076</t>
  </si>
  <si>
    <t>008091079</t>
  </si>
  <si>
    <t>For more information on the CMAP APR DRG pricing method, please refer to the Hospital Modernization link on the www.ctdssmap.com home page and the Department of Social Services (DSS) Hospital Reimbursement Home Page at www.ct.gov/dss, under Programs &amp; Services.  Select Program A to Z and scroll down and click on Medicaid Hospital Reimbursement.  In addition, Gainwell Technologies has made available an email address, ctxixhosppay@gainwelltechnologies.com, that can be used to submit questions related to APR DRG reimbursement.</t>
  </si>
  <si>
    <t>3231</t>
  </si>
  <si>
    <t>3232</t>
  </si>
  <si>
    <t>3233</t>
  </si>
  <si>
    <t>3234</t>
  </si>
  <si>
    <t>3241</t>
  </si>
  <si>
    <t>3242</t>
  </si>
  <si>
    <t>3243</t>
  </si>
  <si>
    <t>3244</t>
  </si>
  <si>
    <t>3251</t>
  </si>
  <si>
    <t>3252</t>
  </si>
  <si>
    <t>3253</t>
  </si>
  <si>
    <t>3254</t>
  </si>
  <si>
    <t>3261</t>
  </si>
  <si>
    <t>3262</t>
  </si>
  <si>
    <t>3263</t>
  </si>
  <si>
    <t>3264</t>
  </si>
  <si>
    <t xml:space="preserve">Hospitals do not need to submit the APR DRG code on their claim when billing the Connecticut Medical Assistance Program (CMAP).  However, users of this APR DRG Calculator must have a way to identify the appropriate APR DRG code for a hospital stay and enter the APR DRG code as one of the data fields needed for calculating a CMAP payment amount.  3M Health Information Systems has made available a tool located at www.aprdrgassign.com to determine the APR DRG based on input of several data elements.  In order to access this Web site, users will be required to enter a User ID and Password.  To obtain this User ID and Password, send a request via email to ctxixhosppay@gainwelltechnologies.com.  </t>
  </si>
  <si>
    <t>955</t>
  </si>
  <si>
    <t>956</t>
  </si>
  <si>
    <t>LIVER TRANSPLANT AND/OR INTESTINAL TRANSPLANT</t>
  </si>
  <si>
    <t>HEART AND/OR LUNG TRANSPLANT</t>
  </si>
  <si>
    <t>TRACHEOSTOMY WITH MV &gt;96 HOURS WITH EXTENSIVE PROCEDURE</t>
  </si>
  <si>
    <t>TRACHEOSTOMY WITH MV &gt;96 HOURS WITHOUT EXTENSIVE PROCEDURE</t>
  </si>
  <si>
    <t>PANCREAS TRANSPLANT</t>
  </si>
  <si>
    <t>ALLOGENEIC BONE MARROW TRANSPLANT</t>
  </si>
  <si>
    <t>EXTRACORPOREAL MEMBRANE OXYGENATION (ECMO)</t>
  </si>
  <si>
    <t>OPEN CRANIOTOMY FOR TRAUMA</t>
  </si>
  <si>
    <t>OPEN CRANIOTOMY EXCEPT TRAUMA</t>
  </si>
  <si>
    <t>VENTRICULAR SHUNT PROCEDURES</t>
  </si>
  <si>
    <t>SPINAL PROCEDURES</t>
  </si>
  <si>
    <t>OPEN EXTRACRANIAL VASCULAR PROCEDURES</t>
  </si>
  <si>
    <t>OTHER NERVOUS SYSTEM AND RELATED PROCEDURES</t>
  </si>
  <si>
    <t>OTHER OPEN CRANIOTOMY</t>
  </si>
  <si>
    <t>OTHER PERCUTANEOUS INTRACRANIAL PROCEDURES</t>
  </si>
  <si>
    <t>PERCUTANEOUS INTRACRANIAL AND EXTRACRANIAL VASCULAR PROCEDURES</t>
  </si>
  <si>
    <t>SPINAL DISORDERS AND INJURIES</t>
  </si>
  <si>
    <t>NERVOUS SYSTEM MALIGNANCY</t>
  </si>
  <si>
    <t>DEGENERATIVE NERVOUS SYSTEM DISORDERS EXCEPT MULTIPLE SCLEROSIS</t>
  </si>
  <si>
    <t>MULTIPLE SCLEROSIS, OTHER DEMYELINATING DISEASE AND INFLAMMATORY NEUROPATHIES</t>
  </si>
  <si>
    <t>INTRACRANIAL HEMORRHAGE</t>
  </si>
  <si>
    <t>CVA AND PRECEREBRAL OCCLUSION WITH INFARCTION</t>
  </si>
  <si>
    <t>NONSPECIFIC CVA AND PRECEREBRAL OCCLUSION WITHOUT INFARCTION</t>
  </si>
  <si>
    <t>TRANSIENT ISCHEMIA</t>
  </si>
  <si>
    <t>PERIPHERAL, CRANIAL AND AUTONOMIC NERVE DISORDERS</t>
  </si>
  <si>
    <t>BACTERIAL AND TUBERCULOUS INFECTIONS OF NERVOUS SYSTEM</t>
  </si>
  <si>
    <t>NON-BACTERIAL INFECTIONS OF NERVOUS SYSTEM EXCEPT VIRAL MENINGITIS</t>
  </si>
  <si>
    <t>VIRAL MENINGITIS</t>
  </si>
  <si>
    <t>ALTERATION IN CONSCIOUSNESS</t>
  </si>
  <si>
    <t>SEIZURE</t>
  </si>
  <si>
    <t>MIGRAINE AND OTHER HEADACHES</t>
  </si>
  <si>
    <t>HEAD TRAUMA WITH COMA &gt; 1 HOUR OR HEMORRHAGE</t>
  </si>
  <si>
    <t>BRAIN CONTUSION OR LACERATION AND COMPLICATED SKULL FRACTURE, COMA &lt; 1 HOUR OR NO COMA</t>
  </si>
  <si>
    <t>CONCUSSION, CLOSED SKULL FRACTURE NOS, AND UNCOMPLICATED INTRACRANIAL INJURY, COMA &lt; 1 HOUR OR NO COMA</t>
  </si>
  <si>
    <t>OTHER DISORDERS OF NERVOUS SYSTEM</t>
  </si>
  <si>
    <t>ANOXIC AND OTHER SEVERE BRAIN DAMAGE</t>
  </si>
  <si>
    <t>ORBIT AND EYE PROCEDURES</t>
  </si>
  <si>
    <t>EYE INFECTIONS AND OTHER EYE DISORDERS</t>
  </si>
  <si>
    <t>MAJOR CRANIAL OR FACIAL BONE PROCEDURES</t>
  </si>
  <si>
    <t>OTHER MAJOR HEAD AND NECK PROCEDURES</t>
  </si>
  <si>
    <t>FACIAL BONE PROCEDURES EXCEPT MAJOR CRANIAL OR FACIAL BONE PROCEDURES</t>
  </si>
  <si>
    <t>CLEFT LIP AND PALATE REPAIR</t>
  </si>
  <si>
    <t>TONSIL AND ADENOID PROCEDURES</t>
  </si>
  <si>
    <t>EAR, NOSE, MOUTH, THROAT AND CRANIAL OR FACIAL MALIGNANCIES</t>
  </si>
  <si>
    <t>VERTIGO AND OTHER LABYRINTH DISORDERS</t>
  </si>
  <si>
    <t>INFECTIONS OF UPPER RESPIRATORY TRACT</t>
  </si>
  <si>
    <t>DENTAL DISEASES AND DISORDERS</t>
  </si>
  <si>
    <t>OTHER EAR, NOSE, MOUTH, THROAT AND CRANIAL OR FACIAL DIAGNOSES</t>
  </si>
  <si>
    <t>MAJOR RESPIRATORY AND CHEST PROCEDURES</t>
  </si>
  <si>
    <t>OTHER RESPIRATORY AND CHEST PROCEDURES</t>
  </si>
  <si>
    <t>RESPIRATORY SYSTEM DIAGNOSIS WITH VENTILATOR SUPPORT &gt; 96 HOURS</t>
  </si>
  <si>
    <t>CYSTIC FIBROSIS - PULMONARY DISEASE</t>
  </si>
  <si>
    <t>BPD AND OTHER CHRONIC RESPIRATORY DISEASES ARISING IN PERINATAL PERIOD</t>
  </si>
  <si>
    <t>RESPIRATORY FAILURE</t>
  </si>
  <si>
    <t>PULMONARY EMBOLISM</t>
  </si>
  <si>
    <t>MAJOR CHEST AND RESPIRATORY TRAUMA</t>
  </si>
  <si>
    <t>RESPIRATORY MALIGNANCY</t>
  </si>
  <si>
    <t>MAJOR RESPIRATORY INFECTIONS AND INFLAMMATIONS</t>
  </si>
  <si>
    <t>BRONCHIOLITIS AND RSV PNEUMONIA</t>
  </si>
  <si>
    <t>OTHER PNEUMONIA</t>
  </si>
  <si>
    <t>CHRONIC OBSTRUCTIVE PULMONARY DISEASE</t>
  </si>
  <si>
    <t>ASTHMA</t>
  </si>
  <si>
    <t>INTERSTITIAL AND ALVEOLAR LUNG DISEASES</t>
  </si>
  <si>
    <t>OTHER RESPIRATORY DIAGNOSES EXCEPT SIGNS, SYMPTOMS AND MISCELLANEOUS DIAGNOSES</t>
  </si>
  <si>
    <t>RESPIRATORY SIGNS, SYMPTOMS AND MISCELLANEOUS DIAGNOSES</t>
  </si>
  <si>
    <t>ACUTE BRONCHITIS AND RELATED SYMPTOMS</t>
  </si>
  <si>
    <t>MAJOR CARDIOTHORACIC REPAIR OF HEART ANOMALY</t>
  </si>
  <si>
    <t>IMPLANTABLE HEART ASSIST SYSTEMS</t>
  </si>
  <si>
    <t>CARDIAC VALVE PROCEDURES WITH AMI OR COMPLEX PRINCIPAL DIAGNOSIS</t>
  </si>
  <si>
    <t>CARDIAC VALVE PROCEDURES WITHOUT AMI OR COMPLEX PRINCIPAL DIAGNOSIS</t>
  </si>
  <si>
    <t>CORONARY BYPASS WITH AMI OR COMPLEX PRINCIPAL DIAGNOSIS</t>
  </si>
  <si>
    <t>CORONARY BYPASS WITHOUT AMI OR COMPLEX PRINCIPAL DIAGNOSIS</t>
  </si>
  <si>
    <t>OTHER CARDIOTHORACIC AND THORACIC VASCULAR PROCEDURES</t>
  </si>
  <si>
    <t>MAJOR ABDOMINAL VASCULAR PROCEDURES</t>
  </si>
  <si>
    <t>PERMANENT CARDIAC PACEMAKER IMPLANT WITH AMI, HEART FAILURE OR SHOCK</t>
  </si>
  <si>
    <t>PERMANENT CARDIAC PACEMAKER IMPLANT WITHOUT AMI, HEART FAILURE OR SHOCK</t>
  </si>
  <si>
    <t>PERCUTANEOUS CARDIAC INTERVENTION WITH AMI</t>
  </si>
  <si>
    <t>PERCUTANEOUS CARDIAC INTERVENTION WITHOUT AMI</t>
  </si>
  <si>
    <t>INSERTION, REVISION AND REPLACEMENTS OF PACEMAKER AND OTHER CARDIAC DEVICES</t>
  </si>
  <si>
    <t>CARDIAC PACEMAKER AND DEFIBRILLATOR REVISION EXCEPT DEVICE REPLACEMENT</t>
  </si>
  <si>
    <t>EXTERNAL HEART ASSIST SYSTEMS</t>
  </si>
  <si>
    <t>DEFIBRILLATOR IMPLANTS</t>
  </si>
  <si>
    <t>OTHER CIRCULATORY SYSTEM PROCEDURES</t>
  </si>
  <si>
    <t>LOWER EXTREMITY ARTERIAL PROCEDURES</t>
  </si>
  <si>
    <t>OTHER PERIPHERAL VASCULAR AND RELATED PROCEDURES</t>
  </si>
  <si>
    <t>PERCUTANEOUS STRUCTURAL CARDIAC PROCEDURES</t>
  </si>
  <si>
    <t>ACUTE MYOCARDIAL INFARCTION</t>
  </si>
  <si>
    <t>CARDIAC CATHETERIZATION FOR CORONARY ARTERY DISEASE</t>
  </si>
  <si>
    <t>CARDIAC CATHETERIZATION FOR OTHER NON-CORONARY CONDITIONS</t>
  </si>
  <si>
    <t>ACUTE AND SUBACUTE ENDOCARDITIS</t>
  </si>
  <si>
    <t>HEART FAILURE</t>
  </si>
  <si>
    <t>CARDIAC ARREST AND SHOCK</t>
  </si>
  <si>
    <t>PERIPHERAL AND OTHER VASCULAR DISORDERS</t>
  </si>
  <si>
    <t>ANGINA PECTORIS AND CORONARY ATHEROSCLEROSIS</t>
  </si>
  <si>
    <t>HYPERTENSION</t>
  </si>
  <si>
    <t>CARDIAC STRUCTURAL AND VALVULAR DISORDERS</t>
  </si>
  <si>
    <t>CARDIAC ARRHYTHMIA AND CONDUCTION DISORDERS</t>
  </si>
  <si>
    <t>CHEST PAIN</t>
  </si>
  <si>
    <t>SYNCOPE AND COLLAPSE</t>
  </si>
  <si>
    <t>CARDIOMYOPATHY</t>
  </si>
  <si>
    <t>MALFUNCTION, REACTION, COMPLICATION OF CARDIAC OR VASCULAR DEVICE OR PROCEDURE</t>
  </si>
  <si>
    <t>OTHER CIRCULATORY SYSTEM DIAGNOSES</t>
  </si>
  <si>
    <t>MAJOR STOMACH, ESOPHAGEAL AND DUODENAL PROCEDURES</t>
  </si>
  <si>
    <t>OTHER STOMACH, ESOPHAGEAL AND DUODENAL PROCEDURES</t>
  </si>
  <si>
    <t>OTHER SMALL AND LARGE BOWEL PROCEDURES</t>
  </si>
  <si>
    <t>PERITONEAL ADHESIOLYSIS</t>
  </si>
  <si>
    <t>ANAL AND PERINEAL PROCEDURES</t>
  </si>
  <si>
    <t>HERNIA PROCEDURES EXCEPT INGUINAL, FEMORAL AND UMBILICAL</t>
  </si>
  <si>
    <t>INGUINAL, FEMORAL AND UMBILICAL HERNIA PROCEDURES</t>
  </si>
  <si>
    <t>OTHER DIGESTIVE SYSTEM AND ABDOMINAL PROCEDURES</t>
  </si>
  <si>
    <t>MAJOR SMALL BOWEL PROCEDURES</t>
  </si>
  <si>
    <t>MAJOR LARGE BOWEL PROCEDURES</t>
  </si>
  <si>
    <t>GASTRIC FUNDOPLICATION</t>
  </si>
  <si>
    <t>APPENDECTOMY WITH COMPLEX PRINCIPAL DIAGNOSIS</t>
  </si>
  <si>
    <t>APPENDECTOMY WITHOUT COMPLEX PRINCIPAL DIAGNOSIS</t>
  </si>
  <si>
    <t>DIGESTIVE MALIGNANCY</t>
  </si>
  <si>
    <t>PEPTIC ULCER AND GASTRITIS</t>
  </si>
  <si>
    <t>MAJOR ESOPHAGEAL DISORDERS</t>
  </si>
  <si>
    <t>OTHER ESOPHAGEAL DISORDERS</t>
  </si>
  <si>
    <t>DIVERTICULITIS AND DIVERTICULOSIS</t>
  </si>
  <si>
    <t>INFLAMMATORY BOWEL DISEASE</t>
  </si>
  <si>
    <t>GASTROINTESTINAL VASCULAR INSUFFICIENCY</t>
  </si>
  <si>
    <t>INTESTINAL OBSTRUCTION</t>
  </si>
  <si>
    <t>MAJOR GASTROINTESTINAL AND PERITONEAL INFECTIONS</t>
  </si>
  <si>
    <t>OTHER GASTROENTERITIS, NAUSEA AND VOMITING</t>
  </si>
  <si>
    <t>ABDOMINAL PAIN</t>
  </si>
  <si>
    <t>MALFUNCTION, REACTION AND COMPLICATION OF GASTROINTESTINAL DEVICE OR PROCEDURE</t>
  </si>
  <si>
    <t>OTHER AND UNSPECIFIED GASTROINTESTINAL HEMORRHAGE</t>
  </si>
  <si>
    <t>OTHER DIGESTIVE SYSTEM DIAGNOSES</t>
  </si>
  <si>
    <t>MAJOR PANCREAS, LIVER AND SHUNT PROCEDURES</t>
  </si>
  <si>
    <t>MAJOR BILIARY TRACT PROCEDURES</t>
  </si>
  <si>
    <t>CHOLECYSTECTOMY</t>
  </si>
  <si>
    <t>OTHER HEPATOBILIARY, PANCREAS AND ABDOMINAL PROCEDURES</t>
  </si>
  <si>
    <t>HEPATIC COMA AND OTHER MAJOR ACUTE LIVER DISORDERS</t>
  </si>
  <si>
    <t>ALCOHOLIC LIVER DISEASE</t>
  </si>
  <si>
    <t>MALIGNANCY OF HEPATOBILIARY SYSTEM AND PANCREAS</t>
  </si>
  <si>
    <t>DISORDERS OF PANCREAS EXCEPT MALIGNANCY</t>
  </si>
  <si>
    <t>OTHER DISORDERS OF THE LIVER</t>
  </si>
  <si>
    <t>DISORDERS OF GALLBLADDER AND BILIARY TRACT</t>
  </si>
  <si>
    <t>DORSAL AND LUMBAR FUSION PROCEDURE FOR CURVATURE OF BACK</t>
  </si>
  <si>
    <t>DORSAL AND LUMBAR FUSION PROCEDURE EXCEPT FOR CURVATURE OF BACK</t>
  </si>
  <si>
    <t>AMPUTATION OF LOWER LIMB EXCEPT TOES</t>
  </si>
  <si>
    <t>HIP AND FEMUR FRACTURE REPAIR</t>
  </si>
  <si>
    <t>OTHER SIGNIFICANT HIP AND FEMUR SURGERY</t>
  </si>
  <si>
    <t>VERTEBRAL AND INTERVERTEBRAL SPINAL PROCEDURES INCLUDING DISC PROCEDURES</t>
  </si>
  <si>
    <t>SKIN GRAFT, EXCEPT HAND, FOR MUSCULOSKELETAL AND CONNECTIVE TISSUE DIAGNOSES</t>
  </si>
  <si>
    <t>KNEE AND LOWER LEG PROCEDURES EXCEPT FOOT</t>
  </si>
  <si>
    <t>FOOT AND TOE PROCEDURES</t>
  </si>
  <si>
    <t>SHOULDER, UPPER ARM AND FOREARM PROCEDURES EXCEPT JOINT REPLACEMENT</t>
  </si>
  <si>
    <t>HAND AND WRIST PROCEDURES</t>
  </si>
  <si>
    <t>TENDON, MUSCLE AND OTHER SOFT TISSUE PROCEDURES</t>
  </si>
  <si>
    <t>OTHER MUSCULOSKELETAL SYSTEM AND CONNECTIVE TISSUE PROCEDURES</t>
  </si>
  <si>
    <t>SPINAL FUSION AND OTHER BACK AND NECK PROCEDURES EXCEPT FOR DISC PROCEDURES</t>
  </si>
  <si>
    <t>SHOULDER AND ELBOW JOINT REPLACEMENT</t>
  </si>
  <si>
    <t>NON-ELECTIVE OR COMPLEX HIP JOINT REPLACEMENT</t>
  </si>
  <si>
    <t>ELECTIVE HIP JOINT REPLACEMENT</t>
  </si>
  <si>
    <t>NON-ELECTIVE OR COMPLEX KNEE JOINT REPLACEMENT</t>
  </si>
  <si>
    <t>ELECTIVE KNEE JOINT REPLACEMENT</t>
  </si>
  <si>
    <t>FRACTURE OF FEMUR</t>
  </si>
  <si>
    <t>FRACTURE OF PELVIS OR DISLOCATION OF HIP</t>
  </si>
  <si>
    <t>FRACTURES AND DISLOCATIONS EXCEPT FEMUR, PELVIS AND BACK</t>
  </si>
  <si>
    <t>MUSCULOSKELETAL MALIGNANCY AND PATHOLOGICAL FRACTURE DUE TO MUSCULOSKELETAL MALIGNANCY</t>
  </si>
  <si>
    <t>OSTEOMYELITIS, SEPTIC ARTHRITIS AND OTHER MUSCULOSKELETAL INFECTIONS</t>
  </si>
  <si>
    <t>CONNECTIVE TISSUE DISORDERS</t>
  </si>
  <si>
    <t>OTHER BACK AND NECK DISORDERS, FRACTURES AND INJURIES</t>
  </si>
  <si>
    <t>MALFUNCTION, REACTION, COMPLICATION OF ORTHOPEDIC DEVICE OR PROCEDURE</t>
  </si>
  <si>
    <t>OTHER MUSCULOSKELETAL SYSTEM AND CONNECTIVE TISSUE DIAGNOSES</t>
  </si>
  <si>
    <t>SKIN GRAFT FOR SKIN AND SUBCUTANEOUS TISSUE DIAGNOSES</t>
  </si>
  <si>
    <t>MASTECTOMY PROCEDURES</t>
  </si>
  <si>
    <t>BREAST PROCEDURES EXCEPT MASTECTOMY</t>
  </si>
  <si>
    <t>OTHER SKIN, SUBCUTANEOUS TISSUE AND RELATED PROCEDURES</t>
  </si>
  <si>
    <t>SKIN ULCERS</t>
  </si>
  <si>
    <t>MAJOR SKIN DISORDERS</t>
  </si>
  <si>
    <t>MALIGNANT BREAST DISORDERS</t>
  </si>
  <si>
    <t>CELLULITIS AND OTHER SKIN INFECTIONS</t>
  </si>
  <si>
    <t>CONTUSION, OPEN WOUND AND OTHER TRAUMA TO SKIN AND SUBCUTANEOUS TISSUE</t>
  </si>
  <si>
    <t>OTHER SKIN, SUBCUTANEOUS TISSUE AND BREAST DISORDERS</t>
  </si>
  <si>
    <t>ADRENAL PROCEDURES</t>
  </si>
  <si>
    <t>PROCEDURES FOR OBESITY</t>
  </si>
  <si>
    <t>THYROID, PARATHYROID AND THYROGLOSSAL PROCEDURES</t>
  </si>
  <si>
    <t>OTHER PROCEDURES FOR ENDOCRINE, NUTRITIONAL AND METABOLIC DISORDERS</t>
  </si>
  <si>
    <t>DIABETES</t>
  </si>
  <si>
    <t>MALNUTRITION, FAILURE TO THRIVE AND OTHER NUTRITIONAL DISORDERS</t>
  </si>
  <si>
    <t>HYPOVOLEMIA AND RELATED ELECTROLYTE DISORDERS</t>
  </si>
  <si>
    <t>INBORN ERRORS OF METABOLISM</t>
  </si>
  <si>
    <t>OTHER ENDOCRINE DISORDERS</t>
  </si>
  <si>
    <t>OTHER NON-HYPOVOLEMIC ELECTROLYTE DISORDERS</t>
  </si>
  <si>
    <t>NON-HYPOVOLEMIC SODIUM DISORDERS</t>
  </si>
  <si>
    <t>THYROID DISORDERS</t>
  </si>
  <si>
    <t>KIDNEY TRANSPLANT</t>
  </si>
  <si>
    <t>MAJOR BLADDER PROCEDURES</t>
  </si>
  <si>
    <t>KIDNEY AND URINARY TRACT PROCEDURES FOR MALIGNANCY</t>
  </si>
  <si>
    <t>KIDNEY AND URINARY TRACT PROCEDURES FOR NON-MALIGNANCY</t>
  </si>
  <si>
    <t>RENAL DIALYSIS ACCESS DEVICE PROCEDURES</t>
  </si>
  <si>
    <t>OTHER BLADDER PROCEDURES</t>
  </si>
  <si>
    <t>URETHRAL AND TRANSURETHRAL PROCEDURES</t>
  </si>
  <si>
    <t>OTHER KIDNEY, URINARY TRACT AND RELATED PROCEDURES</t>
  </si>
  <si>
    <t>KIDNEY AND URINARY TRACT MALIGNANCY</t>
  </si>
  <si>
    <t>NEPHRITIS AND NEPHROSIS</t>
  </si>
  <si>
    <t>KIDNEY AND URINARY TRACT INFECTIONS</t>
  </si>
  <si>
    <t>URINARY STONES AND ACQUIRED UPPER URINARY TRACT OBSTRUCTION</t>
  </si>
  <si>
    <t>MALFUNCTION, REACTION, COMPLICATION OF GENITOURINARY DEVICE OR PROCEDURE</t>
  </si>
  <si>
    <t>OTHER KIDNEY AND URINARY TRACT DIAGNOSES, SIGNS AND SYMPTOMS</t>
  </si>
  <si>
    <t>ACUTE KIDNEY INJURY</t>
  </si>
  <si>
    <t>CHRONIC KIDNEY DISEASE</t>
  </si>
  <si>
    <t>MAJOR MALE PELVIC PROCEDURES</t>
  </si>
  <si>
    <t>TRANSURETHRAL PROSTATECTOMY</t>
  </si>
  <si>
    <t>PENIS, TESTES AND SCROTAL PROCEDURES</t>
  </si>
  <si>
    <t>OTHER MALE REPRODUCTIVE SYSTEM AND RELATED PROCEDURES</t>
  </si>
  <si>
    <t>MALIGNANCY, MALE REPRODUCTIVE SYSTEM</t>
  </si>
  <si>
    <t>MALE REPRODUCTIVE SYSTEM DIAGNOSES EXCEPT MALIGNANCY</t>
  </si>
  <si>
    <t>PELVIC EVISCERATION, RADICAL HYSTERECTOMY AND OTHER RADICAL GYNECOLOGICAL PROCEDURES</t>
  </si>
  <si>
    <t>UTERINE AND ADNEXA PROCEDURES FOR OVARIAN AND ADNEXAL MALIGNANCY</t>
  </si>
  <si>
    <t>UTERINE AND ADNEXA PROCEDURES FOR NON-OVARIAN AND NON-ADNEXAL MALIGNANCY</t>
  </si>
  <si>
    <t>UTERINE AND ADNEXA PROCEDURES FOR NON-MALIGNANCY EXCEPT LEIOMYOMA</t>
  </si>
  <si>
    <t>FEMALE REPRODUCTIVE SYSTEM RECONSTRUCTIVE PROCEDURES</t>
  </si>
  <si>
    <t>DILATION AND CURETTAGE FOR NON-OBSTETRIC DIAGNOSES</t>
  </si>
  <si>
    <t>OTHER FEMALE REPRODUCTIVE SYSTEM AND RELATED PROCEDURES</t>
  </si>
  <si>
    <t>UTERINE AND ADNEXA PROCEDURES FOR LEIOMYOMA</t>
  </si>
  <si>
    <t>FEMALE REPRODUCTIVE SYSTEM MALIGNANCY</t>
  </si>
  <si>
    <t>FEMALE REPRODUCTIVE SYSTEM INFECTIONS</t>
  </si>
  <si>
    <t>MENSTRUAL AND OTHER FEMALE REPRODUCTIVE SYSTEM DISORDERS</t>
  </si>
  <si>
    <t>CESAREAN SECTION WITH STERILIZATION</t>
  </si>
  <si>
    <t>CESAREAN SECTION WITHOUT STERILIZATION</t>
  </si>
  <si>
    <t>VAGINAL DELIVERY WITH STERILIZATION AND/OR D&amp;C</t>
  </si>
  <si>
    <t>VAGINAL DELIVERY WITH O.R. PROCEDURE EXCEPT STERILIZATION AND/OR D&amp;C</t>
  </si>
  <si>
    <t>ABORTION WITH D&amp;C, ASPIRATION CURETTAGE OR HYSTEROTOMY</t>
  </si>
  <si>
    <t>ANTEPARTUM WITH O.R. PROCEDURE</t>
  </si>
  <si>
    <t>POSTPARTUM AND POST ABORTION DIAGNOSIS WITH O.R. PROCEDURE</t>
  </si>
  <si>
    <t>VAGINAL DELIVERY</t>
  </si>
  <si>
    <t>POSTPARTUM AND POST ABORTION DIAGNOSES WITHOUT PROCEDURE</t>
  </si>
  <si>
    <t>ABORTION WITHOUT D&amp;C, ASPIRATION CURETTAGE OR HYSTEROTOMY</t>
  </si>
  <si>
    <t>ANTEPARTUM WITHOUT O.R. PROCEDURE</t>
  </si>
  <si>
    <t>NEONATE, TRANSFERRED &lt; 5 DAYS OLD, NOT BORN HERE</t>
  </si>
  <si>
    <t>NEONATE, TRANSFERRED &lt; 5 DAYS OLD, BORN HERE</t>
  </si>
  <si>
    <t>NEONATE WITH ECMO</t>
  </si>
  <si>
    <t>NEONATE BIRTH WEIGHT &lt; 1500 GRAMS WITH MAJOR PROCEDURE</t>
  </si>
  <si>
    <t>NEONATE BIRTH WEIGHT &lt; 500 GRAMS, OR BIRTH WEIGHT 500-999 GRAMS AND GESTATIONAL AGE &lt;24 WEEKS, OR BIRTH WEIGHT 500-749 GRAMS WITH MAJOR ANOMALY OR WITHOUT LIFE SUSTAINING INTERVENTION</t>
  </si>
  <si>
    <t>NEONATE BIRTH WEIGHT 500-749 GRAMS WITHOUT MAJOR PROCEDURE</t>
  </si>
  <si>
    <t>NEONATE BIRTH WEIGHT 750-999 GRAMS WITHOUT MAJOR PROCEDURE</t>
  </si>
  <si>
    <t>NEONATE BIRTH WEIGHT 1000-1249 GRAMS WITH RESPIRATORY DISTRESS SYNDROME OR OTHER MAJOR RESPIRATORY CONDITION OR MAJOR ANOMALY</t>
  </si>
  <si>
    <t>NEONATE BIRTH WEIGHT 1000-1249 GRAMS WITH OR WITHOUT SIGNIFICANT CONDITION</t>
  </si>
  <si>
    <t>NEONATE BIRTH WEIGHT 1250-1499 GRAMS WITH RESPIRATORY DISTRESS SYNDROME OR OTHER MAJOR RESPIRATORY CONDITION OR MAJOR ANOMALY</t>
  </si>
  <si>
    <t>NEONATE BIRTH WEIGHT 1250-1499 GRAMS WITH OR WITHOUT SIGNIFICANT CONDITION</t>
  </si>
  <si>
    <t>NEONATE BIRTH WEIGHT 1500-2499 GRAMS WITH MAJOR PROCEDURE</t>
  </si>
  <si>
    <t>NEONATE BIRTH WEIGHT 1500-1999 GRAMS WITH MAJOR ANOMALY</t>
  </si>
  <si>
    <t>NEONATE BIRTH WEIGHT 1500-1999 GRAMS WITH RESPIRATORY DISTRESS SYNDROME OR OTHER MAJOR RESPIRATORY CONDITION</t>
  </si>
  <si>
    <t>NEONATE BIRTH WEIGHT 1500-1999 GRAMS WITH CONGENITAL OR PERINATAL INFECTION</t>
  </si>
  <si>
    <t>NEONATE BIRTH WEIGHT 1500-1999 GRAMS WITH OR WITHOUT OTHER SIGNIFICANT CONDITION</t>
  </si>
  <si>
    <t>NEONATE BIRTH WEIGHT 2000-2499 GRAMS WITH MAJOR ANOMALY</t>
  </si>
  <si>
    <t>NEONATE BIRTH WEIGHT 2000-2499 GRAMS WITH RESPIRATORY DISTRESS SYNDROME OR OTHER MAJOR RESPIRATORY CONDITION</t>
  </si>
  <si>
    <t>NEONATE BIRTH WEIGHT 2000-2499 GRAMS WITH CONGENITAL OR PERINATAL INFECTION</t>
  </si>
  <si>
    <t>NEONATE BIRTH WEIGHT 2000-2499 GRAMS WITH OTHER SIGNIFICANT CONDITION</t>
  </si>
  <si>
    <t>NEONATE BIRTH WEIGHT 2000-2499 GRAMS, NORMAL NEWBORN OR NEONATE WITH OTHER PROBLEM</t>
  </si>
  <si>
    <t>NEONATE BIRTH WEIGHT &gt; 2499 GRAMS WITH MAJOR CARDIOVASCULAR PROCEDURE</t>
  </si>
  <si>
    <t>NEONATE BIRTH WEIGHT &gt; 2499 GRAMS WITH OTHER MAJOR PROCEDURE</t>
  </si>
  <si>
    <t>NEONATE BIRTH WEIGHT &gt; 2499 GRAMS WITH MAJOR ANOMALY</t>
  </si>
  <si>
    <t>NEONATE BIRTH WEIGHT &gt; 2499 GRAMS WITH RESPIRATORY DISTRESS SYNDROME OR OTHER MAJOR RESPIRATORY CONDITION</t>
  </si>
  <si>
    <t>NEONATE BIRTH WEIGHT &gt; 2499 GRAMS WITH CONGENITAL OR PERINATAL INFECTION</t>
  </si>
  <si>
    <t>NEONATE BIRTH WEIGHT &gt; 2499 GRAMS WITH OTHER SIGNIFICANT CONDITION</t>
  </si>
  <si>
    <t>NEONATE BIRTH WEIGHT &gt; 2499 GRAMS, NORMAL NEWBORN OR NEONATE WITH OTHER PROBLEM</t>
  </si>
  <si>
    <t>OTHER PROCEDURES OF BLOOD AND BLOOD-FORMING ORGANS</t>
  </si>
  <si>
    <t>MAJOR HEMATOLOGIC OR IMMUNOLOGIC DIAGNOSES EXCEPT SICKLE CELL CRISIS AND COAGULATION</t>
  </si>
  <si>
    <t>COAGULATION AND PLATELET DISORDERS</t>
  </si>
  <si>
    <t>SICKLE CELL ANEMIA CRISIS</t>
  </si>
  <si>
    <t>OTHER ANEMIA AND DISORDERS OF BLOOD AND BLOOD-FORMING ORGANS</t>
  </si>
  <si>
    <t>MAJOR O.R. PROCEDURES FOR LYMPHATIC, HEMATOPOIETIC OR OTHER NEOPLASMS</t>
  </si>
  <si>
    <t>OTHER  O.R. PROCEDURES FOR LYMPHATIC, HEMATOPOIETIC OR OTHER NEOPLASMS</t>
  </si>
  <si>
    <t>ACUTE LEUKEMIA</t>
  </si>
  <si>
    <t>LYMPHOMA, MYELOMA AND NON-ACUTE LEUKEMIA</t>
  </si>
  <si>
    <t>RADIOTHERAPY</t>
  </si>
  <si>
    <t>LYMPHATIC AND OTHER MALIGNANCIES AND NEOPLASMS OF UNCERTAIN BEHAVIOR</t>
  </si>
  <si>
    <t>CHEMOTHERAPY FOR ACUTE LEUKEMIA</t>
  </si>
  <si>
    <t>OTHER CHEMOTHERAPY</t>
  </si>
  <si>
    <t>INFECTIOUS AND PARASITIC DISEASES INCLUDING HIV WITH O.R. PROCEDURE</t>
  </si>
  <si>
    <t>POST-OPERATIVE, POST-TRAUMA, OTHER DEVICE INFECTIONS WITH O.R. PROCEDURE</t>
  </si>
  <si>
    <t>SEPTICEMIA AND DISSEMINATED INFECTIONS</t>
  </si>
  <si>
    <t>POST-OPERATIVE, POST-TRAUMATIC, OTHER DEVICE INFECTIONS</t>
  </si>
  <si>
    <t>FEVER AND INFLAMMATORY CONDITIONS</t>
  </si>
  <si>
    <t>VIRAL ILLNESS</t>
  </si>
  <si>
    <t>OTHER INFECTIOUS AND PARASITIC DISEASES</t>
  </si>
  <si>
    <t>MENTAL ILLNESS DIAGNOSIS WITH O.R. PROCEDURE</t>
  </si>
  <si>
    <t>SCHIZOPHRENIA</t>
  </si>
  <si>
    <t>MAJOR DEPRESSIVE DISORDERS AND OTHER OR UNSPECIFIED PSYCHOSES</t>
  </si>
  <si>
    <t>DISORDERS OF PERSONALITY AND IMPULSE CONTROL</t>
  </si>
  <si>
    <t>BIPOLAR DISORDERS</t>
  </si>
  <si>
    <t>DEPRESSION EXCEPT MAJOR DEPRESSIVE DISORDER</t>
  </si>
  <si>
    <t>ADJUSTMENT DISORDERS AND NEUROSES EXCEPT DEPRESSIVE DIAGNOSES</t>
  </si>
  <si>
    <t>ACUTE ANXIETY AND DELIRIUM STATES</t>
  </si>
  <si>
    <t>ORGANIC MENTAL HEALTH DISTURBANCES</t>
  </si>
  <si>
    <t>BEHAVIORAL DISORDERS</t>
  </si>
  <si>
    <t>EATING DISORDERS</t>
  </si>
  <si>
    <t>OTHER MENTAL HEALTH DISORDERS</t>
  </si>
  <si>
    <t>DRUG AND ALCOHOL ABUSE OR DEPENDENCE, LEFT AGAINST MEDICAL ADVICE</t>
  </si>
  <si>
    <t>ALCOHOL AND DRUG DEPENDENCE WITH REHABILITATION AND/OR DETOXIFICATION THERAPY</t>
  </si>
  <si>
    <t>OPIOID ABUSE AND DEPENDENCE</t>
  </si>
  <si>
    <t>COCAINE ABUSE AND DEPENDENCE</t>
  </si>
  <si>
    <t>ALCOHOL ABUSE AND DEPENDENCE</t>
  </si>
  <si>
    <t>OTHER DRUG ABUSE AND DEPENDENCE</t>
  </si>
  <si>
    <t>EXTENSIVE O.R. PROCEDURES FOR OTHER COMPLICATIONS OF TREATMENT</t>
  </si>
  <si>
    <t>MODERATELY EXTENSIVE O.R. PROCEDURES FOR OTHER COMPLICATIONS OF TREATMENT</t>
  </si>
  <si>
    <t>NON-EXTENSIVE O.R. PROCEDURES FOR OTHER COMPLICATIONS OF TREATMENT</t>
  </si>
  <si>
    <t>HEMORRHAGE OR HEMATOMA DUE TO COMPLICATION</t>
  </si>
  <si>
    <t>ALLERGIC REACTIONS</t>
  </si>
  <si>
    <t>POISONING OF MEDICINAL AGENTS</t>
  </si>
  <si>
    <t>OTHER COMPLICATIONS OF TREATMENT</t>
  </si>
  <si>
    <t>OTHER INJURY, POISONING AND TOXIC EFFECT DIAGNOSES</t>
  </si>
  <si>
    <t>TOXIC EFFECTS OF NON-MEDICINAL SUBSTANCES</t>
  </si>
  <si>
    <t>INTENTIONAL SELF-HARM AND ATTEMPTED SUICIDE</t>
  </si>
  <si>
    <t>EXTENSIVE THIRD DEGREE BURNS WITH SKIN GRAFT</t>
  </si>
  <si>
    <t>BURNS WITH SKIN GRAFT EXCEPT EXTENSIVE THIRD DEGREE BURNS</t>
  </si>
  <si>
    <t>EXTENSIVE THIRD DEGREE BURNS WITHOUT SKIN GRAFT</t>
  </si>
  <si>
    <t>PARTIAL THICKNESS BURNS WITHOUT SKIN GRAFT</t>
  </si>
  <si>
    <t>PROCEDURE WITH DIAGNOSIS OF REHABILITATION, AFTERCARE OR OTHER CONTACT WITH HEALTH SERVICES</t>
  </si>
  <si>
    <t>REHABILITATION</t>
  </si>
  <si>
    <t>SIGNS, SYMPTOMS AND OTHER FACTORS INFLUENCING HEALTH STATUS</t>
  </si>
  <si>
    <t>OTHER AFTERCARE AND CONVALESCENCE</t>
  </si>
  <si>
    <t>NEONATAL AFTERCARE</t>
  </si>
  <si>
    <t>HIV WITH MULTIPLE MAJOR HIV RELATED CONDITIONS</t>
  </si>
  <si>
    <t>HIV WITH MAJOR HIV RELATED CONDITION</t>
  </si>
  <si>
    <t>HIV WITH MULTIPLE SIGNIFICANT HIV RELATED CONDITIONS</t>
  </si>
  <si>
    <t>HIV WITH ONE SIGNIFICANT HIV CONDITION OR WITHOUT SIGNIFICANT RELATED CONDITIONS</t>
  </si>
  <si>
    <t>CRANIOTOMY FOR MULTIPLE SIGNIFICANT TRAUMA</t>
  </si>
  <si>
    <t>EXTENSIVE ABDOMINAL OR THORACIC PROCEDURES FOR MULTIPLE SIGNIFICANT TRAUMA</t>
  </si>
  <si>
    <t>MUSCULOSKELETAL AND OTHER PROCEDURES FOR MULTIPLE SIGNIFICANT TRAUMA</t>
  </si>
  <si>
    <t>MULTIPLE SIGNIFICANT TRAUMA WITHOUT O.R. PROCEDURE</t>
  </si>
  <si>
    <t>EXTENSIVE O.R. PROCEDURE UNRELATED TO PRINCIPAL DIAGNOSIS</t>
  </si>
  <si>
    <t>MODERATELY EXTENSIVE O.R. PROCEDURE UNRELATED TO PRINCIPAL DIAGNOSIS</t>
  </si>
  <si>
    <t>NON-EXTENSIVE O.R. PROCEDURE UNRELATED TO PRINCIPAL DIAGNOSIS</t>
  </si>
  <si>
    <t>PRINCIPAL DIAGNOSIS INVALID AS DISCHARGE DIAGNOSIS</t>
  </si>
  <si>
    <t>UNGROUPABLE</t>
  </si>
  <si>
    <t>008085256</t>
  </si>
  <si>
    <t xml:space="preserve">SAINT FRANCIS HOSPITAL AND MEDICAL CENTER         </t>
  </si>
  <si>
    <t xml:space="preserve">DAY KIMBALL HOSPITAL                              </t>
  </si>
  <si>
    <t xml:space="preserve">STAMFORD HOSPITAL                                 </t>
  </si>
  <si>
    <t xml:space="preserve">LAWRENCE AND MEMORIAL HOSPITAL                    </t>
  </si>
  <si>
    <t xml:space="preserve">JOHNSON MEMORIAL HOSPITAL INC                     </t>
  </si>
  <si>
    <t xml:space="preserve">BRIDGEPORT HOSPITAL INC                           </t>
  </si>
  <si>
    <t xml:space="preserve">THE CHARLOTTE HUNGERFORD HOSPITAL                 </t>
  </si>
  <si>
    <t xml:space="preserve">ST MARYS HOSPITAL                                 </t>
  </si>
  <si>
    <t xml:space="preserve">MIDSTATE MEDICAL CENTER                           </t>
  </si>
  <si>
    <t xml:space="preserve">GREENWICH HOSPITAL                                </t>
  </si>
  <si>
    <t xml:space="preserve">MIDDLESEX HOSPITAL                                </t>
  </si>
  <si>
    <t xml:space="preserve">WINDHAM COMM MEM HOSPITAL                         </t>
  </si>
  <si>
    <t xml:space="preserve">YALE NEW HAVEN HOSPITAL                           </t>
  </si>
  <si>
    <t xml:space="preserve">WILLIAM W. BACKUS HOSPITAL                        </t>
  </si>
  <si>
    <t xml:space="preserve">HARTFORD HOSPITAL                                 </t>
  </si>
  <si>
    <t xml:space="preserve">BRISTOL HOSPITAL                                  </t>
  </si>
  <si>
    <t xml:space="preserve">THE GRIFFIN HOSPITAL                              </t>
  </si>
  <si>
    <t xml:space="preserve">DANBURY HOSPITAL                                  </t>
  </si>
  <si>
    <t xml:space="preserve">NORWALK HOSPITAL ASSOCIATION                      </t>
  </si>
  <si>
    <t xml:space="preserve">THE HOSPITAL OF CENTRAL CONNECTICUT               </t>
  </si>
  <si>
    <t xml:space="preserve">STATE OF CONNECTICUT                              </t>
  </si>
  <si>
    <t xml:space="preserve">CONNECTICUT CHILDRENS MEDICAL CENTER              </t>
  </si>
  <si>
    <t xml:space="preserve">PROSPECT MANCHESTER HOSPITAL, INC                 </t>
  </si>
  <si>
    <t xml:space="preserve">PROSPECT ROCKVILLE HOSPITAL, INC                  </t>
  </si>
  <si>
    <t xml:space="preserve">PROSPECT WATERBURY, INC                           </t>
  </si>
  <si>
    <t xml:space="preserve">VASSAR HEALTH CONNECTICUT, INC.                   </t>
  </si>
  <si>
    <t xml:space="preserve">BRISTOL HOSPITAL INC.                             </t>
  </si>
  <si>
    <t xml:space="preserve">BRIDGEPORT HOSPITAL                               </t>
  </si>
  <si>
    <t xml:space="preserve">SVMC HOLDINGS, INC                                </t>
  </si>
  <si>
    <t>OUT OF STATE/BORDER STATUS HOSPITAL</t>
  </si>
  <si>
    <t>0111</t>
  </si>
  <si>
    <t>0112</t>
  </si>
  <si>
    <t>0113</t>
  </si>
  <si>
    <t>0114</t>
  </si>
  <si>
    <t>CHIMERIC ANTIGEN RECEPTOR (CAR) T-CELL AND OTHER IMMUNOTHERAPIES</t>
  </si>
  <si>
    <t>AUTOLOGOUS BONE MARROW TRANSPLANT</t>
  </si>
  <si>
    <t>From 3M-PC software version 41.</t>
  </si>
  <si>
    <t>GENDER RELATED PROCEDURES</t>
  </si>
  <si>
    <t>OTHER EAR, NOSE, MOUTH, THROAT, CRANIOFACIAL, AND NECK PROCEDURES</t>
  </si>
  <si>
    <t>Calculator Version: January 1, 2024</t>
  </si>
  <si>
    <t xml:space="preserve">                                       Effective for Discharges 1/1/2024 and Forward</t>
  </si>
  <si>
    <t>Weights and Outlier Thresholds Under APR-DRG V41 Effective for Discharges 1/1/2024 and Forward</t>
  </si>
  <si>
    <t>SPLENIC PROCEDURES</t>
  </si>
  <si>
    <t>Inpatient Provider Rates Effective for Discharges January 1, 2024 and Forward</t>
  </si>
  <si>
    <r>
      <t xml:space="preserve">Four digit number consisting of a 3-digit base DRG code followed by a 1-digit severity of illness.  No hyphen or other separator should be entered between the base DRG and the severity of illness.  When determining the applicable APR DRG code for an admission, users should take care to ensure the version of APR DRG grouping they employ matches the version used by CMAP.   </t>
    </r>
    <r>
      <rPr>
        <sz val="10"/>
        <color rgb="FFFF0000"/>
        <rFont val="Arial Narrow"/>
        <family val="2"/>
      </rPr>
      <t>Effective with date of discharges 1/1/2024 and forward, CMAP is utilizing version 41</t>
    </r>
    <r>
      <rPr>
        <sz val="10"/>
        <rFont val="Arial Narrow"/>
        <family val="2"/>
      </rPr>
      <t xml:space="preserve">.  3M Health Information Systems has made available a tool located at www.aprdrgassign.com to determine the APR DRG based on input of several data elements.  In order to access this Web site, users will be required to enter a User ID and Password.  To obtain this User ID and Password, send a request via email to ctxixhosppay@gainwelltechnologies.com.  </t>
    </r>
    <r>
      <rPr>
        <b/>
        <sz val="10"/>
        <rFont val="Arial Narrow"/>
        <family val="2"/>
      </rPr>
      <t xml:space="preserve">Note: Claims will reimbursed via APR-DRG when there is a CHN Medical PA on file, and claims will reimburse a Per Diem rate if there is a Rehab Per Diem PA  or if there is a PA on file from Carelon.     </t>
    </r>
  </si>
  <si>
    <t>01/01/2024 - Effective For Discharges 01/01/2024 and forward.  Updated rates for 01/01/2024.  Updated Calculator Instructions tab to reflect Carelon in cell E18.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</si>
</sst>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_(* #,##0.0000_);_(* \(#,##0.0000\);_(* &quot;-&quot;??_);_(@_)"/>
    <numFmt numFmtId="167" formatCode="0.0_);[Red]\(0.0\)"/>
    <numFmt numFmtId="168" formatCode="0.00000"/>
    <numFmt numFmtId="169" formatCode="0.000000"/>
    <numFmt numFmtId="170" formatCode="_(* #,##0.0_);_(* \(#,##0.0\);_(* &quot;-&quot;??_);_(@_)"/>
    <numFmt numFmtId="171" formatCode="_(* #,##0.00000_);_(* \(#,##0.00000\);_(* &quot;-&quot;??_);_(@_)"/>
    <numFmt numFmtId="172" formatCode="0.000"/>
    <numFmt numFmtId="173" formatCode="0.0000"/>
  </numFmts>
  <fonts count="10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8"/>
      <name val="Arial"/>
      <family val="2"/>
    </font>
    <font>
      <sz val="10"/>
      <name val="Arial"/>
      <family val="2"/>
    </font>
    <font>
      <sz val="10"/>
      <name val="Arial"/>
      <family val="2"/>
    </font>
    <font>
      <sz val="11"/>
      <color indexed="8"/>
      <name val="Arial Narrow"/>
      <family val="2"/>
    </font>
    <font>
      <b/>
      <sz val="10"/>
      <color indexed="9"/>
      <name val="Arial"/>
      <family val="2"/>
    </font>
    <font>
      <b/>
      <sz val="10"/>
      <name val="Arial"/>
      <family val="2"/>
    </font>
    <font>
      <b/>
      <sz val="16"/>
      <color indexed="9"/>
      <name val="Arial"/>
      <family val="2"/>
    </font>
    <font>
      <sz val="10"/>
      <color indexed="9"/>
      <name val="Arial"/>
      <family val="2"/>
    </font>
    <font>
      <sz val="11"/>
      <color theme="1"/>
      <name val="Arial"/>
      <family val="2"/>
    </font>
    <font>
      <sz val="11"/>
      <color theme="1"/>
      <name val="Arial Narrow"/>
      <family val="2"/>
    </font>
    <font>
      <sz val="10"/>
      <color theme="1"/>
      <name val="Arial"/>
      <family val="2"/>
    </font>
    <font>
      <b/>
      <sz val="10"/>
      <color theme="1"/>
      <name val="Arial"/>
      <family val="2"/>
    </font>
    <font>
      <b/>
      <sz val="10"/>
      <color theme="0"/>
      <name val="Arial"/>
      <family val="2"/>
    </font>
    <font>
      <sz val="10"/>
      <color theme="0"/>
      <name val="Arial"/>
      <family val="2"/>
    </font>
    <font>
      <b/>
      <i/>
      <sz val="10"/>
      <color theme="0"/>
      <name val="Arial"/>
      <family val="2"/>
    </font>
    <font>
      <sz val="10"/>
      <name val="Arial Narrow"/>
      <family val="2"/>
    </font>
    <font>
      <sz val="11"/>
      <color indexed="8"/>
      <name val="Palatino Linotype"/>
      <family val="2"/>
    </font>
    <font>
      <sz val="10"/>
      <color indexed="8"/>
      <name val="Arial Narrow"/>
      <family val="2"/>
    </font>
    <font>
      <b/>
      <sz val="10"/>
      <name val="Arial Narrow"/>
      <family val="2"/>
    </font>
    <font>
      <sz val="10"/>
      <color theme="1"/>
      <name val="Arial Narrow"/>
      <family val="2"/>
    </font>
    <font>
      <sz val="11"/>
      <color theme="1"/>
      <name val="Palatino Linotype"/>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0"/>
      <color indexed="8"/>
      <name val="Arial Narrow"/>
      <family val="2"/>
    </font>
    <font>
      <b/>
      <i/>
      <vertAlign val="superscript"/>
      <sz val="10"/>
      <color indexed="8"/>
      <name val="Arial Narrow"/>
      <family val="2"/>
    </font>
    <font>
      <b/>
      <sz val="20"/>
      <color indexed="9"/>
      <name val="Arial"/>
      <family val="2"/>
    </font>
    <font>
      <sz val="11"/>
      <color indexed="8"/>
      <name val="Arial"/>
      <family val="2"/>
    </font>
    <font>
      <u/>
      <sz val="10"/>
      <color indexed="12"/>
      <name val="Arial"/>
      <family val="2"/>
    </font>
    <font>
      <b/>
      <sz val="18"/>
      <color indexed="56"/>
      <name val="Cambria"/>
      <family val="2"/>
    </font>
    <font>
      <b/>
      <sz val="10"/>
      <color indexed="8"/>
      <name val="Arial"/>
      <family val="2"/>
    </font>
    <font>
      <sz val="11"/>
      <color indexed="8"/>
      <name val="Calibri"/>
      <family val="2"/>
    </font>
    <font>
      <sz val="10"/>
      <name val="Xerox Sans"/>
      <family val="3"/>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10"/>
      <name val="Arial"/>
      <family val="2"/>
    </font>
    <font>
      <sz val="10"/>
      <name val="MS Sans Serif"/>
      <family val="2"/>
    </font>
    <font>
      <sz val="7"/>
      <color rgb="FF000000"/>
      <name val="Arial"/>
      <family val="2"/>
    </font>
    <font>
      <u/>
      <sz val="10"/>
      <color rgb="FF004488"/>
      <name val="Arial"/>
      <family val="2"/>
    </font>
    <font>
      <u/>
      <sz val="11"/>
      <color theme="10"/>
      <name val="Calibri"/>
      <family val="2"/>
    </font>
    <font>
      <u/>
      <sz val="10"/>
      <color rgb="FF0066AA"/>
      <name val="Arial"/>
      <family val="2"/>
    </font>
    <font>
      <u/>
      <sz val="12.1"/>
      <color theme="10"/>
      <name val="Calibri"/>
      <family val="2"/>
    </font>
    <font>
      <b/>
      <sz val="12"/>
      <color indexed="9"/>
      <name val="Arial"/>
      <family val="2"/>
    </font>
    <font>
      <b/>
      <sz val="10"/>
      <color theme="3" tint="0.39997558519241921"/>
      <name val="Arial"/>
      <family val="2"/>
    </font>
    <font>
      <b/>
      <sz val="10"/>
      <color theme="6" tint="-0.249977111117893"/>
      <name val="Arial Narrow"/>
      <family val="2"/>
    </font>
    <font>
      <sz val="10"/>
      <color rgb="FFFF0000"/>
      <name val="Arial"/>
      <family val="2"/>
    </font>
    <font>
      <sz val="20"/>
      <name val="Arial"/>
      <family val="2"/>
    </font>
    <font>
      <b/>
      <sz val="14"/>
      <color theme="0"/>
      <name val="Arial"/>
      <family val="2"/>
    </font>
    <font>
      <b/>
      <sz val="14"/>
      <color theme="1"/>
      <name val="Arial"/>
      <family val="2"/>
    </font>
    <font>
      <b/>
      <sz val="9"/>
      <name val="Arial"/>
      <family val="2"/>
    </font>
    <font>
      <b/>
      <sz val="10"/>
      <color rgb="FFFF0000"/>
      <name val="Arial"/>
      <family val="2"/>
    </font>
    <font>
      <b/>
      <sz val="16"/>
      <color rgb="FFFF0000"/>
      <name val="Arial"/>
      <family val="2"/>
    </font>
    <font>
      <b/>
      <sz val="12"/>
      <color rgb="FFFF0000"/>
      <name val="Arial"/>
      <family val="2"/>
    </font>
    <font>
      <b/>
      <sz val="14"/>
      <color rgb="FFFF0000"/>
      <name val="Arial"/>
      <family val="2"/>
    </font>
    <font>
      <sz val="10"/>
      <color rgb="FFFF0000"/>
      <name val="Arial Narrow"/>
      <family val="2"/>
    </font>
  </fonts>
  <fills count="6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6"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3"/>
        <bgColor indexed="64"/>
      </patternFill>
    </fill>
  </fills>
  <borders count="73">
    <border>
      <left/>
      <right/>
      <top/>
      <bottom/>
      <diagonal/>
    </border>
    <border>
      <left/>
      <right/>
      <top style="thin">
        <color theme="0"/>
      </top>
      <bottom style="thin">
        <color theme="0"/>
      </bottom>
      <diagonal/>
    </border>
    <border>
      <left/>
      <right/>
      <top/>
      <bottom style="thin">
        <color theme="0"/>
      </bottom>
      <diagonal/>
    </border>
    <border>
      <left style="thin">
        <color theme="0"/>
      </left>
      <right/>
      <top/>
      <bottom/>
      <diagonal/>
    </border>
    <border>
      <left style="thin">
        <color theme="0"/>
      </left>
      <right/>
      <top style="thin">
        <color theme="0"/>
      </top>
      <bottom style="thin">
        <color theme="0"/>
      </bottom>
      <diagonal/>
    </border>
    <border>
      <left style="thin">
        <color theme="0"/>
      </left>
      <right/>
      <top/>
      <bottom style="thin">
        <color theme="0"/>
      </bottom>
      <diagonal/>
    </border>
    <border>
      <left style="thin">
        <color theme="0"/>
      </left>
      <right/>
      <top style="thin">
        <color theme="0"/>
      </top>
      <bottom/>
      <diagonal/>
    </border>
    <border>
      <left/>
      <right/>
      <top style="thin">
        <color theme="0"/>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style="thin">
        <color theme="0"/>
      </top>
      <bottom/>
      <diagonal/>
    </border>
    <border>
      <left/>
      <right style="thin">
        <color auto="1"/>
      </right>
      <top/>
      <bottom/>
      <diagonal/>
    </border>
    <border>
      <left/>
      <right style="thin">
        <color auto="1"/>
      </right>
      <top style="thin">
        <color theme="0"/>
      </top>
      <bottom style="thin">
        <color theme="0"/>
      </bottom>
      <diagonal/>
    </border>
    <border>
      <left/>
      <right style="thin">
        <color auto="1"/>
      </right>
      <top/>
      <bottom style="thin">
        <color theme="0"/>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rgb="FF7053AA"/>
      </left>
      <right style="thin">
        <color rgb="FF7053AA"/>
      </right>
      <top style="thin">
        <color rgb="FF7053AA"/>
      </top>
      <bottom style="medium">
        <color rgb="FF7053AA"/>
      </bottom>
      <diagonal/>
    </border>
    <border>
      <left/>
      <right style="thin">
        <color rgb="FF7053AA"/>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auto="1"/>
      </left>
      <right/>
      <top style="thin">
        <color auto="1"/>
      </top>
      <bottom style="thin">
        <color theme="0"/>
      </bottom>
      <diagonal/>
    </border>
    <border>
      <left/>
      <right/>
      <top style="thin">
        <color auto="1"/>
      </top>
      <bottom style="thin">
        <color theme="0"/>
      </bottom>
      <diagonal/>
    </border>
    <border>
      <left/>
      <right style="thin">
        <color auto="1"/>
      </right>
      <top style="thin">
        <color auto="1"/>
      </top>
      <bottom style="thin">
        <color theme="0"/>
      </bottom>
      <diagonal/>
    </border>
    <border>
      <left style="thin">
        <color auto="1"/>
      </left>
      <right/>
      <top style="thin">
        <color theme="0"/>
      </top>
      <bottom style="thin">
        <color theme="0"/>
      </bottom>
      <diagonal/>
    </border>
    <border>
      <left style="thin">
        <color auto="1"/>
      </left>
      <right/>
      <top/>
      <bottom style="thin">
        <color theme="0"/>
      </bottom>
      <diagonal/>
    </border>
    <border>
      <left style="thin">
        <color auto="1"/>
      </left>
      <right/>
      <top style="thin">
        <color theme="0"/>
      </top>
      <bottom/>
      <diagonal/>
    </border>
    <border>
      <left style="thin">
        <color theme="0"/>
      </left>
      <right style="thin">
        <color auto="1"/>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auto="1"/>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bottom/>
      <diagonal/>
    </border>
    <border>
      <left style="thin">
        <color auto="1"/>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1918">
    <xf numFmtId="0" fontId="0" fillId="0" borderId="0"/>
    <xf numFmtId="43" fontId="15"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25" fillId="0" borderId="0" applyFont="0" applyFill="0" applyBorder="0" applyAlignment="0" applyProtection="0"/>
    <xf numFmtId="44" fontId="15"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25" fillId="0" borderId="0" applyFont="0" applyFill="0" applyBorder="0" applyAlignment="0" applyProtection="0"/>
    <xf numFmtId="44" fontId="20" fillId="0" borderId="0" applyFont="0" applyFill="0" applyBorder="0" applyAlignment="0" applyProtection="0"/>
    <xf numFmtId="44" fontId="26" fillId="0" borderId="0" applyFont="0" applyFill="0" applyBorder="0" applyAlignment="0" applyProtection="0"/>
    <xf numFmtId="44" fontId="15" fillId="0" borderId="0" applyFont="0" applyFill="0" applyBorder="0" applyAlignment="0" applyProtection="0"/>
    <xf numFmtId="0" fontId="25" fillId="0" borderId="0"/>
    <xf numFmtId="0" fontId="18" fillId="0" borderId="0"/>
    <xf numFmtId="0" fontId="26" fillId="0" borderId="0"/>
    <xf numFmtId="0" fontId="15" fillId="0" borderId="0"/>
    <xf numFmtId="9" fontId="15"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25" fillId="0" borderId="0" applyFont="0" applyFill="0" applyBorder="0" applyAlignment="0" applyProtection="0"/>
    <xf numFmtId="9" fontId="20" fillId="0" borderId="0" applyFont="0" applyFill="0" applyBorder="0" applyAlignment="0" applyProtection="0"/>
    <xf numFmtId="9" fontId="15" fillId="0" borderId="0" applyFont="0" applyFill="0" applyBorder="0" applyAlignment="0" applyProtection="0"/>
    <xf numFmtId="9" fontId="26" fillId="0" borderId="0" applyFont="0" applyFill="0" applyBorder="0" applyAlignment="0" applyProtection="0"/>
    <xf numFmtId="43" fontId="33" fillId="0" borderId="0" applyFont="0" applyFill="0" applyBorder="0" applyAlignment="0" applyProtection="0"/>
    <xf numFmtId="0" fontId="14" fillId="0" borderId="0"/>
    <xf numFmtId="43" fontId="15" fillId="0" borderId="0" applyFont="0" applyFill="0" applyBorder="0" applyAlignment="0" applyProtection="0"/>
    <xf numFmtId="44" fontId="15" fillId="0" borderId="0" applyFont="0" applyFill="0" applyBorder="0" applyAlignment="0" applyProtection="0"/>
    <xf numFmtId="0" fontId="15" fillId="0" borderId="0"/>
    <xf numFmtId="0" fontId="37" fillId="0" borderId="0"/>
    <xf numFmtId="9" fontId="15" fillId="0" borderId="0" applyFont="0" applyFill="0" applyBorder="0" applyAlignment="0" applyProtection="0"/>
    <xf numFmtId="0" fontId="13" fillId="0" borderId="0"/>
    <xf numFmtId="0" fontId="61" fillId="39" borderId="0" applyNumberFormat="0" applyBorder="0" applyAlignment="0" applyProtection="0"/>
    <xf numFmtId="0" fontId="12" fillId="16" borderId="0" applyNumberFormat="0" applyBorder="0" applyAlignment="0" applyProtection="0"/>
    <xf numFmtId="0" fontId="61" fillId="39" borderId="0" applyNumberFormat="0" applyBorder="0" applyAlignment="0" applyProtection="0"/>
    <xf numFmtId="0" fontId="16" fillId="39" borderId="0" applyNumberFormat="0" applyBorder="0" applyAlignment="0" applyProtection="0"/>
    <xf numFmtId="0" fontId="61" fillId="40" borderId="0" applyNumberFormat="0" applyBorder="0" applyAlignment="0" applyProtection="0"/>
    <xf numFmtId="0" fontId="12" fillId="20" borderId="0" applyNumberFormat="0" applyBorder="0" applyAlignment="0" applyProtection="0"/>
    <xf numFmtId="0" fontId="61" fillId="40" borderId="0" applyNumberFormat="0" applyBorder="0" applyAlignment="0" applyProtection="0"/>
    <xf numFmtId="0" fontId="16" fillId="40" borderId="0" applyNumberFormat="0" applyBorder="0" applyAlignment="0" applyProtection="0"/>
    <xf numFmtId="0" fontId="61" fillId="41" borderId="0" applyNumberFormat="0" applyBorder="0" applyAlignment="0" applyProtection="0"/>
    <xf numFmtId="0" fontId="12" fillId="24" borderId="0" applyNumberFormat="0" applyBorder="0" applyAlignment="0" applyProtection="0"/>
    <xf numFmtId="0" fontId="61" fillId="41" borderId="0" applyNumberFormat="0" applyBorder="0" applyAlignment="0" applyProtection="0"/>
    <xf numFmtId="0" fontId="16" fillId="41" borderId="0" applyNumberFormat="0" applyBorder="0" applyAlignment="0" applyProtection="0"/>
    <xf numFmtId="0" fontId="61" fillId="42" borderId="0" applyNumberFormat="0" applyBorder="0" applyAlignment="0" applyProtection="0"/>
    <xf numFmtId="0" fontId="12" fillId="28" borderId="0" applyNumberFormat="0" applyBorder="0" applyAlignment="0" applyProtection="0"/>
    <xf numFmtId="0" fontId="61" fillId="42" borderId="0" applyNumberFormat="0" applyBorder="0" applyAlignment="0" applyProtection="0"/>
    <xf numFmtId="0" fontId="16" fillId="42" borderId="0" applyNumberFormat="0" applyBorder="0" applyAlignment="0" applyProtection="0"/>
    <xf numFmtId="0" fontId="12" fillId="28" borderId="0" applyNumberFormat="0" applyBorder="0" applyAlignment="0" applyProtection="0"/>
    <xf numFmtId="0" fontId="61" fillId="43" borderId="0" applyNumberFormat="0" applyBorder="0" applyAlignment="0" applyProtection="0"/>
    <xf numFmtId="0" fontId="12" fillId="32" borderId="0" applyNumberFormat="0" applyBorder="0" applyAlignment="0" applyProtection="0"/>
    <xf numFmtId="0" fontId="61" fillId="43" borderId="0" applyNumberFormat="0" applyBorder="0" applyAlignment="0" applyProtection="0"/>
    <xf numFmtId="0" fontId="16" fillId="43" borderId="0" applyNumberFormat="0" applyBorder="0" applyAlignment="0" applyProtection="0"/>
    <xf numFmtId="0" fontId="61" fillId="44" borderId="0" applyNumberFormat="0" applyBorder="0" applyAlignment="0" applyProtection="0"/>
    <xf numFmtId="0" fontId="12" fillId="36" borderId="0" applyNumberFormat="0" applyBorder="0" applyAlignment="0" applyProtection="0"/>
    <xf numFmtId="0" fontId="61" fillId="44" borderId="0" applyNumberFormat="0" applyBorder="0" applyAlignment="0" applyProtection="0"/>
    <xf numFmtId="0" fontId="16" fillId="44" borderId="0" applyNumberFormat="0" applyBorder="0" applyAlignment="0" applyProtection="0"/>
    <xf numFmtId="0" fontId="61" fillId="45" borderId="0" applyNumberFormat="0" applyBorder="0" applyAlignment="0" applyProtection="0"/>
    <xf numFmtId="0" fontId="12" fillId="17" borderId="0" applyNumberFormat="0" applyBorder="0" applyAlignment="0" applyProtection="0"/>
    <xf numFmtId="0" fontId="61" fillId="45" borderId="0" applyNumberFormat="0" applyBorder="0" applyAlignment="0" applyProtection="0"/>
    <xf numFmtId="0" fontId="16" fillId="45" borderId="0" applyNumberFormat="0" applyBorder="0" applyAlignment="0" applyProtection="0"/>
    <xf numFmtId="0" fontId="61" fillId="46" borderId="0" applyNumberFormat="0" applyBorder="0" applyAlignment="0" applyProtection="0"/>
    <xf numFmtId="0" fontId="12" fillId="21" borderId="0" applyNumberFormat="0" applyBorder="0" applyAlignment="0" applyProtection="0"/>
    <xf numFmtId="0" fontId="61" fillId="46" borderId="0" applyNumberFormat="0" applyBorder="0" applyAlignment="0" applyProtection="0"/>
    <xf numFmtId="0" fontId="16" fillId="46" borderId="0" applyNumberFormat="0" applyBorder="0" applyAlignment="0" applyProtection="0"/>
    <xf numFmtId="0" fontId="61" fillId="47" borderId="0" applyNumberFormat="0" applyBorder="0" applyAlignment="0" applyProtection="0"/>
    <xf numFmtId="0" fontId="12" fillId="25" borderId="0" applyNumberFormat="0" applyBorder="0" applyAlignment="0" applyProtection="0"/>
    <xf numFmtId="0" fontId="61" fillId="47" borderId="0" applyNumberFormat="0" applyBorder="0" applyAlignment="0" applyProtection="0"/>
    <xf numFmtId="0" fontId="16" fillId="47" borderId="0" applyNumberFormat="0" applyBorder="0" applyAlignment="0" applyProtection="0"/>
    <xf numFmtId="0" fontId="61" fillId="42" borderId="0" applyNumberFormat="0" applyBorder="0" applyAlignment="0" applyProtection="0"/>
    <xf numFmtId="0" fontId="12" fillId="29" borderId="0" applyNumberFormat="0" applyBorder="0" applyAlignment="0" applyProtection="0"/>
    <xf numFmtId="0" fontId="61" fillId="42" borderId="0" applyNumberFormat="0" applyBorder="0" applyAlignment="0" applyProtection="0"/>
    <xf numFmtId="0" fontId="16" fillId="42" borderId="0" applyNumberFormat="0" applyBorder="0" applyAlignment="0" applyProtection="0"/>
    <xf numFmtId="0" fontId="61" fillId="45" borderId="0" applyNumberFormat="0" applyBorder="0" applyAlignment="0" applyProtection="0"/>
    <xf numFmtId="0" fontId="12" fillId="33" borderId="0" applyNumberFormat="0" applyBorder="0" applyAlignment="0" applyProtection="0"/>
    <xf numFmtId="0" fontId="61" fillId="45" borderId="0" applyNumberFormat="0" applyBorder="0" applyAlignment="0" applyProtection="0"/>
    <xf numFmtId="0" fontId="16" fillId="45" borderId="0" applyNumberFormat="0" applyBorder="0" applyAlignment="0" applyProtection="0"/>
    <xf numFmtId="0" fontId="61" fillId="48" borderId="0" applyNumberFormat="0" applyBorder="0" applyAlignment="0" applyProtection="0"/>
    <xf numFmtId="0" fontId="12" fillId="37" borderId="0" applyNumberFormat="0" applyBorder="0" applyAlignment="0" applyProtection="0"/>
    <xf numFmtId="0" fontId="61" fillId="48" borderId="0" applyNumberFormat="0" applyBorder="0" applyAlignment="0" applyProtection="0"/>
    <xf numFmtId="0" fontId="16" fillId="48" borderId="0" applyNumberFormat="0" applyBorder="0" applyAlignment="0" applyProtection="0"/>
    <xf numFmtId="0" fontId="64" fillId="49" borderId="0" applyNumberFormat="0" applyBorder="0" applyAlignment="0" applyProtection="0"/>
    <xf numFmtId="0" fontId="53" fillId="18" borderId="0" applyNumberFormat="0" applyBorder="0" applyAlignment="0" applyProtection="0"/>
    <xf numFmtId="0" fontId="64" fillId="49" borderId="0" applyNumberFormat="0" applyBorder="0" applyAlignment="0" applyProtection="0"/>
    <xf numFmtId="0" fontId="24" fillId="49" borderId="0" applyNumberFormat="0" applyBorder="0" applyAlignment="0" applyProtection="0"/>
    <xf numFmtId="0" fontId="64" fillId="46" borderId="0" applyNumberFormat="0" applyBorder="0" applyAlignment="0" applyProtection="0"/>
    <xf numFmtId="0" fontId="53" fillId="22" borderId="0" applyNumberFormat="0" applyBorder="0" applyAlignment="0" applyProtection="0"/>
    <xf numFmtId="0" fontId="64" fillId="46" borderId="0" applyNumberFormat="0" applyBorder="0" applyAlignment="0" applyProtection="0"/>
    <xf numFmtId="0" fontId="24" fillId="46" borderId="0" applyNumberFormat="0" applyBorder="0" applyAlignment="0" applyProtection="0"/>
    <xf numFmtId="0" fontId="64" fillId="47" borderId="0" applyNumberFormat="0" applyBorder="0" applyAlignment="0" applyProtection="0"/>
    <xf numFmtId="0" fontId="53" fillId="26" borderId="0" applyNumberFormat="0" applyBorder="0" applyAlignment="0" applyProtection="0"/>
    <xf numFmtId="0" fontId="64" fillId="47" borderId="0" applyNumberFormat="0" applyBorder="0" applyAlignment="0" applyProtection="0"/>
    <xf numFmtId="0" fontId="24" fillId="47" borderId="0" applyNumberFormat="0" applyBorder="0" applyAlignment="0" applyProtection="0"/>
    <xf numFmtId="0" fontId="64" fillId="50" borderId="0" applyNumberFormat="0" applyBorder="0" applyAlignment="0" applyProtection="0"/>
    <xf numFmtId="0" fontId="53" fillId="30" borderId="0" applyNumberFormat="0" applyBorder="0" applyAlignment="0" applyProtection="0"/>
    <xf numFmtId="0" fontId="64" fillId="50" borderId="0" applyNumberFormat="0" applyBorder="0" applyAlignment="0" applyProtection="0"/>
    <xf numFmtId="0" fontId="24" fillId="50" borderId="0" applyNumberFormat="0" applyBorder="0" applyAlignment="0" applyProtection="0"/>
    <xf numFmtId="0" fontId="64" fillId="51" borderId="0" applyNumberFormat="0" applyBorder="0" applyAlignment="0" applyProtection="0"/>
    <xf numFmtId="0" fontId="53" fillId="34" borderId="0" applyNumberFormat="0" applyBorder="0" applyAlignment="0" applyProtection="0"/>
    <xf numFmtId="0" fontId="64" fillId="51" borderId="0" applyNumberFormat="0" applyBorder="0" applyAlignment="0" applyProtection="0"/>
    <xf numFmtId="0" fontId="24" fillId="51" borderId="0" applyNumberFormat="0" applyBorder="0" applyAlignment="0" applyProtection="0"/>
    <xf numFmtId="0" fontId="64" fillId="52" borderId="0" applyNumberFormat="0" applyBorder="0" applyAlignment="0" applyProtection="0"/>
    <xf numFmtId="0" fontId="53" fillId="38" borderId="0" applyNumberFormat="0" applyBorder="0" applyAlignment="0" applyProtection="0"/>
    <xf numFmtId="0" fontId="64" fillId="52" borderId="0" applyNumberFormat="0" applyBorder="0" applyAlignment="0" applyProtection="0"/>
    <xf numFmtId="0" fontId="24" fillId="52" borderId="0" applyNumberFormat="0" applyBorder="0" applyAlignment="0" applyProtection="0"/>
    <xf numFmtId="0" fontId="64" fillId="53" borderId="0" applyNumberFormat="0" applyBorder="0" applyAlignment="0" applyProtection="0"/>
    <xf numFmtId="0" fontId="53" fillId="15" borderId="0" applyNumberFormat="0" applyBorder="0" applyAlignment="0" applyProtection="0"/>
    <xf numFmtId="0" fontId="64" fillId="53" borderId="0" applyNumberFormat="0" applyBorder="0" applyAlignment="0" applyProtection="0"/>
    <xf numFmtId="0" fontId="24" fillId="53" borderId="0" applyNumberFormat="0" applyBorder="0" applyAlignment="0" applyProtection="0"/>
    <xf numFmtId="0" fontId="64" fillId="54" borderId="0" applyNumberFormat="0" applyBorder="0" applyAlignment="0" applyProtection="0"/>
    <xf numFmtId="0" fontId="53" fillId="19" borderId="0" applyNumberFormat="0" applyBorder="0" applyAlignment="0" applyProtection="0"/>
    <xf numFmtId="0" fontId="64" fillId="54" borderId="0" applyNumberFormat="0" applyBorder="0" applyAlignment="0" applyProtection="0"/>
    <xf numFmtId="0" fontId="24" fillId="54" borderId="0" applyNumberFormat="0" applyBorder="0" applyAlignment="0" applyProtection="0"/>
    <xf numFmtId="0" fontId="64" fillId="55" borderId="0" applyNumberFormat="0" applyBorder="0" applyAlignment="0" applyProtection="0"/>
    <xf numFmtId="0" fontId="53" fillId="23" borderId="0" applyNumberFormat="0" applyBorder="0" applyAlignment="0" applyProtection="0"/>
    <xf numFmtId="0" fontId="64" fillId="55" borderId="0" applyNumberFormat="0" applyBorder="0" applyAlignment="0" applyProtection="0"/>
    <xf numFmtId="0" fontId="24" fillId="55" borderId="0" applyNumberFormat="0" applyBorder="0" applyAlignment="0" applyProtection="0"/>
    <xf numFmtId="0" fontId="64" fillId="50" borderId="0" applyNumberFormat="0" applyBorder="0" applyAlignment="0" applyProtection="0"/>
    <xf numFmtId="0" fontId="53" fillId="27" borderId="0" applyNumberFormat="0" applyBorder="0" applyAlignment="0" applyProtection="0"/>
    <xf numFmtId="0" fontId="64" fillId="50" borderId="0" applyNumberFormat="0" applyBorder="0" applyAlignment="0" applyProtection="0"/>
    <xf numFmtId="0" fontId="24" fillId="50" borderId="0" applyNumberFormat="0" applyBorder="0" applyAlignment="0" applyProtection="0"/>
    <xf numFmtId="0" fontId="53" fillId="27" borderId="0" applyNumberFormat="0" applyBorder="0" applyAlignment="0" applyProtection="0"/>
    <xf numFmtId="0" fontId="64" fillId="51" borderId="0" applyNumberFormat="0" applyBorder="0" applyAlignment="0" applyProtection="0"/>
    <xf numFmtId="0" fontId="53" fillId="31" borderId="0" applyNumberFormat="0" applyBorder="0" applyAlignment="0" applyProtection="0"/>
    <xf numFmtId="0" fontId="64" fillId="51" borderId="0" applyNumberFormat="0" applyBorder="0" applyAlignment="0" applyProtection="0"/>
    <xf numFmtId="0" fontId="24" fillId="51" borderId="0" applyNumberFormat="0" applyBorder="0" applyAlignment="0" applyProtection="0"/>
    <xf numFmtId="0" fontId="64" fillId="56" borderId="0" applyNumberFormat="0" applyBorder="0" applyAlignment="0" applyProtection="0"/>
    <xf numFmtId="0" fontId="53" fillId="35" borderId="0" applyNumberFormat="0" applyBorder="0" applyAlignment="0" applyProtection="0"/>
    <xf numFmtId="0" fontId="64" fillId="56" borderId="0" applyNumberFormat="0" applyBorder="0" applyAlignment="0" applyProtection="0"/>
    <xf numFmtId="0" fontId="24" fillId="56" borderId="0" applyNumberFormat="0" applyBorder="0" applyAlignment="0" applyProtection="0"/>
    <xf numFmtId="0" fontId="65" fillId="40" borderId="0" applyNumberFormat="0" applyBorder="0" applyAlignment="0" applyProtection="0"/>
    <xf numFmtId="0" fontId="43" fillId="9" borderId="0" applyNumberFormat="0" applyBorder="0" applyAlignment="0" applyProtection="0"/>
    <xf numFmtId="0" fontId="65" fillId="40" borderId="0" applyNumberFormat="0" applyBorder="0" applyAlignment="0" applyProtection="0"/>
    <xf numFmtId="0" fontId="78" fillId="40" borderId="0" applyNumberFormat="0" applyBorder="0" applyAlignment="0" applyProtection="0"/>
    <xf numFmtId="0" fontId="66" fillId="57" borderId="31" applyNumberFormat="0" applyAlignment="0" applyProtection="0"/>
    <xf numFmtId="0" fontId="66" fillId="57" borderId="31" applyNumberFormat="0" applyAlignment="0" applyProtection="0"/>
    <xf numFmtId="0" fontId="66" fillId="57" borderId="31" applyNumberFormat="0" applyAlignment="0" applyProtection="0"/>
    <xf numFmtId="0" fontId="66" fillId="57" borderId="31" applyNumberFormat="0" applyAlignment="0" applyProtection="0"/>
    <xf numFmtId="0" fontId="66" fillId="57" borderId="31" applyNumberFormat="0" applyAlignment="0" applyProtection="0"/>
    <xf numFmtId="0" fontId="66" fillId="57" borderId="31" applyNumberFormat="0" applyAlignment="0" applyProtection="0"/>
    <xf numFmtId="0" fontId="66" fillId="57" borderId="31" applyNumberFormat="0" applyAlignment="0" applyProtection="0"/>
    <xf numFmtId="0" fontId="66" fillId="57" borderId="31" applyNumberFormat="0" applyAlignment="0" applyProtection="0"/>
    <xf numFmtId="0" fontId="66" fillId="57" borderId="31" applyNumberFormat="0" applyAlignment="0" applyProtection="0"/>
    <xf numFmtId="0" fontId="66" fillId="57" borderId="31" applyNumberFormat="0" applyAlignment="0" applyProtection="0"/>
    <xf numFmtId="0" fontId="66" fillId="57" borderId="31" applyNumberFormat="0" applyAlignment="0" applyProtection="0"/>
    <xf numFmtId="0" fontId="66" fillId="57" borderId="31" applyNumberFormat="0" applyAlignment="0" applyProtection="0"/>
    <xf numFmtId="0" fontId="66" fillId="57" borderId="31" applyNumberFormat="0" applyAlignment="0" applyProtection="0"/>
    <xf numFmtId="0" fontId="66" fillId="57" borderId="31" applyNumberFormat="0" applyAlignment="0" applyProtection="0"/>
    <xf numFmtId="0" fontId="66" fillId="57" borderId="31" applyNumberFormat="0" applyAlignment="0" applyProtection="0"/>
    <xf numFmtId="0" fontId="66" fillId="57" borderId="31" applyNumberFormat="0" applyAlignment="0" applyProtection="0"/>
    <xf numFmtId="0" fontId="66" fillId="57" borderId="31" applyNumberFormat="0" applyAlignment="0" applyProtection="0"/>
    <xf numFmtId="0" fontId="66" fillId="57" borderId="31" applyNumberFormat="0" applyAlignment="0" applyProtection="0"/>
    <xf numFmtId="0" fontId="66" fillId="57" borderId="31" applyNumberFormat="0" applyAlignment="0" applyProtection="0"/>
    <xf numFmtId="0" fontId="47" fillId="12" borderId="25" applyNumberFormat="0" applyAlignment="0" applyProtection="0"/>
    <xf numFmtId="0" fontId="66" fillId="57" borderId="31" applyNumberFormat="0" applyAlignment="0" applyProtection="0"/>
    <xf numFmtId="0" fontId="66" fillId="57" borderId="31" applyNumberFormat="0" applyAlignment="0" applyProtection="0"/>
    <xf numFmtId="0" fontId="66" fillId="57" borderId="31" applyNumberFormat="0" applyAlignment="0" applyProtection="0"/>
    <xf numFmtId="0" fontId="66" fillId="57" borderId="31" applyNumberFormat="0" applyAlignment="0" applyProtection="0"/>
    <xf numFmtId="0" fontId="66" fillId="57" borderId="31" applyNumberFormat="0" applyAlignment="0" applyProtection="0"/>
    <xf numFmtId="0" fontId="66" fillId="57" borderId="31" applyNumberFormat="0" applyAlignment="0" applyProtection="0"/>
    <xf numFmtId="0" fontId="66" fillId="57" borderId="31" applyNumberFormat="0" applyAlignment="0" applyProtection="0"/>
    <xf numFmtId="0" fontId="66" fillId="57" borderId="31" applyNumberFormat="0" applyAlignment="0" applyProtection="0"/>
    <xf numFmtId="0" fontId="66" fillId="57" borderId="31" applyNumberFormat="0" applyAlignment="0" applyProtection="0"/>
    <xf numFmtId="0" fontId="66" fillId="57" borderId="31" applyNumberFormat="0" applyAlignment="0" applyProtection="0"/>
    <xf numFmtId="0" fontId="66" fillId="57" borderId="31" applyNumberFormat="0" applyAlignment="0" applyProtection="0"/>
    <xf numFmtId="0" fontId="66" fillId="57" borderId="31" applyNumberFormat="0" applyAlignment="0" applyProtection="0"/>
    <xf numFmtId="0" fontId="66" fillId="57" borderId="31" applyNumberFormat="0" applyAlignment="0" applyProtection="0"/>
    <xf numFmtId="0" fontId="66" fillId="57" borderId="31" applyNumberFormat="0" applyAlignment="0" applyProtection="0"/>
    <xf numFmtId="0" fontId="66" fillId="57" borderId="31" applyNumberFormat="0" applyAlignment="0" applyProtection="0"/>
    <xf numFmtId="0" fontId="66" fillId="57" borderId="31" applyNumberFormat="0" applyAlignment="0" applyProtection="0"/>
    <xf numFmtId="0" fontId="66" fillId="57" borderId="31" applyNumberFormat="0" applyAlignment="0" applyProtection="0"/>
    <xf numFmtId="0" fontId="66" fillId="57" borderId="31" applyNumberFormat="0" applyAlignment="0" applyProtection="0"/>
    <xf numFmtId="0" fontId="66" fillId="57" borderId="31" applyNumberFormat="0" applyAlignment="0" applyProtection="0"/>
    <xf numFmtId="0" fontId="66" fillId="57" borderId="31" applyNumberFormat="0" applyAlignment="0" applyProtection="0"/>
    <xf numFmtId="0" fontId="66" fillId="57" borderId="31" applyNumberFormat="0" applyAlignment="0" applyProtection="0"/>
    <xf numFmtId="0" fontId="66" fillId="57" borderId="31" applyNumberFormat="0" applyAlignment="0" applyProtection="0"/>
    <xf numFmtId="0" fontId="66" fillId="57" borderId="31" applyNumberFormat="0" applyAlignment="0" applyProtection="0"/>
    <xf numFmtId="0" fontId="79" fillId="57" borderId="31" applyNumberFormat="0" applyAlignment="0" applyProtection="0"/>
    <xf numFmtId="0" fontId="79" fillId="57" borderId="31" applyNumberFormat="0" applyAlignment="0" applyProtection="0"/>
    <xf numFmtId="0" fontId="79" fillId="57" borderId="31" applyNumberFormat="0" applyAlignment="0" applyProtection="0"/>
    <xf numFmtId="0" fontId="67" fillId="58" borderId="32" applyNumberFormat="0" applyAlignment="0" applyProtection="0"/>
    <xf numFmtId="0" fontId="49" fillId="13" borderId="28" applyNumberFormat="0" applyAlignment="0" applyProtection="0"/>
    <xf numFmtId="0" fontId="67" fillId="58" borderId="32" applyNumberFormat="0" applyAlignment="0" applyProtection="0"/>
    <xf numFmtId="0" fontId="21" fillId="58" borderId="32" applyNumberFormat="0" applyAlignment="0" applyProtection="0"/>
    <xf numFmtId="43" fontId="15" fillId="0" borderId="0" applyFont="0" applyFill="0" applyBorder="0" applyAlignment="0" applyProtection="0"/>
    <xf numFmtId="43" fontId="61" fillId="0" borderId="0" applyFont="0" applyFill="0" applyBorder="0" applyAlignment="0" applyProtection="0"/>
    <xf numFmtId="43" fontId="15" fillId="0" borderId="0" applyFont="0" applyFill="0" applyBorder="0" applyAlignment="0" applyProtection="0"/>
    <xf numFmtId="43" fontId="6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2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34"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20"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34"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91" fillId="0" borderId="43">
      <alignment horizontal="left"/>
    </xf>
    <xf numFmtId="0" fontId="68" fillId="0" borderId="0" applyNumberFormat="0" applyFill="0" applyBorder="0" applyAlignment="0" applyProtection="0"/>
    <xf numFmtId="0" fontId="51" fillId="0" borderId="0" applyNumberFormat="0" applyFill="0" applyBorder="0" applyAlignment="0" applyProtection="0"/>
    <xf numFmtId="0" fontId="68" fillId="0" borderId="0" applyNumberFormat="0" applyFill="0" applyBorder="0" applyAlignment="0" applyProtection="0"/>
    <xf numFmtId="0" fontId="80" fillId="0" borderId="0" applyNumberFormat="0" applyFill="0" applyBorder="0" applyAlignment="0" applyProtection="0"/>
    <xf numFmtId="0" fontId="92" fillId="0" borderId="0" applyNumberFormat="0" applyFill="0" applyBorder="0" applyAlignment="0" applyProtection="0"/>
    <xf numFmtId="0" fontId="69" fillId="41" borderId="0" applyNumberFormat="0" applyBorder="0" applyAlignment="0" applyProtection="0"/>
    <xf numFmtId="0" fontId="42" fillId="8" borderId="0" applyNumberFormat="0" applyBorder="0" applyAlignment="0" applyProtection="0"/>
    <xf numFmtId="0" fontId="69" fillId="41" borderId="0" applyNumberFormat="0" applyBorder="0" applyAlignment="0" applyProtection="0"/>
    <xf numFmtId="0" fontId="81" fillId="41" borderId="0" applyNumberFormat="0" applyBorder="0" applyAlignment="0" applyProtection="0"/>
    <xf numFmtId="0" fontId="70" fillId="0" borderId="33" applyNumberFormat="0" applyFill="0" applyAlignment="0" applyProtection="0"/>
    <xf numFmtId="0" fontId="39" fillId="0" borderId="22" applyNumberFormat="0" applyFill="0" applyAlignment="0" applyProtection="0"/>
    <xf numFmtId="0" fontId="70" fillId="0" borderId="33" applyNumberFormat="0" applyFill="0" applyAlignment="0" applyProtection="0"/>
    <xf numFmtId="0" fontId="82" fillId="0" borderId="33" applyNumberFormat="0" applyFill="0" applyAlignment="0" applyProtection="0"/>
    <xf numFmtId="0" fontId="71" fillId="0" borderId="34" applyNumberFormat="0" applyFill="0" applyAlignment="0" applyProtection="0"/>
    <xf numFmtId="0" fontId="40" fillId="0" borderId="23" applyNumberFormat="0" applyFill="0" applyAlignment="0" applyProtection="0"/>
    <xf numFmtId="0" fontId="71" fillId="0" borderId="34" applyNumberFormat="0" applyFill="0" applyAlignment="0" applyProtection="0"/>
    <xf numFmtId="0" fontId="83" fillId="0" borderId="34" applyNumberFormat="0" applyFill="0" applyAlignment="0" applyProtection="0"/>
    <xf numFmtId="0" fontId="72" fillId="0" borderId="35" applyNumberFormat="0" applyFill="0" applyAlignment="0" applyProtection="0"/>
    <xf numFmtId="0" fontId="41" fillId="0" borderId="24" applyNumberFormat="0" applyFill="0" applyAlignment="0" applyProtection="0"/>
    <xf numFmtId="0" fontId="72" fillId="0" borderId="35" applyNumberFormat="0" applyFill="0" applyAlignment="0" applyProtection="0"/>
    <xf numFmtId="0" fontId="84" fillId="0" borderId="35" applyNumberFormat="0" applyFill="0" applyAlignment="0" applyProtection="0"/>
    <xf numFmtId="0" fontId="72" fillId="0" borderId="0" applyNumberFormat="0" applyFill="0" applyBorder="0" applyAlignment="0" applyProtection="0"/>
    <xf numFmtId="0" fontId="41" fillId="0" borderId="0" applyNumberFormat="0" applyFill="0" applyBorder="0" applyAlignment="0" applyProtection="0"/>
    <xf numFmtId="0" fontId="72" fillId="0" borderId="0" applyNumberFormat="0" applyFill="0" applyBorder="0" applyAlignment="0" applyProtection="0"/>
    <xf numFmtId="0" fontId="84"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xf numFmtId="0" fontId="58"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73" fillId="44" borderId="31" applyNumberFormat="0" applyAlignment="0" applyProtection="0"/>
    <xf numFmtId="0" fontId="73" fillId="44" borderId="31" applyNumberFormat="0" applyAlignment="0" applyProtection="0"/>
    <xf numFmtId="0" fontId="73" fillId="44" borderId="31" applyNumberFormat="0" applyAlignment="0" applyProtection="0"/>
    <xf numFmtId="0" fontId="73" fillId="44" borderId="31" applyNumberFormat="0" applyAlignment="0" applyProtection="0"/>
    <xf numFmtId="0" fontId="73" fillId="44" borderId="31" applyNumberFormat="0" applyAlignment="0" applyProtection="0"/>
    <xf numFmtId="0" fontId="73" fillId="44" borderId="31" applyNumberFormat="0" applyAlignment="0" applyProtection="0"/>
    <xf numFmtId="0" fontId="73" fillId="44" borderId="31" applyNumberFormat="0" applyAlignment="0" applyProtection="0"/>
    <xf numFmtId="0" fontId="73" fillId="44" borderId="31" applyNumberFormat="0" applyAlignment="0" applyProtection="0"/>
    <xf numFmtId="0" fontId="73" fillId="44" borderId="31" applyNumberFormat="0" applyAlignment="0" applyProtection="0"/>
    <xf numFmtId="0" fontId="73" fillId="44" borderId="31" applyNumberFormat="0" applyAlignment="0" applyProtection="0"/>
    <xf numFmtId="0" fontId="73" fillId="44" borderId="31" applyNumberFormat="0" applyAlignment="0" applyProtection="0"/>
    <xf numFmtId="0" fontId="73" fillId="44" borderId="31" applyNumberFormat="0" applyAlignment="0" applyProtection="0"/>
    <xf numFmtId="0" fontId="73" fillId="44" borderId="31" applyNumberFormat="0" applyAlignment="0" applyProtection="0"/>
    <xf numFmtId="0" fontId="73" fillId="44" borderId="31" applyNumberFormat="0" applyAlignment="0" applyProtection="0"/>
    <xf numFmtId="0" fontId="73" fillId="44" borderId="31" applyNumberFormat="0" applyAlignment="0" applyProtection="0"/>
    <xf numFmtId="0" fontId="73" fillId="44" borderId="31" applyNumberFormat="0" applyAlignment="0" applyProtection="0"/>
    <xf numFmtId="0" fontId="73" fillId="44" borderId="31" applyNumberFormat="0" applyAlignment="0" applyProtection="0"/>
    <xf numFmtId="0" fontId="73" fillId="44" borderId="31" applyNumberFormat="0" applyAlignment="0" applyProtection="0"/>
    <xf numFmtId="0" fontId="73" fillId="44" borderId="31" applyNumberFormat="0" applyAlignment="0" applyProtection="0"/>
    <xf numFmtId="0" fontId="45" fillId="11" borderId="25" applyNumberFormat="0" applyAlignment="0" applyProtection="0"/>
    <xf numFmtId="0" fontId="73" fillId="44" borderId="31" applyNumberFormat="0" applyAlignment="0" applyProtection="0"/>
    <xf numFmtId="0" fontId="73" fillId="44" borderId="31" applyNumberFormat="0" applyAlignment="0" applyProtection="0"/>
    <xf numFmtId="0" fontId="73" fillId="44" borderId="31" applyNumberFormat="0" applyAlignment="0" applyProtection="0"/>
    <xf numFmtId="0" fontId="73" fillId="44" borderId="31" applyNumberFormat="0" applyAlignment="0" applyProtection="0"/>
    <xf numFmtId="0" fontId="73" fillId="44" borderId="31" applyNumberFormat="0" applyAlignment="0" applyProtection="0"/>
    <xf numFmtId="0" fontId="73" fillId="44" borderId="31" applyNumberFormat="0" applyAlignment="0" applyProtection="0"/>
    <xf numFmtId="0" fontId="73" fillId="44" borderId="31" applyNumberFormat="0" applyAlignment="0" applyProtection="0"/>
    <xf numFmtId="0" fontId="73" fillId="44" borderId="31" applyNumberFormat="0" applyAlignment="0" applyProtection="0"/>
    <xf numFmtId="0" fontId="73" fillId="44" borderId="31" applyNumberFormat="0" applyAlignment="0" applyProtection="0"/>
    <xf numFmtId="0" fontId="73" fillId="44" borderId="31" applyNumberFormat="0" applyAlignment="0" applyProtection="0"/>
    <xf numFmtId="0" fontId="73" fillId="44" borderId="31" applyNumberFormat="0" applyAlignment="0" applyProtection="0"/>
    <xf numFmtId="0" fontId="73" fillId="44" borderId="31" applyNumberFormat="0" applyAlignment="0" applyProtection="0"/>
    <xf numFmtId="0" fontId="73" fillId="44" borderId="31" applyNumberFormat="0" applyAlignment="0" applyProtection="0"/>
    <xf numFmtId="0" fontId="73" fillId="44" borderId="31" applyNumberFormat="0" applyAlignment="0" applyProtection="0"/>
    <xf numFmtId="0" fontId="73" fillId="44" borderId="31" applyNumberFormat="0" applyAlignment="0" applyProtection="0"/>
    <xf numFmtId="0" fontId="73" fillId="44" borderId="31" applyNumberFormat="0" applyAlignment="0" applyProtection="0"/>
    <xf numFmtId="0" fontId="73" fillId="44" borderId="31" applyNumberFormat="0" applyAlignment="0" applyProtection="0"/>
    <xf numFmtId="0" fontId="73" fillId="44" borderId="31" applyNumberFormat="0" applyAlignment="0" applyProtection="0"/>
    <xf numFmtId="0" fontId="73" fillId="44" borderId="31" applyNumberFormat="0" applyAlignment="0" applyProtection="0"/>
    <xf numFmtId="0" fontId="73" fillId="44" borderId="31" applyNumberFormat="0" applyAlignment="0" applyProtection="0"/>
    <xf numFmtId="0" fontId="73" fillId="44" borderId="31" applyNumberFormat="0" applyAlignment="0" applyProtection="0"/>
    <xf numFmtId="0" fontId="73" fillId="44" borderId="31" applyNumberFormat="0" applyAlignment="0" applyProtection="0"/>
    <xf numFmtId="0" fontId="73" fillId="44" borderId="31" applyNumberFormat="0" applyAlignment="0" applyProtection="0"/>
    <xf numFmtId="0" fontId="85" fillId="44" borderId="31" applyNumberFormat="0" applyAlignment="0" applyProtection="0"/>
    <xf numFmtId="0" fontId="85" fillId="44" borderId="31" applyNumberFormat="0" applyAlignment="0" applyProtection="0"/>
    <xf numFmtId="0" fontId="85" fillId="44" borderId="31" applyNumberFormat="0" applyAlignment="0" applyProtection="0"/>
    <xf numFmtId="0" fontId="74" fillId="0" borderId="36" applyNumberFormat="0" applyFill="0" applyAlignment="0" applyProtection="0"/>
    <xf numFmtId="0" fontId="48" fillId="0" borderId="27" applyNumberFormat="0" applyFill="0" applyAlignment="0" applyProtection="0"/>
    <xf numFmtId="0" fontId="74" fillId="0" borderId="36" applyNumberFormat="0" applyFill="0" applyAlignment="0" applyProtection="0"/>
    <xf numFmtId="0" fontId="86" fillId="0" borderId="36" applyNumberFormat="0" applyFill="0" applyAlignment="0" applyProtection="0"/>
    <xf numFmtId="0" fontId="75" fillId="59" borderId="0" applyNumberFormat="0" applyBorder="0" applyAlignment="0" applyProtection="0"/>
    <xf numFmtId="0" fontId="44" fillId="10" borderId="0" applyNumberFormat="0" applyBorder="0" applyAlignment="0" applyProtection="0"/>
    <xf numFmtId="0" fontId="75" fillId="59" borderId="0" applyNumberFormat="0" applyBorder="0" applyAlignment="0" applyProtection="0"/>
    <xf numFmtId="0" fontId="87" fillId="59"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1" fillId="0" borderId="0"/>
    <xf numFmtId="0" fontId="12" fillId="0" borderId="0"/>
    <xf numFmtId="0" fontId="12" fillId="0" borderId="0"/>
    <xf numFmtId="0" fontId="61" fillId="0" borderId="0"/>
    <xf numFmtId="0" fontId="90" fillId="0" borderId="0"/>
    <xf numFmtId="0" fontId="90" fillId="0" borderId="0"/>
    <xf numFmtId="0" fontId="36" fillId="0" borderId="0"/>
    <xf numFmtId="0" fontId="15" fillId="0" borderId="0"/>
    <xf numFmtId="0" fontId="90" fillId="0" borderId="0"/>
    <xf numFmtId="0" fontId="15" fillId="0" borderId="0"/>
    <xf numFmtId="0" fontId="27" fillId="0" borderId="0"/>
    <xf numFmtId="0" fontId="12" fillId="0" borderId="0"/>
    <xf numFmtId="0" fontId="27" fillId="0" borderId="0"/>
    <xf numFmtId="0" fontId="12" fillId="0" borderId="0"/>
    <xf numFmtId="0" fontId="15" fillId="0" borderId="0"/>
    <xf numFmtId="0" fontId="12" fillId="0" borderId="0"/>
    <xf numFmtId="0" fontId="15" fillId="0" borderId="0"/>
    <xf numFmtId="0" fontId="26" fillId="0" borderId="0"/>
    <xf numFmtId="0" fontId="12" fillId="0" borderId="0"/>
    <xf numFmtId="0" fontId="15" fillId="0" borderId="0"/>
    <xf numFmtId="0" fontId="12" fillId="0" borderId="0"/>
    <xf numFmtId="0" fontId="62" fillId="0" borderId="0"/>
    <xf numFmtId="0" fontId="57" fillId="0" borderId="0"/>
    <xf numFmtId="0" fontId="12" fillId="0" borderId="0"/>
    <xf numFmtId="0" fontId="6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61" fillId="0" borderId="0"/>
    <xf numFmtId="0" fontId="15" fillId="0" borderId="0"/>
    <xf numFmtId="0" fontId="15" fillId="0" borderId="0"/>
    <xf numFmtId="0" fontId="61" fillId="0" borderId="0"/>
    <xf numFmtId="0" fontId="16" fillId="0" borderId="0"/>
    <xf numFmtId="0" fontId="27" fillId="0" borderId="0"/>
    <xf numFmtId="0" fontId="27" fillId="0" borderId="0"/>
    <xf numFmtId="0" fontId="27" fillId="0" borderId="0"/>
    <xf numFmtId="0" fontId="2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0"/>
    <xf numFmtId="0" fontId="12" fillId="0" borderId="0"/>
    <xf numFmtId="0" fontId="12" fillId="0" borderId="0"/>
    <xf numFmtId="0" fontId="6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1" fillId="60" borderId="37" applyNumberFormat="0" applyFont="0" applyAlignment="0" applyProtection="0"/>
    <xf numFmtId="0" fontId="61" fillId="60" borderId="37" applyNumberFormat="0" applyFont="0" applyAlignment="0" applyProtection="0"/>
    <xf numFmtId="0" fontId="61" fillId="60" borderId="37" applyNumberFormat="0" applyFont="0" applyAlignment="0" applyProtection="0"/>
    <xf numFmtId="0" fontId="61" fillId="60" borderId="37" applyNumberFormat="0" applyFont="0" applyAlignment="0" applyProtection="0"/>
    <xf numFmtId="0" fontId="61" fillId="60" borderId="37" applyNumberFormat="0" applyFont="0" applyAlignment="0" applyProtection="0"/>
    <xf numFmtId="0" fontId="61" fillId="60" borderId="37" applyNumberFormat="0" applyFont="0" applyAlignment="0" applyProtection="0"/>
    <xf numFmtId="0" fontId="61" fillId="60" borderId="37" applyNumberFormat="0" applyFont="0" applyAlignment="0" applyProtection="0"/>
    <xf numFmtId="0" fontId="61" fillId="60" borderId="37" applyNumberFormat="0" applyFont="0" applyAlignment="0" applyProtection="0"/>
    <xf numFmtId="0" fontId="61" fillId="60" borderId="37" applyNumberFormat="0" applyFont="0" applyAlignment="0" applyProtection="0"/>
    <xf numFmtId="0" fontId="61" fillId="60" borderId="37" applyNumberFormat="0" applyFont="0" applyAlignment="0" applyProtection="0"/>
    <xf numFmtId="0" fontId="61" fillId="60" borderId="37" applyNumberFormat="0" applyFont="0" applyAlignment="0" applyProtection="0"/>
    <xf numFmtId="0" fontId="61" fillId="60" borderId="37" applyNumberFormat="0" applyFont="0" applyAlignment="0" applyProtection="0"/>
    <xf numFmtId="0" fontId="61" fillId="60" borderId="37" applyNumberFormat="0" applyFont="0" applyAlignment="0" applyProtection="0"/>
    <xf numFmtId="0" fontId="61" fillId="60" borderId="37" applyNumberFormat="0" applyFont="0" applyAlignment="0" applyProtection="0"/>
    <xf numFmtId="0" fontId="61" fillId="60" borderId="37" applyNumberFormat="0" applyFont="0" applyAlignment="0" applyProtection="0"/>
    <xf numFmtId="0" fontId="61" fillId="60" borderId="37" applyNumberFormat="0" applyFont="0" applyAlignment="0" applyProtection="0"/>
    <xf numFmtId="0" fontId="61" fillId="60" borderId="37" applyNumberFormat="0" applyFont="0" applyAlignment="0" applyProtection="0"/>
    <xf numFmtId="0" fontId="61" fillId="60" borderId="37" applyNumberFormat="0" applyFont="0" applyAlignment="0" applyProtection="0"/>
    <xf numFmtId="0" fontId="61" fillId="60" borderId="37" applyNumberFormat="0" applyFont="0" applyAlignment="0" applyProtection="0"/>
    <xf numFmtId="0" fontId="61" fillId="14" borderId="29" applyNumberFormat="0" applyFont="0" applyAlignment="0" applyProtection="0"/>
    <xf numFmtId="0" fontId="61" fillId="60" borderId="37" applyNumberFormat="0" applyFont="0" applyAlignment="0" applyProtection="0"/>
    <xf numFmtId="0" fontId="61" fillId="60" borderId="37" applyNumberFormat="0" applyFont="0" applyAlignment="0" applyProtection="0"/>
    <xf numFmtId="0" fontId="61" fillId="60" borderId="37" applyNumberFormat="0" applyFont="0" applyAlignment="0" applyProtection="0"/>
    <xf numFmtId="0" fontId="61" fillId="60" borderId="37" applyNumberFormat="0" applyFont="0" applyAlignment="0" applyProtection="0"/>
    <xf numFmtId="0" fontId="61" fillId="60" borderId="37" applyNumberFormat="0" applyFont="0" applyAlignment="0" applyProtection="0"/>
    <xf numFmtId="0" fontId="61" fillId="60" borderId="37" applyNumberFormat="0" applyFont="0" applyAlignment="0" applyProtection="0"/>
    <xf numFmtId="0" fontId="61" fillId="60" borderId="37" applyNumberFormat="0" applyFont="0" applyAlignment="0" applyProtection="0"/>
    <xf numFmtId="0" fontId="61" fillId="60" borderId="37" applyNumberFormat="0" applyFont="0" applyAlignment="0" applyProtection="0"/>
    <xf numFmtId="0" fontId="61" fillId="60" borderId="37" applyNumberFormat="0" applyFont="0" applyAlignment="0" applyProtection="0"/>
    <xf numFmtId="0" fontId="61" fillId="60" borderId="37" applyNumberFormat="0" applyFont="0" applyAlignment="0" applyProtection="0"/>
    <xf numFmtId="0" fontId="61" fillId="60" borderId="37" applyNumberFormat="0" applyFont="0" applyAlignment="0" applyProtection="0"/>
    <xf numFmtId="0" fontId="61" fillId="60" borderId="37" applyNumberFormat="0" applyFont="0" applyAlignment="0" applyProtection="0"/>
    <xf numFmtId="0" fontId="61" fillId="60" borderId="37" applyNumberFormat="0" applyFont="0" applyAlignment="0" applyProtection="0"/>
    <xf numFmtId="0" fontId="61" fillId="60" borderId="37" applyNumberFormat="0" applyFont="0" applyAlignment="0" applyProtection="0"/>
    <xf numFmtId="0" fontId="61" fillId="60" borderId="37" applyNumberFormat="0" applyFont="0" applyAlignment="0" applyProtection="0"/>
    <xf numFmtId="0" fontId="61" fillId="60" borderId="37" applyNumberFormat="0" applyFont="0" applyAlignment="0" applyProtection="0"/>
    <xf numFmtId="0" fontId="61" fillId="60" borderId="37" applyNumberFormat="0" applyFont="0" applyAlignment="0" applyProtection="0"/>
    <xf numFmtId="0" fontId="61" fillId="60" borderId="37" applyNumberFormat="0" applyFont="0" applyAlignment="0" applyProtection="0"/>
    <xf numFmtId="0" fontId="61" fillId="60" borderId="37" applyNumberFormat="0" applyFont="0" applyAlignment="0" applyProtection="0"/>
    <xf numFmtId="0" fontId="61" fillId="60" borderId="37" applyNumberFormat="0" applyFont="0" applyAlignment="0" applyProtection="0"/>
    <xf numFmtId="0" fontId="61" fillId="60" borderId="37" applyNumberFormat="0" applyFont="0" applyAlignment="0" applyProtection="0"/>
    <xf numFmtId="0" fontId="61" fillId="60" borderId="37" applyNumberFormat="0" applyFont="0" applyAlignment="0" applyProtection="0"/>
    <xf numFmtId="0" fontId="61" fillId="60" borderId="37" applyNumberFormat="0" applyFont="0" applyAlignment="0" applyProtection="0"/>
    <xf numFmtId="0" fontId="15" fillId="60" borderId="37" applyNumberFormat="0" applyFont="0" applyAlignment="0" applyProtection="0"/>
    <xf numFmtId="0" fontId="15" fillId="60" borderId="37" applyNumberFormat="0" applyFont="0" applyAlignment="0" applyProtection="0"/>
    <xf numFmtId="0" fontId="15" fillId="60" borderId="37" applyNumberFormat="0" applyFont="0" applyAlignment="0" applyProtection="0"/>
    <xf numFmtId="0" fontId="76" fillId="57" borderId="38" applyNumberFormat="0" applyAlignment="0" applyProtection="0"/>
    <xf numFmtId="0" fontId="76" fillId="57" borderId="38" applyNumberFormat="0" applyAlignment="0" applyProtection="0"/>
    <xf numFmtId="0" fontId="76" fillId="57" borderId="38" applyNumberFormat="0" applyAlignment="0" applyProtection="0"/>
    <xf numFmtId="0" fontId="76" fillId="57" borderId="38" applyNumberFormat="0" applyAlignment="0" applyProtection="0"/>
    <xf numFmtId="0" fontId="76" fillId="57" borderId="38" applyNumberFormat="0" applyAlignment="0" applyProtection="0"/>
    <xf numFmtId="0" fontId="76" fillId="57" borderId="38" applyNumberFormat="0" applyAlignment="0" applyProtection="0"/>
    <xf numFmtId="0" fontId="76" fillId="57" borderId="38" applyNumberFormat="0" applyAlignment="0" applyProtection="0"/>
    <xf numFmtId="0" fontId="76" fillId="57" borderId="38" applyNumberFormat="0" applyAlignment="0" applyProtection="0"/>
    <xf numFmtId="0" fontId="76" fillId="57" borderId="38" applyNumberFormat="0" applyAlignment="0" applyProtection="0"/>
    <xf numFmtId="0" fontId="76" fillId="57" borderId="38" applyNumberFormat="0" applyAlignment="0" applyProtection="0"/>
    <xf numFmtId="0" fontId="76" fillId="57" borderId="38" applyNumberFormat="0" applyAlignment="0" applyProtection="0"/>
    <xf numFmtId="0" fontId="76" fillId="57" borderId="38" applyNumberFormat="0" applyAlignment="0" applyProtection="0"/>
    <xf numFmtId="0" fontId="76" fillId="57" borderId="38" applyNumberFormat="0" applyAlignment="0" applyProtection="0"/>
    <xf numFmtId="0" fontId="76" fillId="57" borderId="38" applyNumberFormat="0" applyAlignment="0" applyProtection="0"/>
    <xf numFmtId="0" fontId="76" fillId="57" borderId="38" applyNumberFormat="0" applyAlignment="0" applyProtection="0"/>
    <xf numFmtId="0" fontId="76" fillId="57" borderId="38" applyNumberFormat="0" applyAlignment="0" applyProtection="0"/>
    <xf numFmtId="0" fontId="46" fillId="12" borderId="26" applyNumberFormat="0" applyAlignment="0" applyProtection="0"/>
    <xf numFmtId="0" fontId="76" fillId="57" borderId="38" applyNumberFormat="0" applyAlignment="0" applyProtection="0"/>
    <xf numFmtId="0" fontId="76" fillId="57" borderId="38" applyNumberFormat="0" applyAlignment="0" applyProtection="0"/>
    <xf numFmtId="0" fontId="76" fillId="57" borderId="38" applyNumberFormat="0" applyAlignment="0" applyProtection="0"/>
    <xf numFmtId="0" fontId="76" fillId="57" borderId="38" applyNumberFormat="0" applyAlignment="0" applyProtection="0"/>
    <xf numFmtId="0" fontId="76" fillId="57" borderId="38" applyNumberFormat="0" applyAlignment="0" applyProtection="0"/>
    <xf numFmtId="0" fontId="76" fillId="57" borderId="38" applyNumberFormat="0" applyAlignment="0" applyProtection="0"/>
    <xf numFmtId="0" fontId="76" fillId="57" borderId="38" applyNumberFormat="0" applyAlignment="0" applyProtection="0"/>
    <xf numFmtId="0" fontId="76" fillId="57" borderId="38" applyNumberFormat="0" applyAlignment="0" applyProtection="0"/>
    <xf numFmtId="0" fontId="76" fillId="57" borderId="38" applyNumberFormat="0" applyAlignment="0" applyProtection="0"/>
    <xf numFmtId="0" fontId="76" fillId="57" borderId="38" applyNumberFormat="0" applyAlignment="0" applyProtection="0"/>
    <xf numFmtId="0" fontId="76" fillId="57" borderId="38" applyNumberFormat="0" applyAlignment="0" applyProtection="0"/>
    <xf numFmtId="0" fontId="76" fillId="57" borderId="38" applyNumberFormat="0" applyAlignment="0" applyProtection="0"/>
    <xf numFmtId="0" fontId="76" fillId="57" borderId="38" applyNumberFormat="0" applyAlignment="0" applyProtection="0"/>
    <xf numFmtId="0" fontId="76" fillId="57" borderId="38" applyNumberFormat="0" applyAlignment="0" applyProtection="0"/>
    <xf numFmtId="0" fontId="76" fillId="57" borderId="38" applyNumberFormat="0" applyAlignment="0" applyProtection="0"/>
    <xf numFmtId="0" fontId="76" fillId="57" borderId="38" applyNumberFormat="0" applyAlignment="0" applyProtection="0"/>
    <xf numFmtId="0" fontId="76" fillId="57" borderId="38" applyNumberFormat="0" applyAlignment="0" applyProtection="0"/>
    <xf numFmtId="0" fontId="76" fillId="57" borderId="38" applyNumberFormat="0" applyAlignment="0" applyProtection="0"/>
    <xf numFmtId="0" fontId="76" fillId="57" borderId="38" applyNumberFormat="0" applyAlignment="0" applyProtection="0"/>
    <xf numFmtId="0" fontId="88" fillId="57" borderId="38" applyNumberFormat="0" applyAlignment="0" applyProtection="0"/>
    <xf numFmtId="0" fontId="88" fillId="57" borderId="38" applyNumberFormat="0" applyAlignment="0" applyProtection="0"/>
    <xf numFmtId="9" fontId="6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16" fillId="0" borderId="0" applyFont="0" applyFill="0" applyBorder="0" applyAlignment="0" applyProtection="0"/>
    <xf numFmtId="9" fontId="57" fillId="0" borderId="0" applyFont="0" applyFill="0" applyBorder="0" applyAlignment="0" applyProtection="0"/>
    <xf numFmtId="9" fontId="16"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20" fillId="0" borderId="0" applyFont="0" applyFill="0" applyBorder="0" applyAlignment="0" applyProtection="0"/>
    <xf numFmtId="9" fontId="61" fillId="0" borderId="0" applyFont="0" applyFill="0" applyBorder="0" applyAlignment="0" applyProtection="0"/>
    <xf numFmtId="9" fontId="3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1" fillId="0" borderId="0" applyFont="0" applyFill="0" applyBorder="0" applyAlignment="0" applyProtection="0"/>
    <xf numFmtId="41" fontId="16" fillId="0" borderId="44">
      <alignment horizontal="left"/>
    </xf>
    <xf numFmtId="0" fontId="59" fillId="0" borderId="0" applyNumberFormat="0" applyFill="0" applyBorder="0" applyAlignment="0" applyProtection="0"/>
    <xf numFmtId="0" fontId="38" fillId="0" borderId="0" applyNumberFormat="0" applyFill="0" applyBorder="0" applyAlignment="0" applyProtection="0"/>
    <xf numFmtId="0" fontId="59" fillId="0" borderId="0" applyNumberFormat="0" applyFill="0" applyBorder="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52" fillId="0" borderId="30"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60" fillId="0" borderId="39" applyNumberFormat="0" applyFill="0" applyAlignment="0" applyProtection="0"/>
    <xf numFmtId="0" fontId="60" fillId="0" borderId="39" applyNumberFormat="0" applyFill="0" applyAlignment="0" applyProtection="0"/>
    <xf numFmtId="0" fontId="60" fillId="0" borderId="39" applyNumberFormat="0" applyFill="0" applyAlignment="0" applyProtection="0"/>
    <xf numFmtId="0" fontId="77" fillId="0" borderId="0" applyNumberFormat="0" applyFill="0" applyBorder="0" applyAlignment="0" applyProtection="0"/>
    <xf numFmtId="0" fontId="50" fillId="0" borderId="0" applyNumberFormat="0" applyFill="0" applyBorder="0" applyAlignment="0" applyProtection="0"/>
    <xf numFmtId="0" fontId="77" fillId="0" borderId="0" applyNumberFormat="0" applyFill="0" applyBorder="0" applyAlignment="0" applyProtection="0"/>
    <xf numFmtId="0" fontId="89" fillId="0" borderId="0" applyNumberFormat="0" applyFill="0" applyBorder="0" applyAlignment="0" applyProtection="0"/>
    <xf numFmtId="0" fontId="11" fillId="0" borderId="0"/>
    <xf numFmtId="0" fontId="11" fillId="0" borderId="0"/>
    <xf numFmtId="0" fontId="10" fillId="0" borderId="0"/>
    <xf numFmtId="43" fontId="10" fillId="0" borderId="0" applyFont="0" applyFill="0" applyBorder="0" applyAlignment="0" applyProtection="0"/>
    <xf numFmtId="0" fontId="90" fillId="0" borderId="0"/>
    <xf numFmtId="43" fontId="90" fillId="0" borderId="0" applyFont="0" applyFill="0" applyBorder="0" applyAlignment="0" applyProtection="0"/>
    <xf numFmtId="9" fontId="90" fillId="0" borderId="0" applyFont="0" applyFill="0" applyBorder="0" applyAlignment="0" applyProtection="0"/>
    <xf numFmtId="0" fontId="15" fillId="0" borderId="0"/>
    <xf numFmtId="43" fontId="37"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44" fontId="90" fillId="0" borderId="0" applyFont="0" applyFill="0" applyBorder="0" applyAlignment="0" applyProtection="0"/>
    <xf numFmtId="44" fontId="10" fillId="0" borderId="0" applyFont="0" applyFill="0" applyBorder="0" applyAlignment="0" applyProtection="0"/>
    <xf numFmtId="44" fontId="15" fillId="0" borderId="0" applyFont="0" applyFill="0" applyBorder="0" applyAlignment="0" applyProtection="0"/>
    <xf numFmtId="44" fontId="10" fillId="0" borderId="0" applyFont="0" applyFill="0" applyBorder="0" applyAlignment="0" applyProtection="0"/>
    <xf numFmtId="0" fontId="90" fillId="0" borderId="0"/>
    <xf numFmtId="0" fontId="15" fillId="0" borderId="0"/>
    <xf numFmtId="0" fontId="10" fillId="0" borderId="0"/>
    <xf numFmtId="0" fontId="27" fillId="0" borderId="0"/>
    <xf numFmtId="0" fontId="10" fillId="0" borderId="0"/>
    <xf numFmtId="0" fontId="90" fillId="0" borderId="0"/>
    <xf numFmtId="0" fontId="10" fillId="0" borderId="0"/>
    <xf numFmtId="0" fontId="10" fillId="0" borderId="0"/>
    <xf numFmtId="0" fontId="27" fillId="14" borderId="29" applyNumberFormat="0" applyFont="0" applyAlignment="0" applyProtection="0"/>
    <xf numFmtId="9" fontId="15" fillId="0" borderId="0" applyFont="0" applyFill="0" applyBorder="0" applyAlignment="0" applyProtection="0"/>
    <xf numFmtId="9" fontId="10"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61" fillId="60" borderId="63" applyNumberFormat="0" applyFont="0" applyAlignment="0" applyProtection="0"/>
    <xf numFmtId="0" fontId="61" fillId="60" borderId="63" applyNumberFormat="0" applyFont="0" applyAlignment="0" applyProtection="0"/>
    <xf numFmtId="0" fontId="61" fillId="60" borderId="63" applyNumberFormat="0" applyFont="0" applyAlignment="0" applyProtection="0"/>
    <xf numFmtId="0" fontId="7" fillId="0" borderId="0"/>
    <xf numFmtId="0" fontId="7" fillId="0" borderId="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6"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7" borderId="0" applyNumberFormat="0" applyBorder="0" applyAlignment="0" applyProtection="0"/>
    <xf numFmtId="0" fontId="66" fillId="57" borderId="59" applyNumberFormat="0" applyAlignment="0" applyProtection="0"/>
    <xf numFmtId="0" fontId="66" fillId="57" borderId="59" applyNumberFormat="0" applyAlignment="0" applyProtection="0"/>
    <xf numFmtId="0" fontId="66" fillId="57" borderId="59" applyNumberFormat="0" applyAlignment="0" applyProtection="0"/>
    <xf numFmtId="0" fontId="66" fillId="57" borderId="59" applyNumberFormat="0" applyAlignment="0" applyProtection="0"/>
    <xf numFmtId="0" fontId="66" fillId="57" borderId="59" applyNumberFormat="0" applyAlignment="0" applyProtection="0"/>
    <xf numFmtId="0" fontId="66" fillId="57" borderId="59" applyNumberFormat="0" applyAlignment="0" applyProtection="0"/>
    <xf numFmtId="0" fontId="66" fillId="57" borderId="59" applyNumberFormat="0" applyAlignment="0" applyProtection="0"/>
    <xf numFmtId="0" fontId="66" fillId="57" borderId="59" applyNumberFormat="0" applyAlignment="0" applyProtection="0"/>
    <xf numFmtId="0" fontId="66" fillId="57" borderId="59" applyNumberFormat="0" applyAlignment="0" applyProtection="0"/>
    <xf numFmtId="0" fontId="66" fillId="57" borderId="59" applyNumberFormat="0" applyAlignment="0" applyProtection="0"/>
    <xf numFmtId="0" fontId="66" fillId="57" borderId="59" applyNumberFormat="0" applyAlignment="0" applyProtection="0"/>
    <xf numFmtId="0" fontId="66" fillId="57" borderId="59" applyNumberFormat="0" applyAlignment="0" applyProtection="0"/>
    <xf numFmtId="0" fontId="66" fillId="57" borderId="59" applyNumberFormat="0" applyAlignment="0" applyProtection="0"/>
    <xf numFmtId="0" fontId="66" fillId="57" borderId="59" applyNumberFormat="0" applyAlignment="0" applyProtection="0"/>
    <xf numFmtId="0" fontId="66" fillId="57" borderId="59" applyNumberFormat="0" applyAlignment="0" applyProtection="0"/>
    <xf numFmtId="0" fontId="66" fillId="57" borderId="59" applyNumberFormat="0" applyAlignment="0" applyProtection="0"/>
    <xf numFmtId="0" fontId="66" fillId="57" borderId="59" applyNumberFormat="0" applyAlignment="0" applyProtection="0"/>
    <xf numFmtId="0" fontId="66" fillId="57" borderId="59" applyNumberFormat="0" applyAlignment="0" applyProtection="0"/>
    <xf numFmtId="0" fontId="66" fillId="57" borderId="59" applyNumberFormat="0" applyAlignment="0" applyProtection="0"/>
    <xf numFmtId="0" fontId="66" fillId="57" borderId="59" applyNumberFormat="0" applyAlignment="0" applyProtection="0"/>
    <xf numFmtId="0" fontId="66" fillId="57" borderId="59" applyNumberFormat="0" applyAlignment="0" applyProtection="0"/>
    <xf numFmtId="0" fontId="66" fillId="57" borderId="59" applyNumberFormat="0" applyAlignment="0" applyProtection="0"/>
    <xf numFmtId="0" fontId="66" fillId="57" borderId="59" applyNumberFormat="0" applyAlignment="0" applyProtection="0"/>
    <xf numFmtId="0" fontId="66" fillId="57" borderId="59" applyNumberFormat="0" applyAlignment="0" applyProtection="0"/>
    <xf numFmtId="0" fontId="66" fillId="57" borderId="59" applyNumberFormat="0" applyAlignment="0" applyProtection="0"/>
    <xf numFmtId="0" fontId="66" fillId="57" borderId="59" applyNumberFormat="0" applyAlignment="0" applyProtection="0"/>
    <xf numFmtId="0" fontId="66" fillId="57" borderId="59" applyNumberFormat="0" applyAlignment="0" applyProtection="0"/>
    <xf numFmtId="0" fontId="66" fillId="57" borderId="59" applyNumberFormat="0" applyAlignment="0" applyProtection="0"/>
    <xf numFmtId="0" fontId="66" fillId="57" borderId="59" applyNumberFormat="0" applyAlignment="0" applyProtection="0"/>
    <xf numFmtId="0" fontId="66" fillId="57" borderId="59" applyNumberFormat="0" applyAlignment="0" applyProtection="0"/>
    <xf numFmtId="0" fontId="66" fillId="57" borderId="59" applyNumberFormat="0" applyAlignment="0" applyProtection="0"/>
    <xf numFmtId="0" fontId="66" fillId="57" borderId="59" applyNumberFormat="0" applyAlignment="0" applyProtection="0"/>
    <xf numFmtId="0" fontId="66" fillId="57" borderId="59" applyNumberFormat="0" applyAlignment="0" applyProtection="0"/>
    <xf numFmtId="0" fontId="66" fillId="57" borderId="59" applyNumberFormat="0" applyAlignment="0" applyProtection="0"/>
    <xf numFmtId="0" fontId="66" fillId="57" borderId="59" applyNumberFormat="0" applyAlignment="0" applyProtection="0"/>
    <xf numFmtId="0" fontId="66" fillId="57" borderId="59" applyNumberFormat="0" applyAlignment="0" applyProtection="0"/>
    <xf numFmtId="0" fontId="66" fillId="57" borderId="59" applyNumberFormat="0" applyAlignment="0" applyProtection="0"/>
    <xf numFmtId="0" fontId="66" fillId="57" borderId="59" applyNumberFormat="0" applyAlignment="0" applyProtection="0"/>
    <xf numFmtId="0" fontId="66" fillId="57" borderId="59" applyNumberFormat="0" applyAlignment="0" applyProtection="0"/>
    <xf numFmtId="0" fontId="66" fillId="57" borderId="59" applyNumberFormat="0" applyAlignment="0" applyProtection="0"/>
    <xf numFmtId="0" fontId="66" fillId="57" borderId="59" applyNumberFormat="0" applyAlignment="0" applyProtection="0"/>
    <xf numFmtId="0" fontId="66" fillId="57" borderId="59" applyNumberFormat="0" applyAlignment="0" applyProtection="0"/>
    <xf numFmtId="0" fontId="79" fillId="57" borderId="59" applyNumberFormat="0" applyAlignment="0" applyProtection="0"/>
    <xf numFmtId="0" fontId="79" fillId="57" borderId="59" applyNumberFormat="0" applyAlignment="0" applyProtection="0"/>
    <xf numFmtId="0" fontId="79" fillId="57" borderId="59" applyNumberFormat="0" applyAlignment="0" applyProtection="0"/>
    <xf numFmtId="0" fontId="61" fillId="60" borderId="63" applyNumberFormat="0" applyFont="0" applyAlignment="0" applyProtection="0"/>
    <xf numFmtId="0" fontId="61" fillId="60" borderId="63" applyNumberFormat="0" applyFont="0" applyAlignment="0" applyProtection="0"/>
    <xf numFmtId="0" fontId="61" fillId="60" borderId="63" applyNumberFormat="0" applyFont="0" applyAlignment="0" applyProtection="0"/>
    <xf numFmtId="0" fontId="61" fillId="60" borderId="63" applyNumberFormat="0" applyFont="0" applyAlignment="0" applyProtection="0"/>
    <xf numFmtId="0" fontId="61" fillId="60" borderId="63" applyNumberFormat="0" applyFont="0" applyAlignment="0" applyProtection="0"/>
    <xf numFmtId="0" fontId="61" fillId="60" borderId="63" applyNumberFormat="0" applyFont="0" applyAlignment="0" applyProtection="0"/>
    <xf numFmtId="0" fontId="61" fillId="60" borderId="63" applyNumberFormat="0" applyFont="0" applyAlignment="0" applyProtection="0"/>
    <xf numFmtId="0" fontId="61" fillId="60" borderId="63" applyNumberFormat="0" applyFont="0" applyAlignment="0" applyProtection="0"/>
    <xf numFmtId="0" fontId="61" fillId="60" borderId="63" applyNumberFormat="0" applyFont="0" applyAlignment="0" applyProtection="0"/>
    <xf numFmtId="0" fontId="61" fillId="60" borderId="63" applyNumberFormat="0" applyFont="0" applyAlignment="0" applyProtection="0"/>
    <xf numFmtId="0" fontId="61" fillId="60" borderId="63" applyNumberFormat="0" applyFont="0" applyAlignment="0" applyProtection="0"/>
    <xf numFmtId="0" fontId="61" fillId="60" borderId="63" applyNumberFormat="0" applyFont="0" applyAlignment="0" applyProtection="0"/>
    <xf numFmtId="0" fontId="61" fillId="60" borderId="63" applyNumberFormat="0" applyFont="0" applyAlignment="0" applyProtection="0"/>
    <xf numFmtId="0" fontId="61" fillId="60" borderId="63" applyNumberFormat="0" applyFont="0" applyAlignment="0" applyProtection="0"/>
    <xf numFmtId="0" fontId="61" fillId="60" borderId="63" applyNumberFormat="0" applyFont="0" applyAlignment="0" applyProtection="0"/>
    <xf numFmtId="0" fontId="61" fillId="60" borderId="63" applyNumberFormat="0" applyFont="0" applyAlignment="0" applyProtection="0"/>
    <xf numFmtId="0" fontId="61" fillId="60" borderId="63" applyNumberFormat="0" applyFont="0" applyAlignment="0" applyProtection="0"/>
    <xf numFmtId="0" fontId="61" fillId="60" borderId="63" applyNumberFormat="0" applyFont="0" applyAlignment="0" applyProtection="0"/>
    <xf numFmtId="0" fontId="61" fillId="60" borderId="63" applyNumberFormat="0" applyFont="0" applyAlignment="0" applyProtection="0"/>
    <xf numFmtId="0" fontId="61" fillId="60" borderId="63" applyNumberFormat="0" applyFont="0" applyAlignment="0" applyProtection="0"/>
    <xf numFmtId="0" fontId="61" fillId="60" borderId="63" applyNumberFormat="0" applyFont="0" applyAlignment="0" applyProtection="0"/>
    <xf numFmtId="0" fontId="61" fillId="60" borderId="63" applyNumberFormat="0" applyFont="0" applyAlignment="0" applyProtection="0"/>
    <xf numFmtId="0" fontId="61" fillId="60" borderId="63" applyNumberFormat="0" applyFont="0" applyAlignment="0" applyProtection="0"/>
    <xf numFmtId="0" fontId="61" fillId="60" borderId="63" applyNumberFormat="0" applyFont="0" applyAlignment="0" applyProtection="0"/>
    <xf numFmtId="0" fontId="61" fillId="60" borderId="63" applyNumberFormat="0" applyFont="0" applyAlignment="0" applyProtection="0"/>
    <xf numFmtId="0" fontId="61" fillId="60" borderId="63" applyNumberFormat="0" applyFont="0" applyAlignment="0" applyProtection="0"/>
    <xf numFmtId="0" fontId="61" fillId="60" borderId="63" applyNumberFormat="0" applyFont="0" applyAlignment="0" applyProtection="0"/>
    <xf numFmtId="0" fontId="61" fillId="60" borderId="63" applyNumberFormat="0" applyFont="0" applyAlignment="0" applyProtection="0"/>
    <xf numFmtId="0" fontId="61" fillId="60" borderId="63" applyNumberFormat="0" applyFont="0" applyAlignment="0" applyProtection="0"/>
    <xf numFmtId="0" fontId="61" fillId="60" borderId="63" applyNumberFormat="0" applyFont="0" applyAlignment="0" applyProtection="0"/>
    <xf numFmtId="0" fontId="61" fillId="60" borderId="63" applyNumberFormat="0" applyFont="0" applyAlignment="0" applyProtection="0"/>
    <xf numFmtId="0" fontId="61" fillId="60" borderId="63" applyNumberFormat="0" applyFont="0" applyAlignment="0" applyProtection="0"/>
    <xf numFmtId="0" fontId="61" fillId="60" borderId="63" applyNumberFormat="0" applyFont="0" applyAlignment="0" applyProtection="0"/>
    <xf numFmtId="0" fontId="61" fillId="60" borderId="63" applyNumberFormat="0" applyFont="0" applyAlignment="0" applyProtection="0"/>
    <xf numFmtId="0" fontId="61" fillId="60" borderId="63" applyNumberFormat="0" applyFont="0" applyAlignment="0" applyProtection="0"/>
    <xf numFmtId="0" fontId="61" fillId="60" borderId="63" applyNumberFormat="0" applyFont="0" applyAlignment="0" applyProtection="0"/>
    <xf numFmtId="0" fontId="15" fillId="60" borderId="63" applyNumberFormat="0" applyFont="0" applyAlignment="0" applyProtection="0"/>
    <xf numFmtId="0" fontId="15" fillId="60" borderId="63" applyNumberFormat="0" applyFont="0" applyAlignment="0" applyProtection="0"/>
    <xf numFmtId="0" fontId="73" fillId="44" borderId="59" applyNumberFormat="0" applyAlignment="0" applyProtection="0"/>
    <xf numFmtId="0" fontId="73" fillId="44" borderId="59" applyNumberFormat="0" applyAlignment="0" applyProtection="0"/>
    <xf numFmtId="0" fontId="73" fillId="44" borderId="59" applyNumberFormat="0" applyAlignment="0" applyProtection="0"/>
    <xf numFmtId="0" fontId="73" fillId="44" borderId="59" applyNumberFormat="0" applyAlignment="0" applyProtection="0"/>
    <xf numFmtId="0" fontId="73" fillId="44" borderId="59" applyNumberFormat="0" applyAlignment="0" applyProtection="0"/>
    <xf numFmtId="0" fontId="73" fillId="44" borderId="59" applyNumberFormat="0" applyAlignment="0" applyProtection="0"/>
    <xf numFmtId="0" fontId="73" fillId="44" borderId="59" applyNumberFormat="0" applyAlignment="0" applyProtection="0"/>
    <xf numFmtId="0" fontId="73" fillId="44" borderId="59" applyNumberFormat="0" applyAlignment="0" applyProtection="0"/>
    <xf numFmtId="0" fontId="73" fillId="44" borderId="59" applyNumberFormat="0" applyAlignment="0" applyProtection="0"/>
    <xf numFmtId="0" fontId="73" fillId="44" borderId="59" applyNumberFormat="0" applyAlignment="0" applyProtection="0"/>
    <xf numFmtId="0" fontId="73" fillId="44" borderId="59" applyNumberFormat="0" applyAlignment="0" applyProtection="0"/>
    <xf numFmtId="0" fontId="73" fillId="44" borderId="59" applyNumberFormat="0" applyAlignment="0" applyProtection="0"/>
    <xf numFmtId="0" fontId="73" fillId="44" borderId="59" applyNumberFormat="0" applyAlignment="0" applyProtection="0"/>
    <xf numFmtId="0" fontId="73" fillId="44" borderId="59" applyNumberFormat="0" applyAlignment="0" applyProtection="0"/>
    <xf numFmtId="0" fontId="73" fillId="44" borderId="59" applyNumberFormat="0" applyAlignment="0" applyProtection="0"/>
    <xf numFmtId="0" fontId="73" fillId="44" borderId="59" applyNumberFormat="0" applyAlignment="0" applyProtection="0"/>
    <xf numFmtId="0" fontId="73" fillId="44" borderId="59" applyNumberFormat="0" applyAlignment="0" applyProtection="0"/>
    <xf numFmtId="0" fontId="73" fillId="44" borderId="59" applyNumberFormat="0" applyAlignment="0" applyProtection="0"/>
    <xf numFmtId="0" fontId="73" fillId="44" borderId="59" applyNumberFormat="0" applyAlignment="0" applyProtection="0"/>
    <xf numFmtId="0" fontId="73" fillId="44" borderId="59" applyNumberFormat="0" applyAlignment="0" applyProtection="0"/>
    <xf numFmtId="0" fontId="73" fillId="44" borderId="59" applyNumberFormat="0" applyAlignment="0" applyProtection="0"/>
    <xf numFmtId="0" fontId="73" fillId="44" borderId="59" applyNumberFormat="0" applyAlignment="0" applyProtection="0"/>
    <xf numFmtId="0" fontId="73" fillId="44" borderId="59" applyNumberFormat="0" applyAlignment="0" applyProtection="0"/>
    <xf numFmtId="0" fontId="73" fillId="44" borderId="59" applyNumberFormat="0" applyAlignment="0" applyProtection="0"/>
    <xf numFmtId="0" fontId="73" fillId="44" borderId="59" applyNumberFormat="0" applyAlignment="0" applyProtection="0"/>
    <xf numFmtId="0" fontId="73" fillId="44" borderId="59" applyNumberFormat="0" applyAlignment="0" applyProtection="0"/>
    <xf numFmtId="0" fontId="73" fillId="44" borderId="59" applyNumberFormat="0" applyAlignment="0" applyProtection="0"/>
    <xf numFmtId="0" fontId="73" fillId="44" borderId="59" applyNumberFormat="0" applyAlignment="0" applyProtection="0"/>
    <xf numFmtId="0" fontId="73" fillId="44" borderId="59" applyNumberFormat="0" applyAlignment="0" applyProtection="0"/>
    <xf numFmtId="0" fontId="73" fillId="44" borderId="59" applyNumberFormat="0" applyAlignment="0" applyProtection="0"/>
    <xf numFmtId="0" fontId="73" fillId="44" borderId="59" applyNumberFormat="0" applyAlignment="0" applyProtection="0"/>
    <xf numFmtId="0" fontId="73" fillId="44" borderId="59" applyNumberFormat="0" applyAlignment="0" applyProtection="0"/>
    <xf numFmtId="0" fontId="73" fillId="44" borderId="59" applyNumberFormat="0" applyAlignment="0" applyProtection="0"/>
    <xf numFmtId="0" fontId="73" fillId="44" borderId="59" applyNumberFormat="0" applyAlignment="0" applyProtection="0"/>
    <xf numFmtId="0" fontId="73" fillId="44" borderId="59" applyNumberFormat="0" applyAlignment="0" applyProtection="0"/>
    <xf numFmtId="0" fontId="73" fillId="44" borderId="59" applyNumberFormat="0" applyAlignment="0" applyProtection="0"/>
    <xf numFmtId="0" fontId="73" fillId="44" borderId="59" applyNumberFormat="0" applyAlignment="0" applyProtection="0"/>
    <xf numFmtId="0" fontId="73" fillId="44" borderId="59" applyNumberFormat="0" applyAlignment="0" applyProtection="0"/>
    <xf numFmtId="0" fontId="73" fillId="44" borderId="59" applyNumberFormat="0" applyAlignment="0" applyProtection="0"/>
    <xf numFmtId="0" fontId="73" fillId="44" borderId="59" applyNumberFormat="0" applyAlignment="0" applyProtection="0"/>
    <xf numFmtId="0" fontId="73" fillId="44" borderId="59" applyNumberFormat="0" applyAlignment="0" applyProtection="0"/>
    <xf numFmtId="0" fontId="73" fillId="44" borderId="59" applyNumberFormat="0" applyAlignment="0" applyProtection="0"/>
    <xf numFmtId="0" fontId="85" fillId="44" borderId="59" applyNumberFormat="0" applyAlignment="0" applyProtection="0"/>
    <xf numFmtId="0" fontId="85" fillId="44" borderId="59" applyNumberFormat="0" applyAlignment="0" applyProtection="0"/>
    <xf numFmtId="0" fontId="85" fillId="44" borderId="59"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1" fillId="60" borderId="60" applyNumberFormat="0" applyFont="0" applyAlignment="0" applyProtection="0"/>
    <xf numFmtId="0" fontId="61" fillId="60" borderId="60" applyNumberFormat="0" applyFont="0" applyAlignment="0" applyProtection="0"/>
    <xf numFmtId="0" fontId="61" fillId="60" borderId="60" applyNumberFormat="0" applyFont="0" applyAlignment="0" applyProtection="0"/>
    <xf numFmtId="0" fontId="61" fillId="60" borderId="60" applyNumberFormat="0" applyFont="0" applyAlignment="0" applyProtection="0"/>
    <xf numFmtId="0" fontId="61" fillId="60" borderId="60" applyNumberFormat="0" applyFont="0" applyAlignment="0" applyProtection="0"/>
    <xf numFmtId="0" fontId="61" fillId="60" borderId="60" applyNumberFormat="0" applyFont="0" applyAlignment="0" applyProtection="0"/>
    <xf numFmtId="0" fontId="61" fillId="60" borderId="60" applyNumberFormat="0" applyFont="0" applyAlignment="0" applyProtection="0"/>
    <xf numFmtId="0" fontId="61" fillId="60" borderId="60" applyNumberFormat="0" applyFont="0" applyAlignment="0" applyProtection="0"/>
    <xf numFmtId="0" fontId="61" fillId="60" borderId="60" applyNumberFormat="0" applyFont="0" applyAlignment="0" applyProtection="0"/>
    <xf numFmtId="0" fontId="61" fillId="60" borderId="60" applyNumberFormat="0" applyFont="0" applyAlignment="0" applyProtection="0"/>
    <xf numFmtId="0" fontId="61" fillId="60" borderId="60" applyNumberFormat="0" applyFont="0" applyAlignment="0" applyProtection="0"/>
    <xf numFmtId="0" fontId="61" fillId="60" borderId="60" applyNumberFormat="0" applyFont="0" applyAlignment="0" applyProtection="0"/>
    <xf numFmtId="0" fontId="61" fillId="60" borderId="60" applyNumberFormat="0" applyFont="0" applyAlignment="0" applyProtection="0"/>
    <xf numFmtId="0" fontId="61" fillId="60" borderId="60" applyNumberFormat="0" applyFont="0" applyAlignment="0" applyProtection="0"/>
    <xf numFmtId="0" fontId="61" fillId="60" borderId="60" applyNumberFormat="0" applyFont="0" applyAlignment="0" applyProtection="0"/>
    <xf numFmtId="0" fontId="61" fillId="60" borderId="60" applyNumberFormat="0" applyFont="0" applyAlignment="0" applyProtection="0"/>
    <xf numFmtId="0" fontId="61" fillId="60" borderId="60" applyNumberFormat="0" applyFont="0" applyAlignment="0" applyProtection="0"/>
    <xf numFmtId="0" fontId="61" fillId="60" borderId="60" applyNumberFormat="0" applyFont="0" applyAlignment="0" applyProtection="0"/>
    <xf numFmtId="0" fontId="61" fillId="60" borderId="60" applyNumberFormat="0" applyFont="0" applyAlignment="0" applyProtection="0"/>
    <xf numFmtId="0" fontId="61" fillId="60" borderId="60" applyNumberFormat="0" applyFont="0" applyAlignment="0" applyProtection="0"/>
    <xf numFmtId="0" fontId="61" fillId="60" borderId="60" applyNumberFormat="0" applyFont="0" applyAlignment="0" applyProtection="0"/>
    <xf numFmtId="0" fontId="61" fillId="60" borderId="60" applyNumberFormat="0" applyFont="0" applyAlignment="0" applyProtection="0"/>
    <xf numFmtId="0" fontId="61" fillId="60" borderId="60" applyNumberFormat="0" applyFont="0" applyAlignment="0" applyProtection="0"/>
    <xf numFmtId="0" fontId="61" fillId="60" borderId="60" applyNumberFormat="0" applyFont="0" applyAlignment="0" applyProtection="0"/>
    <xf numFmtId="0" fontId="61" fillId="60" borderId="60" applyNumberFormat="0" applyFont="0" applyAlignment="0" applyProtection="0"/>
    <xf numFmtId="0" fontId="61" fillId="60" borderId="60" applyNumberFormat="0" applyFont="0" applyAlignment="0" applyProtection="0"/>
    <xf numFmtId="0" fontId="61" fillId="60" borderId="60" applyNumberFormat="0" applyFont="0" applyAlignment="0" applyProtection="0"/>
    <xf numFmtId="0" fontId="61" fillId="60" borderId="60" applyNumberFormat="0" applyFont="0" applyAlignment="0" applyProtection="0"/>
    <xf numFmtId="0" fontId="61" fillId="60" borderId="60" applyNumberFormat="0" applyFont="0" applyAlignment="0" applyProtection="0"/>
    <xf numFmtId="0" fontId="61" fillId="60" borderId="60" applyNumberFormat="0" applyFont="0" applyAlignment="0" applyProtection="0"/>
    <xf numFmtId="0" fontId="61" fillId="60" borderId="60" applyNumberFormat="0" applyFont="0" applyAlignment="0" applyProtection="0"/>
    <xf numFmtId="0" fontId="61" fillId="60" borderId="60" applyNumberFormat="0" applyFont="0" applyAlignment="0" applyProtection="0"/>
    <xf numFmtId="0" fontId="61" fillId="60" borderId="60" applyNumberFormat="0" applyFont="0" applyAlignment="0" applyProtection="0"/>
    <xf numFmtId="0" fontId="61" fillId="60" borderId="60" applyNumberFormat="0" applyFont="0" applyAlignment="0" applyProtection="0"/>
    <xf numFmtId="0" fontId="61" fillId="60" borderId="60" applyNumberFormat="0" applyFont="0" applyAlignment="0" applyProtection="0"/>
    <xf numFmtId="0" fontId="61" fillId="60" borderId="60" applyNumberFormat="0" applyFont="0" applyAlignment="0" applyProtection="0"/>
    <xf numFmtId="0" fontId="61" fillId="60" borderId="60" applyNumberFormat="0" applyFont="0" applyAlignment="0" applyProtection="0"/>
    <xf numFmtId="0" fontId="61" fillId="60" borderId="60" applyNumberFormat="0" applyFont="0" applyAlignment="0" applyProtection="0"/>
    <xf numFmtId="0" fontId="61" fillId="60" borderId="60" applyNumberFormat="0" applyFont="0" applyAlignment="0" applyProtection="0"/>
    <xf numFmtId="0" fontId="61" fillId="60" borderId="60" applyNumberFormat="0" applyFont="0" applyAlignment="0" applyProtection="0"/>
    <xf numFmtId="0" fontId="61" fillId="60" borderId="60" applyNumberFormat="0" applyFont="0" applyAlignment="0" applyProtection="0"/>
    <xf numFmtId="0" fontId="61" fillId="60" borderId="60" applyNumberFormat="0" applyFont="0" applyAlignment="0" applyProtection="0"/>
    <xf numFmtId="0" fontId="15" fillId="60" borderId="60" applyNumberFormat="0" applyFont="0" applyAlignment="0" applyProtection="0"/>
    <xf numFmtId="0" fontId="15" fillId="60" borderId="60" applyNumberFormat="0" applyFont="0" applyAlignment="0" applyProtection="0"/>
    <xf numFmtId="0" fontId="15" fillId="60" borderId="60" applyNumberFormat="0" applyFont="0" applyAlignment="0" applyProtection="0"/>
    <xf numFmtId="0" fontId="76" fillId="57" borderId="61" applyNumberFormat="0" applyAlignment="0" applyProtection="0"/>
    <xf numFmtId="0" fontId="76" fillId="57" borderId="61" applyNumberFormat="0" applyAlignment="0" applyProtection="0"/>
    <xf numFmtId="0" fontId="76" fillId="57" borderId="61" applyNumberFormat="0" applyAlignment="0" applyProtection="0"/>
    <xf numFmtId="0" fontId="76" fillId="57" borderId="61" applyNumberFormat="0" applyAlignment="0" applyProtection="0"/>
    <xf numFmtId="0" fontId="76" fillId="57" borderId="61" applyNumberFormat="0" applyAlignment="0" applyProtection="0"/>
    <xf numFmtId="0" fontId="76" fillId="57" borderId="61" applyNumberFormat="0" applyAlignment="0" applyProtection="0"/>
    <xf numFmtId="0" fontId="76" fillId="57" borderId="61" applyNumberFormat="0" applyAlignment="0" applyProtection="0"/>
    <xf numFmtId="0" fontId="76" fillId="57" borderId="61" applyNumberFormat="0" applyAlignment="0" applyProtection="0"/>
    <xf numFmtId="0" fontId="76" fillId="57" borderId="61" applyNumberFormat="0" applyAlignment="0" applyProtection="0"/>
    <xf numFmtId="0" fontId="76" fillId="57" borderId="61" applyNumberFormat="0" applyAlignment="0" applyProtection="0"/>
    <xf numFmtId="0" fontId="76" fillId="57" borderId="61" applyNumberFormat="0" applyAlignment="0" applyProtection="0"/>
    <xf numFmtId="0" fontId="76" fillId="57" borderId="61" applyNumberFormat="0" applyAlignment="0" applyProtection="0"/>
    <xf numFmtId="0" fontId="76" fillId="57" borderId="61" applyNumberFormat="0" applyAlignment="0" applyProtection="0"/>
    <xf numFmtId="0" fontId="76" fillId="57" borderId="61" applyNumberFormat="0" applyAlignment="0" applyProtection="0"/>
    <xf numFmtId="0" fontId="76" fillId="57" borderId="61" applyNumberFormat="0" applyAlignment="0" applyProtection="0"/>
    <xf numFmtId="0" fontId="76" fillId="57" borderId="61" applyNumberFormat="0" applyAlignment="0" applyProtection="0"/>
    <xf numFmtId="0" fontId="76" fillId="57" borderId="61" applyNumberFormat="0" applyAlignment="0" applyProtection="0"/>
    <xf numFmtId="0" fontId="76" fillId="57" borderId="61" applyNumberFormat="0" applyAlignment="0" applyProtection="0"/>
    <xf numFmtId="0" fontId="76" fillId="57" borderId="61" applyNumberFormat="0" applyAlignment="0" applyProtection="0"/>
    <xf numFmtId="0" fontId="76" fillId="57" borderId="61" applyNumberFormat="0" applyAlignment="0" applyProtection="0"/>
    <xf numFmtId="0" fontId="76" fillId="57" borderId="61" applyNumberFormat="0" applyAlignment="0" applyProtection="0"/>
    <xf numFmtId="0" fontId="76" fillId="57" borderId="61" applyNumberFormat="0" applyAlignment="0" applyProtection="0"/>
    <xf numFmtId="0" fontId="76" fillId="57" borderId="61" applyNumberFormat="0" applyAlignment="0" applyProtection="0"/>
    <xf numFmtId="0" fontId="76" fillId="57" borderId="61" applyNumberFormat="0" applyAlignment="0" applyProtection="0"/>
    <xf numFmtId="0" fontId="76" fillId="57" borderId="61" applyNumberFormat="0" applyAlignment="0" applyProtection="0"/>
    <xf numFmtId="0" fontId="76" fillId="57" borderId="61" applyNumberFormat="0" applyAlignment="0" applyProtection="0"/>
    <xf numFmtId="0" fontId="76" fillId="57" borderId="61" applyNumberFormat="0" applyAlignment="0" applyProtection="0"/>
    <xf numFmtId="0" fontId="76" fillId="57" borderId="61" applyNumberFormat="0" applyAlignment="0" applyProtection="0"/>
    <xf numFmtId="0" fontId="76" fillId="57" borderId="61" applyNumberFormat="0" applyAlignment="0" applyProtection="0"/>
    <xf numFmtId="0" fontId="76" fillId="57" borderId="61" applyNumberFormat="0" applyAlignment="0" applyProtection="0"/>
    <xf numFmtId="0" fontId="76" fillId="57" borderId="61" applyNumberFormat="0" applyAlignment="0" applyProtection="0"/>
    <xf numFmtId="0" fontId="76" fillId="57" borderId="61" applyNumberFormat="0" applyAlignment="0" applyProtection="0"/>
    <xf numFmtId="0" fontId="76" fillId="57" borderId="61" applyNumberFormat="0" applyAlignment="0" applyProtection="0"/>
    <xf numFmtId="0" fontId="76" fillId="57" borderId="61" applyNumberFormat="0" applyAlignment="0" applyProtection="0"/>
    <xf numFmtId="0" fontId="76" fillId="57" borderId="61" applyNumberFormat="0" applyAlignment="0" applyProtection="0"/>
    <xf numFmtId="0" fontId="88" fillId="57" borderId="61" applyNumberFormat="0" applyAlignment="0" applyProtection="0"/>
    <xf numFmtId="0" fontId="88" fillId="57" borderId="61" applyNumberFormat="0" applyAlignment="0" applyProtection="0"/>
    <xf numFmtId="0" fontId="61" fillId="60" borderId="63" applyNumberFormat="0" applyFont="0" applyAlignment="0" applyProtection="0"/>
    <xf numFmtId="0" fontId="61" fillId="60" borderId="63" applyNumberFormat="0" applyFont="0" applyAlignment="0" applyProtection="0"/>
    <xf numFmtId="0" fontId="61" fillId="60" borderId="63" applyNumberFormat="0" applyFont="0" applyAlignment="0" applyProtection="0"/>
    <xf numFmtId="0" fontId="15" fillId="60" borderId="63" applyNumberFormat="0" applyFont="0" applyAlignment="0" applyProtection="0"/>
    <xf numFmtId="0" fontId="63" fillId="0" borderId="62" applyNumberFormat="0" applyFill="0" applyAlignment="0" applyProtection="0"/>
    <xf numFmtId="0" fontId="63" fillId="0" borderId="62" applyNumberFormat="0" applyFill="0" applyAlignment="0" applyProtection="0"/>
    <xf numFmtId="0" fontId="63" fillId="0" borderId="62" applyNumberFormat="0" applyFill="0" applyAlignment="0" applyProtection="0"/>
    <xf numFmtId="0" fontId="63" fillId="0" borderId="62" applyNumberFormat="0" applyFill="0" applyAlignment="0" applyProtection="0"/>
    <xf numFmtId="0" fontId="63" fillId="0" borderId="62" applyNumberFormat="0" applyFill="0" applyAlignment="0" applyProtection="0"/>
    <xf numFmtId="0" fontId="63" fillId="0" borderId="62" applyNumberFormat="0" applyFill="0" applyAlignment="0" applyProtection="0"/>
    <xf numFmtId="0" fontId="63" fillId="0" borderId="62" applyNumberFormat="0" applyFill="0" applyAlignment="0" applyProtection="0"/>
    <xf numFmtId="0" fontId="63" fillId="0" borderId="62" applyNumberFormat="0" applyFill="0" applyAlignment="0" applyProtection="0"/>
    <xf numFmtId="0" fontId="63" fillId="0" borderId="62" applyNumberFormat="0" applyFill="0" applyAlignment="0" applyProtection="0"/>
    <xf numFmtId="0" fontId="63" fillId="0" borderId="62" applyNumberFormat="0" applyFill="0" applyAlignment="0" applyProtection="0"/>
    <xf numFmtId="0" fontId="63" fillId="0" borderId="62" applyNumberFormat="0" applyFill="0" applyAlignment="0" applyProtection="0"/>
    <xf numFmtId="0" fontId="63" fillId="0" borderId="62" applyNumberFormat="0" applyFill="0" applyAlignment="0" applyProtection="0"/>
    <xf numFmtId="0" fontId="63" fillId="0" borderId="62" applyNumberFormat="0" applyFill="0" applyAlignment="0" applyProtection="0"/>
    <xf numFmtId="0" fontId="63" fillId="0" borderId="62" applyNumberFormat="0" applyFill="0" applyAlignment="0" applyProtection="0"/>
    <xf numFmtId="0" fontId="63" fillId="0" borderId="62" applyNumberFormat="0" applyFill="0" applyAlignment="0" applyProtection="0"/>
    <xf numFmtId="0" fontId="63" fillId="0" borderId="62" applyNumberFormat="0" applyFill="0" applyAlignment="0" applyProtection="0"/>
    <xf numFmtId="0" fontId="63" fillId="0" borderId="62" applyNumberFormat="0" applyFill="0" applyAlignment="0" applyProtection="0"/>
    <xf numFmtId="0" fontId="63" fillId="0" borderId="62" applyNumberFormat="0" applyFill="0" applyAlignment="0" applyProtection="0"/>
    <xf numFmtId="0" fontId="63" fillId="0" borderId="62" applyNumberFormat="0" applyFill="0" applyAlignment="0" applyProtection="0"/>
    <xf numFmtId="0" fontId="63" fillId="0" borderId="62" applyNumberFormat="0" applyFill="0" applyAlignment="0" applyProtection="0"/>
    <xf numFmtId="0" fontId="63" fillId="0" borderId="62" applyNumberFormat="0" applyFill="0" applyAlignment="0" applyProtection="0"/>
    <xf numFmtId="0" fontId="63" fillId="0" borderId="62" applyNumberFormat="0" applyFill="0" applyAlignment="0" applyProtection="0"/>
    <xf numFmtId="0" fontId="63" fillId="0" borderId="62" applyNumberFormat="0" applyFill="0" applyAlignment="0" applyProtection="0"/>
    <xf numFmtId="0" fontId="63" fillId="0" borderId="62" applyNumberFormat="0" applyFill="0" applyAlignment="0" applyProtection="0"/>
    <xf numFmtId="0" fontId="63" fillId="0" borderId="62" applyNumberFormat="0" applyFill="0" applyAlignment="0" applyProtection="0"/>
    <xf numFmtId="0" fontId="63" fillId="0" borderId="62" applyNumberFormat="0" applyFill="0" applyAlignment="0" applyProtection="0"/>
    <xf numFmtId="0" fontId="63" fillId="0" borderId="62" applyNumberFormat="0" applyFill="0" applyAlignment="0" applyProtection="0"/>
    <xf numFmtId="0" fontId="63" fillId="0" borderId="62" applyNumberFormat="0" applyFill="0" applyAlignment="0" applyProtection="0"/>
    <xf numFmtId="0" fontId="63" fillId="0" borderId="62" applyNumberFormat="0" applyFill="0" applyAlignment="0" applyProtection="0"/>
    <xf numFmtId="0" fontId="63" fillId="0" borderId="62" applyNumberFormat="0" applyFill="0" applyAlignment="0" applyProtection="0"/>
    <xf numFmtId="0" fontId="63" fillId="0" borderId="62" applyNumberFormat="0" applyFill="0" applyAlignment="0" applyProtection="0"/>
    <xf numFmtId="0" fontId="63" fillId="0" borderId="62" applyNumberFormat="0" applyFill="0" applyAlignment="0" applyProtection="0"/>
    <xf numFmtId="0" fontId="63" fillId="0" borderId="62" applyNumberFormat="0" applyFill="0" applyAlignment="0" applyProtection="0"/>
    <xf numFmtId="0" fontId="63" fillId="0" borderId="62" applyNumberFormat="0" applyFill="0" applyAlignment="0" applyProtection="0"/>
    <xf numFmtId="0" fontId="63" fillId="0" borderId="62" applyNumberFormat="0" applyFill="0" applyAlignment="0" applyProtection="0"/>
    <xf numFmtId="0" fontId="63" fillId="0" borderId="62" applyNumberFormat="0" applyFill="0" applyAlignment="0" applyProtection="0"/>
    <xf numFmtId="0" fontId="63" fillId="0" borderId="62" applyNumberFormat="0" applyFill="0" applyAlignment="0" applyProtection="0"/>
    <xf numFmtId="0" fontId="63" fillId="0" borderId="62" applyNumberFormat="0" applyFill="0" applyAlignment="0" applyProtection="0"/>
    <xf numFmtId="0" fontId="63" fillId="0" borderId="62" applyNumberFormat="0" applyFill="0" applyAlignment="0" applyProtection="0"/>
    <xf numFmtId="0" fontId="63" fillId="0" borderId="62" applyNumberFormat="0" applyFill="0" applyAlignment="0" applyProtection="0"/>
    <xf numFmtId="0" fontId="63" fillId="0" borderId="62" applyNumberFormat="0" applyFill="0" applyAlignment="0" applyProtection="0"/>
    <xf numFmtId="0" fontId="63" fillId="0" borderId="62" applyNumberFormat="0" applyFill="0" applyAlignment="0" applyProtection="0"/>
    <xf numFmtId="0" fontId="60" fillId="0" borderId="62" applyNumberFormat="0" applyFill="0" applyAlignment="0" applyProtection="0"/>
    <xf numFmtId="0" fontId="60" fillId="0" borderId="62" applyNumberFormat="0" applyFill="0" applyAlignment="0" applyProtection="0"/>
    <xf numFmtId="0" fontId="60" fillId="0" borderId="62" applyNumberFormat="0" applyFill="0" applyAlignment="0" applyProtection="0"/>
    <xf numFmtId="0" fontId="7" fillId="0" borderId="0"/>
    <xf numFmtId="0" fontId="7" fillId="0" borderId="0"/>
    <xf numFmtId="0" fontId="6" fillId="0" borderId="0"/>
    <xf numFmtId="0" fontId="6" fillId="0" borderId="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7" borderId="0" applyNumberFormat="0" applyBorder="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9" fillId="57" borderId="64" applyNumberFormat="0" applyAlignment="0" applyProtection="0"/>
    <xf numFmtId="0" fontId="79" fillId="57" borderId="64" applyNumberFormat="0" applyAlignment="0" applyProtection="0"/>
    <xf numFmtId="0" fontId="79"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85" fillId="44" borderId="64" applyNumberFormat="0" applyAlignment="0" applyProtection="0"/>
    <xf numFmtId="0" fontId="85" fillId="44" borderId="64" applyNumberFormat="0" applyAlignment="0" applyProtection="0"/>
    <xf numFmtId="0" fontId="85" fillId="44" borderId="6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15" fillId="60" borderId="65" applyNumberFormat="0" applyFont="0" applyAlignment="0" applyProtection="0"/>
    <xf numFmtId="0" fontId="15" fillId="60" borderId="65" applyNumberFormat="0" applyFont="0" applyAlignment="0" applyProtection="0"/>
    <xf numFmtId="0" fontId="15"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88" fillId="57" borderId="66" applyNumberFormat="0" applyAlignment="0" applyProtection="0"/>
    <xf numFmtId="0" fontId="88"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0" fillId="0" borderId="67" applyNumberFormat="0" applyFill="0" applyAlignment="0" applyProtection="0"/>
    <xf numFmtId="0" fontId="60" fillId="0" borderId="67" applyNumberFormat="0" applyFill="0" applyAlignment="0" applyProtection="0"/>
    <xf numFmtId="0" fontId="60" fillId="0" borderId="67" applyNumberFormat="0" applyFill="0" applyAlignment="0" applyProtection="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7"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 fillId="0" borderId="0"/>
    <xf numFmtId="0" fontId="6" fillId="0" borderId="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7" borderId="0" applyNumberFormat="0" applyBorder="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9" fillId="57" borderId="64" applyNumberFormat="0" applyAlignment="0" applyProtection="0"/>
    <xf numFmtId="0" fontId="79" fillId="57" borderId="64" applyNumberFormat="0" applyAlignment="0" applyProtection="0"/>
    <xf numFmtId="0" fontId="79"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15" fillId="60" borderId="65" applyNumberFormat="0" applyFont="0" applyAlignment="0" applyProtection="0"/>
    <xf numFmtId="0" fontId="15"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85" fillId="44" borderId="64" applyNumberFormat="0" applyAlignment="0" applyProtection="0"/>
    <xf numFmtId="0" fontId="85" fillId="44" borderId="64" applyNumberFormat="0" applyAlignment="0" applyProtection="0"/>
    <xf numFmtId="0" fontId="85" fillId="44" borderId="6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15" fillId="60" borderId="65" applyNumberFormat="0" applyFont="0" applyAlignment="0" applyProtection="0"/>
    <xf numFmtId="0" fontId="15" fillId="60" borderId="65" applyNumberFormat="0" applyFont="0" applyAlignment="0" applyProtection="0"/>
    <xf numFmtId="0" fontId="15"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88" fillId="57" borderId="66" applyNumberFormat="0" applyAlignment="0" applyProtection="0"/>
    <xf numFmtId="0" fontId="88"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15"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0" fillId="0" borderId="67" applyNumberFormat="0" applyFill="0" applyAlignment="0" applyProtection="0"/>
    <xf numFmtId="0" fontId="60" fillId="0" borderId="67" applyNumberFormat="0" applyFill="0" applyAlignment="0" applyProtection="0"/>
    <xf numFmtId="0" fontId="60" fillId="0" borderId="67" applyNumberFormat="0" applyFill="0" applyAlignment="0" applyProtection="0"/>
    <xf numFmtId="0" fontId="6" fillId="0" borderId="0"/>
    <xf numFmtId="0" fontId="6" fillId="0" borderId="0"/>
    <xf numFmtId="0" fontId="5" fillId="0" borderId="0"/>
    <xf numFmtId="0" fontId="5" fillId="0" borderId="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6"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6"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6"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6"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6"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6"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5" fillId="0" borderId="0"/>
    <xf numFmtId="0" fontId="66" fillId="57" borderId="64"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5" fillId="0" borderId="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73" fillId="44" borderId="64" applyNumberFormat="0" applyAlignment="0" applyProtection="0"/>
    <xf numFmtId="0" fontId="15" fillId="60" borderId="65" applyNumberFormat="0" applyFont="0" applyAlignment="0" applyProtection="0"/>
    <xf numFmtId="0" fontId="5" fillId="28" borderId="0" applyNumberFormat="0" applyBorder="0" applyAlignment="0" applyProtection="0"/>
    <xf numFmtId="0" fontId="73" fillId="44" borderId="64" applyNumberFormat="0" applyAlignment="0" applyProtection="0"/>
    <xf numFmtId="0" fontId="5" fillId="28" borderId="0" applyNumberFormat="0" applyBorder="0" applyAlignment="0" applyProtection="0"/>
    <xf numFmtId="0" fontId="61" fillId="60" borderId="65" applyNumberFormat="0" applyFont="0" applyAlignment="0" applyProtection="0"/>
    <xf numFmtId="0" fontId="5" fillId="32" borderId="0" applyNumberFormat="0" applyBorder="0" applyAlignment="0" applyProtection="0"/>
    <xf numFmtId="0" fontId="79"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5" fillId="36" borderId="0" applyNumberFormat="0" applyBorder="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5" fillId="17" borderId="0" applyNumberFormat="0" applyBorder="0" applyAlignment="0" applyProtection="0"/>
    <xf numFmtId="0" fontId="61" fillId="60" borderId="65" applyNumberFormat="0" applyFont="0" applyAlignment="0" applyProtection="0"/>
    <xf numFmtId="0" fontId="61" fillId="60" borderId="65" applyNumberFormat="0" applyFont="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15"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85"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73" fillId="44" borderId="64" applyNumberFormat="0" applyAlignment="0" applyProtection="0"/>
    <xf numFmtId="0" fontId="85"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88"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15"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15" fillId="60" borderId="65" applyNumberFormat="0" applyFont="0" applyAlignment="0" applyProtection="0"/>
    <xf numFmtId="0" fontId="61" fillId="60" borderId="65" applyNumberFormat="0" applyFont="0" applyAlignment="0" applyProtection="0"/>
    <xf numFmtId="0" fontId="85"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79"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0"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0" fillId="0" borderId="67" applyNumberFormat="0" applyFill="0" applyAlignment="0" applyProtection="0"/>
    <xf numFmtId="0" fontId="60"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85"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15"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88" fillId="57" borderId="66" applyNumberFormat="0" applyAlignment="0" applyProtection="0"/>
    <xf numFmtId="0" fontId="88"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6" fillId="57" borderId="66" applyNumberFormat="0" applyAlignment="0" applyProtection="0"/>
    <xf numFmtId="0" fontId="5" fillId="0" borderId="0"/>
    <xf numFmtId="0" fontId="5" fillId="0" borderId="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5" fillId="0" borderId="0"/>
    <xf numFmtId="0" fontId="76" fillId="57" borderId="66" applyNumberFormat="0" applyAlignment="0" applyProtection="0"/>
    <xf numFmtId="0" fontId="5" fillId="0" borderId="0"/>
    <xf numFmtId="0" fontId="76" fillId="57" borderId="66" applyNumberFormat="0" applyAlignment="0" applyProtection="0"/>
    <xf numFmtId="0" fontId="5" fillId="0" borderId="0"/>
    <xf numFmtId="0" fontId="76" fillId="57" borderId="66" applyNumberFormat="0" applyAlignment="0" applyProtection="0"/>
    <xf numFmtId="0" fontId="61" fillId="60" borderId="65" applyNumberFormat="0" applyFont="0" applyAlignment="0" applyProtection="0"/>
    <xf numFmtId="0" fontId="5" fillId="0" borderId="0"/>
    <xf numFmtId="0" fontId="76" fillId="57" borderId="66" applyNumberFormat="0" applyAlignment="0" applyProtection="0"/>
    <xf numFmtId="0" fontId="5" fillId="0" borderId="0"/>
    <xf numFmtId="0" fontId="76" fillId="57" borderId="66" applyNumberFormat="0" applyAlignment="0" applyProtection="0"/>
    <xf numFmtId="0" fontId="76" fillId="57" borderId="66" applyNumberFormat="0" applyAlignment="0" applyProtection="0"/>
    <xf numFmtId="0" fontId="5" fillId="0" borderId="0"/>
    <xf numFmtId="0" fontId="76" fillId="57" borderId="66"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15"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15" fillId="60" borderId="65" applyNumberFormat="0" applyFont="0" applyAlignment="0" applyProtection="0"/>
    <xf numFmtId="0" fontId="15" fillId="60" borderId="65"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60" borderId="65"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60" borderId="65" applyNumberFormat="0" applyFont="0" applyAlignment="0" applyProtection="0"/>
    <xf numFmtId="0" fontId="5" fillId="0" borderId="0"/>
    <xf numFmtId="0" fontId="5" fillId="0" borderId="0"/>
    <xf numFmtId="0" fontId="61" fillId="60" borderId="65"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9"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88"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9"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88" fillId="57" borderId="66" applyNumberFormat="0" applyAlignment="0" applyProtection="0"/>
    <xf numFmtId="0" fontId="66" fillId="57" borderId="64" applyNumberForma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43" fontId="5" fillId="0" borderId="0" applyFont="0" applyFill="0" applyBorder="0" applyAlignment="0" applyProtection="0"/>
    <xf numFmtId="44" fontId="5" fillId="0" borderId="0" applyFont="0" applyFill="0" applyBorder="0" applyAlignment="0" applyProtection="0"/>
    <xf numFmtId="0" fontId="66" fillId="57" borderId="64" applyNumberFormat="0" applyAlignment="0" applyProtection="0"/>
    <xf numFmtId="44" fontId="5" fillId="0" borderId="0" applyFont="0" applyFill="0" applyBorder="0" applyAlignment="0" applyProtection="0"/>
    <xf numFmtId="0" fontId="76" fillId="57" borderId="66" applyNumberFormat="0" applyAlignment="0" applyProtection="0"/>
    <xf numFmtId="0" fontId="76" fillId="57" borderId="66" applyNumberFormat="0" applyAlignment="0" applyProtection="0"/>
    <xf numFmtId="0" fontId="5" fillId="0" borderId="0"/>
    <xf numFmtId="0" fontId="76" fillId="57" borderId="66" applyNumberFormat="0" applyAlignment="0" applyProtection="0"/>
    <xf numFmtId="0" fontId="5" fillId="0" borderId="0"/>
    <xf numFmtId="0" fontId="61" fillId="60" borderId="65" applyNumberFormat="0" applyFont="0" applyAlignment="0" applyProtection="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6"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6"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85"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9"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0"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85"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63" fillId="0" borderId="67" applyNumberFormat="0" applyFill="0" applyAlignment="0" applyProtection="0"/>
    <xf numFmtId="0" fontId="88"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15" fillId="60" borderId="65" applyNumberFormat="0" applyFont="0" applyAlignment="0" applyProtection="0"/>
    <xf numFmtId="0" fontId="66" fillId="57" borderId="64" applyNumberFormat="0" applyAlignment="0" applyProtection="0"/>
    <xf numFmtId="0" fontId="60"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85"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79"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9"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5" fillId="0" borderId="0"/>
    <xf numFmtId="0" fontId="5" fillId="0" borderId="0"/>
    <xf numFmtId="0" fontId="5" fillId="0" borderId="0"/>
    <xf numFmtId="0" fontId="5" fillId="0" borderId="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6"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85"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15"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9"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60"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15"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0"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15"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15"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6"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6"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15"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85"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9"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85"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9"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5" fillId="0" borderId="0"/>
    <xf numFmtId="0" fontId="5" fillId="0" borderId="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15" fillId="60" borderId="65" applyNumberFormat="0" applyFont="0" applyAlignment="0" applyProtection="0"/>
    <xf numFmtId="0" fontId="15" fillId="60" borderId="65" applyNumberFormat="0" applyFont="0" applyAlignment="0" applyProtection="0"/>
    <xf numFmtId="0" fontId="15"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88" fillId="57" borderId="66" applyNumberFormat="0" applyAlignment="0" applyProtection="0"/>
    <xf numFmtId="0" fontId="88"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15"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0" fillId="0" borderId="67" applyNumberFormat="0" applyFill="0" applyAlignment="0" applyProtection="0"/>
    <xf numFmtId="0" fontId="60" fillId="0" borderId="67" applyNumberFormat="0" applyFill="0" applyAlignment="0" applyProtection="0"/>
    <xf numFmtId="0" fontId="60" fillId="0" borderId="67" applyNumberFormat="0" applyFill="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9" fillId="57" borderId="64" applyNumberFormat="0" applyAlignment="0" applyProtection="0"/>
    <xf numFmtId="0" fontId="79" fillId="57" borderId="64" applyNumberFormat="0" applyAlignment="0" applyProtection="0"/>
    <xf numFmtId="0" fontId="79"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85" fillId="44" borderId="64" applyNumberFormat="0" applyAlignment="0" applyProtection="0"/>
    <xf numFmtId="0" fontId="85" fillId="44" borderId="64" applyNumberFormat="0" applyAlignment="0" applyProtection="0"/>
    <xf numFmtId="0" fontId="85"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15"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0"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15" fillId="60" borderId="65" applyNumberFormat="0" applyFont="0" applyAlignment="0" applyProtection="0"/>
    <xf numFmtId="0" fontId="15" fillId="60" borderId="65" applyNumberFormat="0" applyFont="0" applyAlignment="0" applyProtection="0"/>
    <xf numFmtId="0" fontId="15"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88" fillId="57" borderId="66" applyNumberFormat="0" applyAlignment="0" applyProtection="0"/>
    <xf numFmtId="0" fontId="88"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0" fillId="0" borderId="67" applyNumberFormat="0" applyFill="0" applyAlignment="0" applyProtection="0"/>
    <xf numFmtId="0" fontId="60" fillId="0" borderId="67" applyNumberFormat="0" applyFill="0" applyAlignment="0" applyProtection="0"/>
    <xf numFmtId="0" fontId="60"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63" fillId="0" borderId="67" applyNumberFormat="0" applyFill="0" applyAlignment="0" applyProtection="0"/>
    <xf numFmtId="0" fontId="85"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15"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85"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9"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15"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9" fillId="57" borderId="64" applyNumberFormat="0" applyAlignment="0" applyProtection="0"/>
    <xf numFmtId="0" fontId="79" fillId="57" borderId="64" applyNumberFormat="0" applyAlignment="0" applyProtection="0"/>
    <xf numFmtId="0" fontId="79"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15" fillId="60" borderId="65" applyNumberFormat="0" applyFont="0" applyAlignment="0" applyProtection="0"/>
    <xf numFmtId="0" fontId="15"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85" fillId="44" borderId="64" applyNumberFormat="0" applyAlignment="0" applyProtection="0"/>
    <xf numFmtId="0" fontId="85" fillId="44" borderId="64" applyNumberFormat="0" applyAlignment="0" applyProtection="0"/>
    <xf numFmtId="0" fontId="85" fillId="44" borderId="64" applyNumberFormat="0" applyAlignment="0" applyProtection="0"/>
    <xf numFmtId="0" fontId="60" fillId="0" borderId="67" applyNumberFormat="0" applyFill="0" applyAlignment="0" applyProtection="0"/>
    <xf numFmtId="0" fontId="88" fillId="57" borderId="66" applyNumberForma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0" fillId="0" borderId="67" applyNumberFormat="0" applyFill="0" applyAlignment="0" applyProtection="0"/>
    <xf numFmtId="0" fontId="73" fillId="44" borderId="64" applyNumberFormat="0" applyAlignment="0" applyProtection="0"/>
    <xf numFmtId="0" fontId="15"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15"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9"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85"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15" fillId="60" borderId="65" applyNumberFormat="0" applyFont="0" applyAlignment="0" applyProtection="0"/>
    <xf numFmtId="0" fontId="15" fillId="60" borderId="65" applyNumberFormat="0" applyFont="0" applyAlignment="0" applyProtection="0"/>
    <xf numFmtId="0" fontId="15"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88" fillId="57" borderId="66" applyNumberFormat="0" applyAlignment="0" applyProtection="0"/>
    <xf numFmtId="0" fontId="88"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15"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0" fillId="0" borderId="67" applyNumberFormat="0" applyFill="0" applyAlignment="0" applyProtection="0"/>
    <xf numFmtId="0" fontId="60" fillId="0" borderId="67" applyNumberFormat="0" applyFill="0" applyAlignment="0" applyProtection="0"/>
    <xf numFmtId="0" fontId="60"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0"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85"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9"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15"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85"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9"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0"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0"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9"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0"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88" fillId="57" borderId="66" applyNumberFormat="0" applyAlignment="0" applyProtection="0"/>
    <xf numFmtId="0" fontId="15"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15"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85"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15"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85"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0"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88"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9"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85"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9"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88"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9"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4" fillId="0" borderId="0"/>
    <xf numFmtId="0" fontId="4"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4" fillId="0" borderId="0"/>
    <xf numFmtId="0" fontId="66" fillId="57" borderId="64" applyNumberFormat="0" applyAlignment="0" applyProtection="0"/>
    <xf numFmtId="0" fontId="76" fillId="57" borderId="66" applyNumberFormat="0" applyAlignment="0" applyProtection="0"/>
    <xf numFmtId="0" fontId="76" fillId="57" borderId="66" applyNumberFormat="0" applyAlignment="0" applyProtection="0"/>
    <xf numFmtId="0" fontId="4"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15"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0" fillId="0" borderId="67" applyNumberFormat="0" applyFill="0" applyAlignment="0" applyProtection="0"/>
    <xf numFmtId="0" fontId="60"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88" fillId="57" borderId="66" applyNumberFormat="0" applyAlignment="0" applyProtection="0"/>
    <xf numFmtId="0" fontId="88"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6" fillId="57" borderId="66" applyNumberFormat="0" applyAlignment="0" applyProtection="0"/>
    <xf numFmtId="0" fontId="4" fillId="0" borderId="0"/>
    <xf numFmtId="0" fontId="4" fillId="0" borderId="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4" fillId="0" borderId="0"/>
    <xf numFmtId="0" fontId="76" fillId="57" borderId="66" applyNumberFormat="0" applyAlignment="0" applyProtection="0"/>
    <xf numFmtId="0" fontId="4" fillId="0" borderId="0"/>
    <xf numFmtId="0" fontId="76" fillId="57" borderId="66" applyNumberFormat="0" applyAlignment="0" applyProtection="0"/>
    <xf numFmtId="0" fontId="4" fillId="0" borderId="0"/>
    <xf numFmtId="0" fontId="76" fillId="57" borderId="66" applyNumberFormat="0" applyAlignment="0" applyProtection="0"/>
    <xf numFmtId="0" fontId="4" fillId="0" borderId="0"/>
    <xf numFmtId="0" fontId="76" fillId="57" borderId="66" applyNumberFormat="0" applyAlignment="0" applyProtection="0"/>
    <xf numFmtId="0" fontId="4" fillId="0" borderId="0"/>
    <xf numFmtId="0" fontId="76" fillId="57" borderId="66" applyNumberFormat="0" applyAlignment="0" applyProtection="0"/>
    <xf numFmtId="0" fontId="76" fillId="57" borderId="66" applyNumberFormat="0" applyAlignment="0" applyProtection="0"/>
    <xf numFmtId="0" fontId="4" fillId="0" borderId="0"/>
    <xf numFmtId="0" fontId="76" fillId="57" borderId="66"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15"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15" fillId="60" borderId="65" applyNumberFormat="0" applyFont="0" applyAlignment="0" applyProtection="0"/>
    <xf numFmtId="0" fontId="15" fillId="60" borderId="65"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1" fillId="60" borderId="65"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1" fillId="60" borderId="65" applyNumberFormat="0" applyFont="0" applyAlignment="0" applyProtection="0"/>
    <xf numFmtId="0" fontId="4" fillId="0" borderId="0"/>
    <xf numFmtId="0" fontId="4" fillId="0" borderId="0"/>
    <xf numFmtId="0" fontId="61" fillId="60" borderId="65"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9"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76" fillId="57" borderId="66" applyNumberFormat="0" applyAlignment="0" applyProtection="0"/>
    <xf numFmtId="0" fontId="76" fillId="57" borderId="66" applyNumberFormat="0" applyAlignment="0" applyProtection="0"/>
    <xf numFmtId="0" fontId="4" fillId="0" borderId="0"/>
    <xf numFmtId="0" fontId="76" fillId="57" borderId="66" applyNumberFormat="0" applyAlignment="0" applyProtection="0"/>
    <xf numFmtId="0" fontId="4" fillId="0" borderId="0"/>
    <xf numFmtId="0" fontId="61" fillId="60" borderId="65" applyNumberFormat="0" applyFont="0" applyAlignment="0" applyProtection="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73" fillId="44" borderId="64" applyNumberFormat="0" applyAlignment="0" applyProtection="0"/>
    <xf numFmtId="0" fontId="85"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9"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85"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85"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9"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4" fillId="0" borderId="0"/>
    <xf numFmtId="0" fontId="4" fillId="0" borderId="0"/>
    <xf numFmtId="0" fontId="4" fillId="0" borderId="0"/>
    <xf numFmtId="0" fontId="4"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73" fillId="44" borderId="64" applyNumberFormat="0" applyAlignment="0" applyProtection="0"/>
    <xf numFmtId="0" fontId="73" fillId="44" borderId="64" applyNumberFormat="0" applyAlignment="0" applyProtection="0"/>
    <xf numFmtId="0" fontId="85"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15"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9"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0"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73" fillId="44" borderId="64" applyNumberFormat="0" applyAlignment="0" applyProtection="0"/>
    <xf numFmtId="0" fontId="73" fillId="44" borderId="64" applyNumberFormat="0" applyAlignment="0" applyProtection="0"/>
    <xf numFmtId="0" fontId="85"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9"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85"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9"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4" fillId="0" borderId="0"/>
    <xf numFmtId="0" fontId="4" fillId="0" borderId="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15" fillId="60" borderId="65" applyNumberFormat="0" applyFont="0" applyAlignment="0" applyProtection="0"/>
    <xf numFmtId="0" fontId="15" fillId="60" borderId="65" applyNumberFormat="0" applyFont="0" applyAlignment="0" applyProtection="0"/>
    <xf numFmtId="0" fontId="15"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88" fillId="57" borderId="66" applyNumberFormat="0" applyAlignment="0" applyProtection="0"/>
    <xf numFmtId="0" fontId="88"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15"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0" fillId="0" borderId="67" applyNumberFormat="0" applyFill="0" applyAlignment="0" applyProtection="0"/>
    <xf numFmtId="0" fontId="60" fillId="0" borderId="67" applyNumberFormat="0" applyFill="0" applyAlignment="0" applyProtection="0"/>
    <xf numFmtId="0" fontId="60"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9" fillId="57" borderId="64" applyNumberFormat="0" applyAlignment="0" applyProtection="0"/>
    <xf numFmtId="0" fontId="79" fillId="57" borderId="64" applyNumberFormat="0" applyAlignment="0" applyProtection="0"/>
    <xf numFmtId="0" fontId="79"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85" fillId="44" borderId="64" applyNumberFormat="0" applyAlignment="0" applyProtection="0"/>
    <xf numFmtId="0" fontId="85" fillId="44" borderId="64" applyNumberFormat="0" applyAlignment="0" applyProtection="0"/>
    <xf numFmtId="0" fontId="85"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15" fillId="60" borderId="65" applyNumberFormat="0" applyFont="0" applyAlignment="0" applyProtection="0"/>
    <xf numFmtId="0" fontId="15" fillId="60" borderId="65" applyNumberFormat="0" applyFont="0" applyAlignment="0" applyProtection="0"/>
    <xf numFmtId="0" fontId="15"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88" fillId="57" borderId="66" applyNumberFormat="0" applyAlignment="0" applyProtection="0"/>
    <xf numFmtId="0" fontId="88"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0" fillId="0" borderId="67" applyNumberFormat="0" applyFill="0" applyAlignment="0" applyProtection="0"/>
    <xf numFmtId="0" fontId="60" fillId="0" borderId="67" applyNumberFormat="0" applyFill="0" applyAlignment="0" applyProtection="0"/>
    <xf numFmtId="0" fontId="60"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9" fillId="57" borderId="64" applyNumberFormat="0" applyAlignment="0" applyProtection="0"/>
    <xf numFmtId="0" fontId="79" fillId="57" borderId="64" applyNumberFormat="0" applyAlignment="0" applyProtection="0"/>
    <xf numFmtId="0" fontId="79"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15" fillId="60" borderId="65" applyNumberFormat="0" applyFont="0" applyAlignment="0" applyProtection="0"/>
    <xf numFmtId="0" fontId="15"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85" fillId="44" borderId="64" applyNumberFormat="0" applyAlignment="0" applyProtection="0"/>
    <xf numFmtId="0" fontId="85" fillId="44" borderId="64" applyNumberFormat="0" applyAlignment="0" applyProtection="0"/>
    <xf numFmtId="0" fontId="85"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15" fillId="60" borderId="65" applyNumberFormat="0" applyFont="0" applyAlignment="0" applyProtection="0"/>
    <xf numFmtId="0" fontId="15" fillId="60" borderId="65" applyNumberFormat="0" applyFont="0" applyAlignment="0" applyProtection="0"/>
    <xf numFmtId="0" fontId="15"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88" fillId="57" borderId="66" applyNumberFormat="0" applyAlignment="0" applyProtection="0"/>
    <xf numFmtId="0" fontId="88"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15"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0" fillId="0" borderId="67" applyNumberFormat="0" applyFill="0" applyAlignment="0" applyProtection="0"/>
    <xf numFmtId="0" fontId="60" fillId="0" borderId="67" applyNumberFormat="0" applyFill="0" applyAlignment="0" applyProtection="0"/>
    <xf numFmtId="0" fontId="60"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9" fillId="57" borderId="64" applyNumberFormat="0" applyAlignment="0" applyProtection="0"/>
    <xf numFmtId="0" fontId="4" fillId="0" borderId="0"/>
    <xf numFmtId="0" fontId="61" fillId="60" borderId="65" applyNumberFormat="0" applyFont="0" applyAlignment="0" applyProtection="0"/>
    <xf numFmtId="0" fontId="88" fillId="57" borderId="66" applyNumberFormat="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4" fillId="0" borderId="0"/>
    <xf numFmtId="0" fontId="66" fillId="57" borderId="64" applyNumberFormat="0" applyAlignment="0" applyProtection="0"/>
    <xf numFmtId="0" fontId="4" fillId="16" borderId="0" applyNumberFormat="0" applyBorder="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4" fillId="20" borderId="0" applyNumberFormat="0" applyBorder="0" applyAlignment="0" applyProtection="0"/>
    <xf numFmtId="0" fontId="63" fillId="0" borderId="67" applyNumberFormat="0" applyFill="0" applyAlignment="0" applyProtection="0"/>
    <xf numFmtId="0" fontId="76" fillId="57" borderId="66" applyNumberFormat="0" applyAlignment="0" applyProtection="0"/>
    <xf numFmtId="0" fontId="63" fillId="0" borderId="67" applyNumberFormat="0" applyFill="0" applyAlignment="0" applyProtection="0"/>
    <xf numFmtId="0" fontId="4" fillId="24" borderId="0" applyNumberFormat="0" applyBorder="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4" fillId="28" borderId="0" applyNumberFormat="0" applyBorder="0" applyAlignment="0" applyProtection="0"/>
    <xf numFmtId="0" fontId="73" fillId="44" borderId="64" applyNumberFormat="0" applyAlignment="0" applyProtection="0"/>
    <xf numFmtId="0" fontId="66" fillId="57" borderId="64" applyNumberFormat="0" applyAlignment="0" applyProtection="0"/>
    <xf numFmtId="0" fontId="4" fillId="28" borderId="0" applyNumberFormat="0" applyBorder="0" applyAlignment="0" applyProtection="0"/>
    <xf numFmtId="0" fontId="66" fillId="57" borderId="64" applyNumberFormat="0" applyAlignment="0" applyProtection="0"/>
    <xf numFmtId="0" fontId="4" fillId="32" borderId="0" applyNumberFormat="0" applyBorder="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4" fillId="36" borderId="0" applyNumberFormat="0" applyBorder="0" applyAlignment="0" applyProtection="0"/>
    <xf numFmtId="0" fontId="73" fillId="44" borderId="64" applyNumberFormat="0" applyAlignment="0" applyProtection="0"/>
    <xf numFmtId="0" fontId="4" fillId="17" borderId="0" applyNumberFormat="0" applyBorder="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4" fillId="21" borderId="0" applyNumberFormat="0" applyBorder="0" applyAlignment="0" applyProtection="0"/>
    <xf numFmtId="0" fontId="73" fillId="44" borderId="64" applyNumberFormat="0" applyAlignment="0" applyProtection="0"/>
    <xf numFmtId="0" fontId="73" fillId="44" borderId="64" applyNumberFormat="0" applyAlignment="0" applyProtection="0"/>
    <xf numFmtId="0" fontId="4" fillId="25" borderId="0" applyNumberFormat="0" applyBorder="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4" fillId="29" borderId="0" applyNumberFormat="0" applyBorder="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4" fillId="33" borderId="0" applyNumberFormat="0" applyBorder="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4" fillId="37" borderId="0" applyNumberFormat="0" applyBorder="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0" fillId="0" borderId="67" applyNumberFormat="0" applyFill="0" applyAlignment="0" applyProtection="0"/>
    <xf numFmtId="0" fontId="73" fillId="44" borderId="64" applyNumberFormat="0" applyAlignment="0" applyProtection="0"/>
    <xf numFmtId="0" fontId="15"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88"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85"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9"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0"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85"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79"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9" fillId="57" borderId="64" applyNumberFormat="0" applyAlignment="0" applyProtection="0"/>
    <xf numFmtId="0" fontId="66" fillId="57" borderId="64" applyNumberFormat="0" applyAlignment="0" applyProtection="0"/>
    <xf numFmtId="0" fontId="15"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88"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85"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0"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0" fillId="0" borderId="67" applyNumberFormat="0" applyFill="0" applyAlignment="0" applyProtection="0"/>
    <xf numFmtId="0" fontId="66" fillId="57" borderId="64" applyNumberFormat="0" applyAlignment="0" applyProtection="0"/>
    <xf numFmtId="0" fontId="60" fillId="0" borderId="67" applyNumberFormat="0" applyFill="0" applyAlignment="0" applyProtection="0"/>
    <xf numFmtId="0" fontId="60" fillId="0" borderId="67" applyNumberFormat="0" applyFill="0" applyAlignment="0" applyProtection="0"/>
    <xf numFmtId="0" fontId="60"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15"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88"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15" fillId="60" borderId="65" applyNumberFormat="0" applyFont="0" applyAlignment="0" applyProtection="0"/>
    <xf numFmtId="0" fontId="15" fillId="60" borderId="65" applyNumberFormat="0" applyFont="0" applyAlignment="0" applyProtection="0"/>
    <xf numFmtId="0" fontId="15"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88"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3" fillId="0" borderId="67" applyNumberFormat="0" applyFill="0" applyAlignment="0" applyProtection="0"/>
    <xf numFmtId="0" fontId="4" fillId="0" borderId="0"/>
    <xf numFmtId="0" fontId="4" fillId="0" borderId="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4" fillId="0" borderId="0"/>
    <xf numFmtId="0" fontId="63" fillId="0" borderId="67" applyNumberFormat="0" applyFill="0" applyAlignment="0" applyProtection="0"/>
    <xf numFmtId="0" fontId="4" fillId="0" borderId="0"/>
    <xf numFmtId="0" fontId="63" fillId="0" borderId="67" applyNumberFormat="0" applyFill="0" applyAlignment="0" applyProtection="0"/>
    <xf numFmtId="0" fontId="4" fillId="0" borderId="0"/>
    <xf numFmtId="0" fontId="63" fillId="0" borderId="67" applyNumberFormat="0" applyFill="0" applyAlignment="0" applyProtection="0"/>
    <xf numFmtId="0" fontId="88" fillId="57" borderId="66" applyNumberFormat="0" applyAlignment="0" applyProtection="0"/>
    <xf numFmtId="0" fontId="4" fillId="0" borderId="0"/>
    <xf numFmtId="0" fontId="88" fillId="57" borderId="66" applyNumberFormat="0" applyAlignment="0" applyProtection="0"/>
    <xf numFmtId="0" fontId="4" fillId="0" borderId="0"/>
    <xf numFmtId="0" fontId="76" fillId="57" borderId="66" applyNumberFormat="0" applyAlignment="0" applyProtection="0"/>
    <xf numFmtId="0" fontId="76" fillId="57" borderId="66" applyNumberFormat="0" applyAlignment="0" applyProtection="0"/>
    <xf numFmtId="0" fontId="4" fillId="0" borderId="0"/>
    <xf numFmtId="0" fontId="76" fillId="57" borderId="66"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6" fillId="57" borderId="66"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6" fillId="57" borderId="66" applyNumberFormat="0" applyAlignment="0" applyProtection="0"/>
    <xf numFmtId="0" fontId="4" fillId="0" borderId="0"/>
    <xf numFmtId="0" fontId="4" fillId="0" borderId="0"/>
    <xf numFmtId="0" fontId="76" fillId="57" borderId="66"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6" fillId="57" borderId="66" applyNumberFormat="0" applyAlignment="0" applyProtection="0"/>
    <xf numFmtId="0" fontId="15" fillId="60" borderId="65" applyNumberFormat="0" applyFont="0" applyAlignment="0" applyProtection="0"/>
    <xf numFmtId="0" fontId="15"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85"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0" fillId="0" borderId="67" applyNumberFormat="0" applyFill="0" applyAlignment="0" applyProtection="0"/>
    <xf numFmtId="0" fontId="60"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0"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63" fillId="0" borderId="67" applyNumberFormat="0" applyFill="0" applyAlignment="0" applyProtection="0"/>
    <xf numFmtId="0" fontId="85" fillId="44" borderId="64" applyNumberFormat="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0"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85"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85"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85"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0"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85"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88" fillId="57" borderId="66" applyNumberForma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15"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85"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76"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9" fillId="57" borderId="64" applyNumberFormat="0" applyAlignment="0" applyProtection="0"/>
    <xf numFmtId="43" fontId="4" fillId="0" borderId="0" applyFont="0" applyFill="0" applyBorder="0" applyAlignment="0" applyProtection="0"/>
    <xf numFmtId="0" fontId="63" fillId="0" borderId="67" applyNumberFormat="0" applyFill="0" applyAlignment="0" applyProtection="0"/>
    <xf numFmtId="0" fontId="63" fillId="0" borderId="67" applyNumberFormat="0" applyFill="0" applyAlignment="0" applyProtection="0"/>
    <xf numFmtId="44" fontId="4" fillId="0" borderId="0" applyFont="0" applyFill="0" applyBorder="0" applyAlignment="0" applyProtection="0"/>
    <xf numFmtId="0" fontId="76" fillId="57" borderId="66" applyNumberFormat="0" applyAlignment="0" applyProtection="0"/>
    <xf numFmtId="44" fontId="4" fillId="0" borderId="0" applyFont="0" applyFill="0" applyBorder="0" applyAlignment="0" applyProtection="0"/>
    <xf numFmtId="0" fontId="63" fillId="0" borderId="67" applyNumberFormat="0" applyFill="0" applyAlignment="0" applyProtection="0"/>
    <xf numFmtId="0" fontId="76" fillId="57" borderId="66" applyNumberFormat="0" applyAlignment="0" applyProtection="0"/>
    <xf numFmtId="0" fontId="4" fillId="0" borderId="0"/>
    <xf numFmtId="0" fontId="76" fillId="57" borderId="66" applyNumberFormat="0" applyAlignment="0" applyProtection="0"/>
    <xf numFmtId="0" fontId="4" fillId="0" borderId="0"/>
    <xf numFmtId="0" fontId="76" fillId="57" borderId="66" applyNumberFormat="0" applyAlignment="0" applyProtection="0"/>
    <xf numFmtId="0" fontId="4" fillId="0" borderId="0"/>
    <xf numFmtId="0" fontId="4" fillId="0" borderId="0"/>
    <xf numFmtId="0" fontId="61" fillId="60" borderId="65" applyNumberFormat="0" applyFont="0" applyAlignment="0" applyProtection="0"/>
    <xf numFmtId="0" fontId="76" fillId="57" borderId="66" applyNumberFormat="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4" fillId="0" borderId="0"/>
    <xf numFmtId="0" fontId="4"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79" fillId="57" borderId="64" applyNumberFormat="0" applyAlignment="0" applyProtection="0"/>
    <xf numFmtId="0" fontId="60"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15"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85"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0"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76" fillId="57" borderId="66" applyNumberForma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85"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0"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0"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9"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88"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88" fillId="57" borderId="66" applyNumberFormat="0" applyAlignment="0" applyProtection="0"/>
    <xf numFmtId="0" fontId="88"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85"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0"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88"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4" fillId="0" borderId="0"/>
    <xf numFmtId="0" fontId="4" fillId="0" borderId="0"/>
    <xf numFmtId="0" fontId="4" fillId="0" borderId="0"/>
    <xf numFmtId="0" fontId="4"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0"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79"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85"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79"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6" fillId="57" borderId="66" applyNumberFormat="0" applyAlignment="0" applyProtection="0"/>
    <xf numFmtId="0" fontId="60"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88"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15" fillId="60" borderId="65" applyNumberFormat="0" applyFont="0" applyAlignment="0" applyProtection="0"/>
    <xf numFmtId="0" fontId="61" fillId="60" borderId="65" applyNumberFormat="0" applyFont="0" applyAlignment="0" applyProtection="0"/>
    <xf numFmtId="0" fontId="79" fillId="57" borderId="64" applyNumberFormat="0" applyAlignment="0" applyProtection="0"/>
    <xf numFmtId="0" fontId="85"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15"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9"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63" fillId="0" borderId="67" applyNumberFormat="0" applyFill="0" applyAlignment="0" applyProtection="0"/>
    <xf numFmtId="0" fontId="15"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79" fillId="57"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4" fillId="0" borderId="0"/>
    <xf numFmtId="0" fontId="4"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88" fillId="57" borderId="66" applyNumberForma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15"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85"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15"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9"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15"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15"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85"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15"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9"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15"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0"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15"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4" fillId="0" borderId="0"/>
    <xf numFmtId="0" fontId="4" fillId="0" borderId="0"/>
    <xf numFmtId="0" fontId="4" fillId="0" borderId="0"/>
    <xf numFmtId="0" fontId="4"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4" fillId="0" borderId="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63" fillId="0" borderId="67" applyNumberFormat="0" applyFill="0" applyAlignment="0" applyProtection="0"/>
    <xf numFmtId="0" fontId="4"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76" fillId="57" borderId="66" applyNumberFormat="0" applyAlignment="0" applyProtection="0"/>
    <xf numFmtId="0" fontId="15" fillId="60" borderId="65" applyNumberFormat="0" applyFont="0" applyAlignment="0" applyProtection="0"/>
    <xf numFmtId="0" fontId="4" fillId="28" borderId="0" applyNumberFormat="0" applyBorder="0" applyAlignment="0" applyProtection="0"/>
    <xf numFmtId="0" fontId="61" fillId="60" borderId="65" applyNumberFormat="0" applyFont="0" applyAlignment="0" applyProtection="0"/>
    <xf numFmtId="0" fontId="4" fillId="28" borderId="0" applyNumberFormat="0" applyBorder="0" applyAlignment="0" applyProtection="0"/>
    <xf numFmtId="0" fontId="66" fillId="57" borderId="64" applyNumberFormat="0" applyAlignment="0" applyProtection="0"/>
    <xf numFmtId="0" fontId="4" fillId="32" borderId="0" applyNumberFormat="0" applyBorder="0" applyAlignment="0" applyProtection="0"/>
    <xf numFmtId="0" fontId="61" fillId="60" borderId="65" applyNumberFormat="0" applyFont="0" applyAlignment="0" applyProtection="0"/>
    <xf numFmtId="0" fontId="73" fillId="44" borderId="64" applyNumberFormat="0" applyAlignment="0" applyProtection="0"/>
    <xf numFmtId="0" fontId="4" fillId="36" borderId="0" applyNumberFormat="0" applyBorder="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4" fillId="17" borderId="0" applyNumberFormat="0" applyBorder="0" applyAlignment="0" applyProtection="0"/>
    <xf numFmtId="0" fontId="73" fillId="44" borderId="64" applyNumberFormat="0" applyAlignment="0" applyProtection="0"/>
    <xf numFmtId="0" fontId="61" fillId="60" borderId="65" applyNumberFormat="0" applyFont="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76" fillId="57" borderId="66" applyNumberFormat="0" applyAlignment="0" applyProtection="0"/>
    <xf numFmtId="0" fontId="76" fillId="57" borderId="66" applyNumberFormat="0" applyAlignment="0" applyProtection="0"/>
    <xf numFmtId="0" fontId="15"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88"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9"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15"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15" fillId="60" borderId="65" applyNumberFormat="0" applyFont="0" applyAlignment="0" applyProtection="0"/>
    <xf numFmtId="0" fontId="73" fillId="44" borderId="64" applyNumberFormat="0" applyAlignment="0" applyProtection="0"/>
    <xf numFmtId="0" fontId="79"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15"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85"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9"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88" fillId="57" borderId="66" applyNumberFormat="0" applyAlignment="0" applyProtection="0"/>
    <xf numFmtId="0" fontId="60"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3" fillId="44" borderId="64" applyNumberFormat="0" applyAlignment="0" applyProtection="0"/>
    <xf numFmtId="0" fontId="4" fillId="0" borderId="0"/>
    <xf numFmtId="0" fontId="4" fillId="0" borderId="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4" fillId="0" borderId="0"/>
    <xf numFmtId="0" fontId="73" fillId="44" borderId="64" applyNumberFormat="0" applyAlignment="0" applyProtection="0"/>
    <xf numFmtId="0" fontId="4" fillId="0" borderId="0"/>
    <xf numFmtId="0" fontId="85" fillId="44" borderId="64" applyNumberFormat="0" applyAlignment="0" applyProtection="0"/>
    <xf numFmtId="0" fontId="4" fillId="0" borderId="0"/>
    <xf numFmtId="0" fontId="63" fillId="0" borderId="67" applyNumberFormat="0" applyFill="0" applyAlignment="0" applyProtection="0"/>
    <xf numFmtId="0" fontId="66" fillId="57" borderId="64" applyNumberFormat="0" applyAlignment="0" applyProtection="0"/>
    <xf numFmtId="0" fontId="4" fillId="0" borderId="0"/>
    <xf numFmtId="0" fontId="61" fillId="60" borderId="65" applyNumberFormat="0" applyFont="0" applyAlignment="0" applyProtection="0"/>
    <xf numFmtId="0" fontId="4" fillId="0" borderId="0"/>
    <xf numFmtId="0" fontId="63" fillId="0" borderId="67" applyNumberFormat="0" applyFill="0" applyAlignment="0" applyProtection="0"/>
    <xf numFmtId="0" fontId="79" fillId="57" borderId="64" applyNumberFormat="0" applyAlignment="0" applyProtection="0"/>
    <xf numFmtId="0" fontId="4" fillId="0" borderId="0"/>
    <xf numFmtId="0" fontId="63" fillId="0" borderId="67"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1" fillId="60" borderId="65"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60" borderId="65" applyNumberFormat="0" applyFont="0" applyAlignment="0" applyProtection="0"/>
    <xf numFmtId="0" fontId="4" fillId="0" borderId="0"/>
    <xf numFmtId="0" fontId="4" fillId="0" borderId="0"/>
    <xf numFmtId="0" fontId="73" fillId="44" borderId="64"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15"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15"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0" fillId="0" borderId="67" applyNumberFormat="0" applyFill="0" applyAlignment="0" applyProtection="0"/>
    <xf numFmtId="0" fontId="4" fillId="0" borderId="0"/>
    <xf numFmtId="0" fontId="4" fillId="0" borderId="0"/>
    <xf numFmtId="0" fontId="4" fillId="0" borderId="0"/>
    <xf numFmtId="43" fontId="4" fillId="0" borderId="0" applyFont="0" applyFill="0" applyBorder="0" applyAlignment="0" applyProtection="0"/>
    <xf numFmtId="0" fontId="66" fillId="57" borderId="64" applyNumberFormat="0" applyAlignment="0" applyProtection="0"/>
    <xf numFmtId="0" fontId="76" fillId="57" borderId="66" applyNumberFormat="0" applyAlignment="0" applyProtection="0"/>
    <xf numFmtId="0" fontId="88" fillId="57" borderId="66"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73" fillId="44" borderId="64" applyNumberFormat="0" applyAlignment="0" applyProtection="0"/>
    <xf numFmtId="44" fontId="4" fillId="0" borderId="0" applyFont="0" applyFill="0" applyBorder="0" applyAlignment="0" applyProtection="0"/>
    <xf numFmtId="0" fontId="73" fillId="44" borderId="64" applyNumberFormat="0" applyAlignment="0" applyProtection="0"/>
    <xf numFmtId="0" fontId="63" fillId="0" borderId="67" applyNumberFormat="0" applyFill="0" applyAlignment="0" applyProtection="0"/>
    <xf numFmtId="0" fontId="4" fillId="0" borderId="0"/>
    <xf numFmtId="0" fontId="61" fillId="60" borderId="65" applyNumberFormat="0" applyFont="0" applyAlignment="0" applyProtection="0"/>
    <xf numFmtId="0" fontId="4" fillId="0" borderId="0"/>
    <xf numFmtId="0" fontId="61" fillId="60" borderId="65" applyNumberFormat="0" applyFont="0" applyAlignment="0" applyProtection="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79"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9"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88" fillId="57" borderId="66" applyNumberForma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79"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4" fillId="0" borderId="0"/>
    <xf numFmtId="0" fontId="4" fillId="0" borderId="0"/>
    <xf numFmtId="0" fontId="4" fillId="0" borderId="0"/>
    <xf numFmtId="0" fontId="4"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15"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79"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85"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15"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60"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79" fillId="57" borderId="64" applyNumberFormat="0" applyAlignment="0" applyProtection="0"/>
    <xf numFmtId="0" fontId="60"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0" fillId="0" borderId="67" applyNumberFormat="0" applyFill="0" applyAlignment="0" applyProtection="0"/>
    <xf numFmtId="0" fontId="66" fillId="57" borderId="64" applyNumberFormat="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85"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9" fillId="57" borderId="64" applyNumberFormat="0" applyAlignment="0" applyProtection="0"/>
    <xf numFmtId="0" fontId="61" fillId="60" borderId="65" applyNumberFormat="0" applyFont="0" applyAlignment="0" applyProtection="0"/>
    <xf numFmtId="0" fontId="79"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15"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0"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88"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15"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85"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85"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73" fillId="44" borderId="64" applyNumberFormat="0" applyAlignment="0" applyProtection="0"/>
    <xf numFmtId="0" fontId="4" fillId="0" borderId="0"/>
    <xf numFmtId="0" fontId="4" fillId="0" borderId="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15"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85"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79"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88" fillId="57" borderId="66" applyNumberFormat="0" applyAlignment="0" applyProtection="0"/>
    <xf numFmtId="0" fontId="15"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15"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9"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85"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15"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9"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15"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3" fillId="0" borderId="67" applyNumberFormat="0" applyFill="0" applyAlignment="0" applyProtection="0"/>
    <xf numFmtId="0" fontId="88"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15"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88"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15"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85"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0" fillId="0" borderId="67" applyNumberFormat="0" applyFill="0" applyAlignment="0" applyProtection="0"/>
    <xf numFmtId="0" fontId="60"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79"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88"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15"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15"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9"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85" fillId="44" borderId="64" applyNumberFormat="0" applyAlignment="0" applyProtection="0"/>
    <xf numFmtId="0" fontId="76" fillId="57" borderId="66" applyNumberFormat="0" applyAlignment="0" applyProtection="0"/>
    <xf numFmtId="0" fontId="88" fillId="57" borderId="66" applyNumberFormat="0" applyAlignment="0" applyProtection="0"/>
    <xf numFmtId="0" fontId="88" fillId="57" borderId="66" applyNumberFormat="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76" fillId="57" borderId="66" applyNumberForma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15" fillId="60" borderId="65" applyNumberFormat="0" applyFont="0" applyAlignment="0" applyProtection="0"/>
    <xf numFmtId="0" fontId="15"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15"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15"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85"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79" fillId="57" borderId="64" applyNumberFormat="0" applyAlignment="0" applyProtection="0"/>
    <xf numFmtId="0" fontId="15"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88"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15"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9"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60"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15" fillId="60" borderId="65" applyNumberFormat="0" applyFont="0" applyAlignment="0" applyProtection="0"/>
    <xf numFmtId="0" fontId="61" fillId="60" borderId="65" applyNumberFormat="0" applyFont="0" applyAlignment="0" applyProtection="0"/>
    <xf numFmtId="0" fontId="15"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88"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85"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9" fillId="57" borderId="64" applyNumberFormat="0" applyAlignment="0" applyProtection="0"/>
    <xf numFmtId="0" fontId="63" fillId="0" borderId="67" applyNumberFormat="0" applyFill="0" applyAlignment="0" applyProtection="0"/>
    <xf numFmtId="0" fontId="60"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15"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88"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9"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0"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0"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15"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15" fillId="60" borderId="65" applyNumberFormat="0" applyFont="0" applyAlignment="0" applyProtection="0"/>
    <xf numFmtId="0" fontId="79"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15"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15"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85"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15"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0"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6"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85"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85"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9"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15"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85"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88"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15" fillId="60" borderId="65" applyNumberFormat="0" applyFont="0" applyAlignment="0" applyProtection="0"/>
    <xf numFmtId="0" fontId="60"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88"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15"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15"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85"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85"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85"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15" fillId="60" borderId="65" applyNumberFormat="0" applyFont="0" applyAlignment="0" applyProtection="0"/>
    <xf numFmtId="0" fontId="88"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88"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15"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85"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88"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63" fillId="0" borderId="67" applyNumberFormat="0" applyFill="0" applyAlignment="0" applyProtection="0"/>
    <xf numFmtId="0" fontId="88"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15"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15"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85"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79"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0"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79"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60"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85"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76" fillId="57" borderId="66" applyNumberFormat="0" applyAlignment="0" applyProtection="0"/>
    <xf numFmtId="0" fontId="85"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15"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79" fillId="57"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60" fillId="0" borderId="67" applyNumberFormat="0" applyFill="0" applyAlignment="0" applyProtection="0"/>
    <xf numFmtId="0" fontId="79"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15" fillId="60" borderId="65" applyNumberFormat="0" applyFont="0" applyAlignment="0" applyProtection="0"/>
    <xf numFmtId="0" fontId="76" fillId="57" borderId="66" applyNumberFormat="0" applyAlignment="0" applyProtection="0"/>
    <xf numFmtId="0" fontId="60" fillId="0" borderId="67" applyNumberFormat="0" applyFill="0" applyAlignment="0" applyProtection="0"/>
    <xf numFmtId="0" fontId="76" fillId="57" borderId="66" applyNumberFormat="0" applyAlignment="0" applyProtection="0"/>
    <xf numFmtId="0" fontId="79"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73" fillId="44" borderId="64" applyNumberFormat="0" applyAlignment="0" applyProtection="0"/>
    <xf numFmtId="0" fontId="15"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9"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0"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0"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15"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85"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73" fillId="44" borderId="64" applyNumberFormat="0" applyAlignment="0" applyProtection="0"/>
    <xf numFmtId="0" fontId="85"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88"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15"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15" fillId="60" borderId="65" applyNumberFormat="0" applyFont="0" applyAlignment="0" applyProtection="0"/>
    <xf numFmtId="0" fontId="61" fillId="60" borderId="65" applyNumberFormat="0" applyFont="0" applyAlignment="0" applyProtection="0"/>
    <xf numFmtId="0" fontId="85"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79"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0"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0" fillId="0" borderId="67" applyNumberFormat="0" applyFill="0" applyAlignment="0" applyProtection="0"/>
    <xf numFmtId="0" fontId="60"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85"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15"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88" fillId="57" borderId="66" applyNumberFormat="0" applyAlignment="0" applyProtection="0"/>
    <xf numFmtId="0" fontId="88"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85"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76" fillId="57" borderId="66" applyNumberFormat="0" applyAlignment="0" applyProtection="0"/>
    <xf numFmtId="0" fontId="15"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88" fillId="57" borderId="66" applyNumberForma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15"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15" fillId="60" borderId="65" applyNumberFormat="0" applyFont="0" applyAlignment="0" applyProtection="0"/>
    <xf numFmtId="0" fontId="15"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85"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9"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88"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85" fillId="44" borderId="64" applyNumberFormat="0" applyAlignment="0" applyProtection="0"/>
    <xf numFmtId="0" fontId="61" fillId="60" borderId="65" applyNumberFormat="0" applyFont="0" applyAlignment="0" applyProtection="0"/>
    <xf numFmtId="0" fontId="88"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60"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85"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15" fillId="60" borderId="65" applyNumberFormat="0" applyFont="0" applyAlignment="0" applyProtection="0"/>
    <xf numFmtId="0" fontId="76" fillId="57" borderId="66" applyNumberFormat="0" applyAlignment="0" applyProtection="0"/>
    <xf numFmtId="0" fontId="15"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9"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9"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88"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9"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88"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0" fillId="0" borderId="67" applyNumberFormat="0" applyFill="0" applyAlignment="0" applyProtection="0"/>
    <xf numFmtId="0" fontId="85"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9"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15"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85"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85"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0"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15" fillId="60" borderId="65" applyNumberFormat="0" applyFont="0" applyAlignment="0" applyProtection="0"/>
    <xf numFmtId="0" fontId="73" fillId="44" borderId="64" applyNumberFormat="0" applyAlignment="0" applyProtection="0"/>
    <xf numFmtId="0" fontId="79"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9"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15"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85"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15"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85"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9"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0"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85"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63" fillId="0" borderId="67" applyNumberFormat="0" applyFill="0" applyAlignment="0" applyProtection="0"/>
    <xf numFmtId="0" fontId="88"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15" fillId="60" borderId="65" applyNumberFormat="0" applyFont="0" applyAlignment="0" applyProtection="0"/>
    <xf numFmtId="0" fontId="66" fillId="57" borderId="64" applyNumberFormat="0" applyAlignment="0" applyProtection="0"/>
    <xf numFmtId="0" fontId="60"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9"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60"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15"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60" fillId="0" borderId="67" applyNumberFormat="0" applyFill="0" applyAlignment="0" applyProtection="0"/>
    <xf numFmtId="0" fontId="60"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15"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79"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0"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3" fillId="0" borderId="67" applyNumberFormat="0" applyFill="0" applyAlignment="0" applyProtection="0"/>
    <xf numFmtId="0" fontId="15"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15"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85"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15"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85"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79"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9"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85"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15"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9"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60"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15"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79"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15" fillId="60" borderId="65" applyNumberFormat="0" applyFont="0" applyAlignment="0" applyProtection="0"/>
    <xf numFmtId="0" fontId="61" fillId="60" borderId="65" applyNumberFormat="0" applyFont="0" applyAlignment="0" applyProtection="0"/>
    <xf numFmtId="0" fontId="60"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88"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0"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0"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85"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0"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15"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0" fillId="0" borderId="67" applyNumberFormat="0" applyFill="0" applyAlignment="0" applyProtection="0"/>
    <xf numFmtId="0" fontId="61" fillId="60" borderId="65" applyNumberFormat="0" applyFont="0" applyAlignment="0" applyProtection="0"/>
    <xf numFmtId="0" fontId="15"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0"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15"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15"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9"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88"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9" fillId="57" borderId="64" applyNumberFormat="0" applyAlignment="0" applyProtection="0"/>
    <xf numFmtId="0" fontId="60"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79"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15"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85"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15"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0"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88" fillId="57" borderId="66" applyNumberFormat="0" applyAlignment="0" applyProtection="0"/>
    <xf numFmtId="0" fontId="76" fillId="57" borderId="66" applyNumberFormat="0" applyAlignment="0" applyProtection="0"/>
    <xf numFmtId="0" fontId="85"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9"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88"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15"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85"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9"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15"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85"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85"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9"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15" fillId="60" borderId="65" applyNumberFormat="0" applyFont="0" applyAlignment="0" applyProtection="0"/>
    <xf numFmtId="0" fontId="15" fillId="60" borderId="65" applyNumberFormat="0" applyFont="0" applyAlignment="0" applyProtection="0"/>
    <xf numFmtId="0" fontId="15"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88" fillId="57" borderId="66" applyNumberFormat="0" applyAlignment="0" applyProtection="0"/>
    <xf numFmtId="0" fontId="88"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15"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0" fillId="0" borderId="67" applyNumberFormat="0" applyFill="0" applyAlignment="0" applyProtection="0"/>
    <xf numFmtId="0" fontId="60" fillId="0" borderId="67" applyNumberFormat="0" applyFill="0" applyAlignment="0" applyProtection="0"/>
    <xf numFmtId="0" fontId="60" fillId="0" borderId="67" applyNumberFormat="0" applyFill="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9" fillId="57" borderId="64" applyNumberFormat="0" applyAlignment="0" applyProtection="0"/>
    <xf numFmtId="0" fontId="79" fillId="57" borderId="64" applyNumberFormat="0" applyAlignment="0" applyProtection="0"/>
    <xf numFmtId="0" fontId="79"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85" fillId="44" borderId="64" applyNumberFormat="0" applyAlignment="0" applyProtection="0"/>
    <xf numFmtId="0" fontId="85" fillId="44" borderId="64" applyNumberFormat="0" applyAlignment="0" applyProtection="0"/>
    <xf numFmtId="0" fontId="85"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15"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0"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15" fillId="60" borderId="65" applyNumberFormat="0" applyFont="0" applyAlignment="0" applyProtection="0"/>
    <xf numFmtId="0" fontId="15" fillId="60" borderId="65" applyNumberFormat="0" applyFont="0" applyAlignment="0" applyProtection="0"/>
    <xf numFmtId="0" fontId="15"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88" fillId="57" borderId="66" applyNumberFormat="0" applyAlignment="0" applyProtection="0"/>
    <xf numFmtId="0" fontId="88"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0" fillId="0" borderId="67" applyNumberFormat="0" applyFill="0" applyAlignment="0" applyProtection="0"/>
    <xf numFmtId="0" fontId="60" fillId="0" borderId="67" applyNumberFormat="0" applyFill="0" applyAlignment="0" applyProtection="0"/>
    <xf numFmtId="0" fontId="60"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63" fillId="0" borderId="67" applyNumberFormat="0" applyFill="0" applyAlignment="0" applyProtection="0"/>
    <xf numFmtId="0" fontId="85"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15"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85"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9"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15"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9" fillId="57" borderId="64" applyNumberFormat="0" applyAlignment="0" applyProtection="0"/>
    <xf numFmtId="0" fontId="79" fillId="57" borderId="64" applyNumberFormat="0" applyAlignment="0" applyProtection="0"/>
    <xf numFmtId="0" fontId="79"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15" fillId="60" borderId="65" applyNumberFormat="0" applyFont="0" applyAlignment="0" applyProtection="0"/>
    <xf numFmtId="0" fontId="15"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85" fillId="44" borderId="64" applyNumberFormat="0" applyAlignment="0" applyProtection="0"/>
    <xf numFmtId="0" fontId="85" fillId="44" borderId="64" applyNumberFormat="0" applyAlignment="0" applyProtection="0"/>
    <xf numFmtId="0" fontId="85" fillId="44" borderId="64" applyNumberFormat="0" applyAlignment="0" applyProtection="0"/>
    <xf numFmtId="0" fontId="60" fillId="0" borderId="67" applyNumberFormat="0" applyFill="0" applyAlignment="0" applyProtection="0"/>
    <xf numFmtId="0" fontId="88" fillId="57" borderId="66" applyNumberForma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0" fillId="0" borderId="67" applyNumberFormat="0" applyFill="0" applyAlignment="0" applyProtection="0"/>
    <xf numFmtId="0" fontId="73" fillId="44" borderId="64" applyNumberFormat="0" applyAlignment="0" applyProtection="0"/>
    <xf numFmtId="0" fontId="15"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15"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9"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85"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15" fillId="60" borderId="65" applyNumberFormat="0" applyFont="0" applyAlignment="0" applyProtection="0"/>
    <xf numFmtId="0" fontId="15" fillId="60" borderId="65" applyNumberFormat="0" applyFont="0" applyAlignment="0" applyProtection="0"/>
    <xf numFmtId="0" fontId="15"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88" fillId="57" borderId="66" applyNumberFormat="0" applyAlignment="0" applyProtection="0"/>
    <xf numFmtId="0" fontId="88"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15"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0" fillId="0" borderId="67" applyNumberFormat="0" applyFill="0" applyAlignment="0" applyProtection="0"/>
    <xf numFmtId="0" fontId="60" fillId="0" borderId="67" applyNumberFormat="0" applyFill="0" applyAlignment="0" applyProtection="0"/>
    <xf numFmtId="0" fontId="60"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0"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85"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9"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15"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85"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9"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0"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0"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9"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0"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88" fillId="57" borderId="66" applyNumberFormat="0" applyAlignment="0" applyProtection="0"/>
    <xf numFmtId="0" fontId="15"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15"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85"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15"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85"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0"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88"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9"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85"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9"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88"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9"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15"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85"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85" fillId="44" borderId="64" applyNumberFormat="0" applyAlignment="0" applyProtection="0"/>
    <xf numFmtId="0" fontId="60" fillId="0" borderId="67" applyNumberFormat="0" applyFill="0" applyAlignment="0" applyProtection="0"/>
    <xf numFmtId="0" fontId="63" fillId="0" borderId="67" applyNumberFormat="0" applyFill="0" applyAlignment="0" applyProtection="0"/>
    <xf numFmtId="0" fontId="88"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0"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85"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15"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79"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15"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15"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88" fillId="57" borderId="66" applyNumberFormat="0" applyAlignment="0" applyProtection="0"/>
    <xf numFmtId="0" fontId="60"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0"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85"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15"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15"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15"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76" fillId="57" borderId="66" applyNumberForma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88"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85"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9"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15"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79"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15"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0"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79" fillId="57" borderId="64" applyNumberFormat="0" applyAlignment="0" applyProtection="0"/>
    <xf numFmtId="0" fontId="85" fillId="44" borderId="64" applyNumberFormat="0" applyAlignment="0" applyProtection="0"/>
    <xf numFmtId="0" fontId="60" fillId="0" borderId="67" applyNumberFormat="0" applyFill="0" applyAlignment="0" applyProtection="0"/>
    <xf numFmtId="0" fontId="76" fillId="57" borderId="66" applyNumberFormat="0" applyAlignment="0" applyProtection="0"/>
    <xf numFmtId="0" fontId="79"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60"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79"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79"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15" fillId="60" borderId="65" applyNumberFormat="0" applyFont="0" applyAlignment="0" applyProtection="0"/>
    <xf numFmtId="0" fontId="60"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85"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85" fillId="44" borderId="64" applyNumberFormat="0" applyAlignment="0" applyProtection="0"/>
    <xf numFmtId="0" fontId="15"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0"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15"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0"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85"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60" fillId="0" borderId="67" applyNumberFormat="0" applyFill="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9"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15"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85"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88"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9"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76" fillId="57" borderId="66" applyNumberFormat="0" applyAlignment="0" applyProtection="0"/>
    <xf numFmtId="0" fontId="66" fillId="57" borderId="64" applyNumberFormat="0" applyAlignment="0" applyProtection="0"/>
    <xf numFmtId="0" fontId="73" fillId="44" borderId="64" applyNumberFormat="0" applyAlignment="0" applyProtection="0"/>
    <xf numFmtId="0" fontId="15"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85" fillId="44" borderId="64" applyNumberFormat="0" applyAlignment="0" applyProtection="0"/>
    <xf numFmtId="0" fontId="15"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85"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60" fillId="0" borderId="67" applyNumberFormat="0" applyFill="0" applyAlignment="0" applyProtection="0"/>
    <xf numFmtId="0" fontId="15"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73" fillId="44" borderId="64" applyNumberFormat="0" applyAlignment="0" applyProtection="0"/>
    <xf numFmtId="0" fontId="79"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0"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60"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15"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0" fillId="0" borderId="67" applyNumberFormat="0" applyFill="0" applyAlignment="0" applyProtection="0"/>
    <xf numFmtId="0" fontId="15"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0"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76" fillId="57" borderId="66" applyNumberFormat="0" applyAlignment="0" applyProtection="0"/>
    <xf numFmtId="0" fontId="88" fillId="57" borderId="66" applyNumberForma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85" fillId="44" borderId="64" applyNumberFormat="0" applyAlignment="0" applyProtection="0"/>
    <xf numFmtId="0" fontId="76" fillId="57" borderId="66" applyNumberFormat="0" applyAlignment="0" applyProtection="0"/>
    <xf numFmtId="0" fontId="85"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15" fillId="60" borderId="65" applyNumberFormat="0" applyFont="0" applyAlignment="0" applyProtection="0"/>
    <xf numFmtId="0" fontId="76" fillId="57" borderId="66" applyNumberFormat="0" applyAlignment="0" applyProtection="0"/>
    <xf numFmtId="0" fontId="15" fillId="60" borderId="65" applyNumberFormat="0" applyFont="0" applyAlignment="0" applyProtection="0"/>
    <xf numFmtId="0" fontId="63" fillId="0" borderId="67" applyNumberFormat="0" applyFill="0" applyAlignment="0" applyProtection="0"/>
    <xf numFmtId="0" fontId="85" fillId="44" borderId="64" applyNumberFormat="0" applyAlignment="0" applyProtection="0"/>
    <xf numFmtId="0" fontId="79"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15" fillId="60" borderId="65" applyNumberFormat="0" applyFont="0" applyAlignment="0" applyProtection="0"/>
    <xf numFmtId="0" fontId="61" fillId="60" borderId="65" applyNumberFormat="0" applyFont="0" applyAlignment="0" applyProtection="0"/>
    <xf numFmtId="0" fontId="60" fillId="0" borderId="67" applyNumberFormat="0" applyFill="0" applyAlignment="0" applyProtection="0"/>
    <xf numFmtId="0" fontId="60"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9"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76" fillId="57" borderId="66" applyNumberForma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9"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15"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15"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0" fillId="0" borderId="67" applyNumberFormat="0" applyFill="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76" fillId="57" borderId="66" applyNumberFormat="0" applyAlignment="0" applyProtection="0"/>
    <xf numFmtId="0" fontId="76" fillId="57" borderId="66" applyNumberFormat="0" applyAlignment="0" applyProtection="0"/>
    <xf numFmtId="0" fontId="79"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88"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9" fillId="57" borderId="64" applyNumberFormat="0" applyAlignment="0" applyProtection="0"/>
    <xf numFmtId="0" fontId="60"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85"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88"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0" fillId="0" borderId="67" applyNumberFormat="0" applyFill="0" applyAlignment="0" applyProtection="0"/>
    <xf numFmtId="0" fontId="66" fillId="57" borderId="64"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9"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15" fillId="60" borderId="65" applyNumberFormat="0" applyFont="0" applyAlignment="0" applyProtection="0"/>
    <xf numFmtId="0" fontId="76" fillId="57" borderId="66" applyNumberFormat="0" applyAlignment="0" applyProtection="0"/>
    <xf numFmtId="0" fontId="88" fillId="57" borderId="66" applyNumberForma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15"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3" fillId="0" borderId="67" applyNumberFormat="0" applyFill="0" applyAlignment="0" applyProtection="0"/>
    <xf numFmtId="0" fontId="85"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0"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79"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85"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85"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85"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15"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15"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88"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60"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85"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60"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60"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15"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15"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15"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15"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0"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88" fillId="57" borderId="66"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88" fillId="57" borderId="66" applyNumberFormat="0" applyAlignment="0" applyProtection="0"/>
    <xf numFmtId="0" fontId="76" fillId="57" borderId="66" applyNumberForma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9"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15"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15"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88"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15"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15"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85"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15"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88" fillId="57" borderId="66" applyNumberFormat="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15" fillId="60" borderId="65" applyNumberFormat="0" applyFont="0" applyAlignment="0" applyProtection="0"/>
    <xf numFmtId="0" fontId="61" fillId="60" borderId="65" applyNumberFormat="0" applyFont="0" applyAlignment="0" applyProtection="0"/>
    <xf numFmtId="0" fontId="15"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85"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6" fillId="57" borderId="66" applyNumberFormat="0" applyAlignment="0" applyProtection="0"/>
    <xf numFmtId="0" fontId="85"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15"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85"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79" fillId="57" borderId="64" applyNumberFormat="0" applyAlignment="0" applyProtection="0"/>
    <xf numFmtId="0" fontId="61" fillId="60" borderId="65" applyNumberFormat="0" applyFont="0" applyAlignment="0" applyProtection="0"/>
    <xf numFmtId="0" fontId="79"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79"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60"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73" fillId="44" borderId="64" applyNumberFormat="0" applyAlignment="0" applyProtection="0"/>
    <xf numFmtId="0" fontId="15"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85"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79"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88" fillId="57" borderId="66" applyNumberForma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15"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15"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15"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85"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85"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79"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0"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9"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15" fillId="60" borderId="65" applyNumberFormat="0" applyFont="0" applyAlignment="0" applyProtection="0"/>
    <xf numFmtId="0" fontId="79"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88"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85"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0"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60" fillId="0" borderId="67" applyNumberFormat="0" applyFill="0" applyAlignment="0" applyProtection="0"/>
    <xf numFmtId="0" fontId="76" fillId="57" borderId="66" applyNumberFormat="0" applyAlignment="0" applyProtection="0"/>
    <xf numFmtId="0" fontId="15"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9"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88" fillId="57" borderId="66" applyNumberFormat="0" applyAlignment="0" applyProtection="0"/>
    <xf numFmtId="0" fontId="66" fillId="57" borderId="64" applyNumberFormat="0" applyAlignment="0" applyProtection="0"/>
    <xf numFmtId="0" fontId="73" fillId="44" borderId="64" applyNumberFormat="0" applyAlignment="0" applyProtection="0"/>
    <xf numFmtId="0" fontId="15"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79" fillId="57" borderId="64" applyNumberFormat="0" applyAlignment="0" applyProtection="0"/>
    <xf numFmtId="0" fontId="15"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15"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15"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79"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85"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3" fillId="0" borderId="67" applyNumberFormat="0" applyFill="0" applyAlignment="0" applyProtection="0"/>
    <xf numFmtId="0" fontId="15"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0"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60"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85"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9"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15"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9"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88"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79"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85" fillId="44" borderId="64" applyNumberFormat="0" applyAlignment="0" applyProtection="0"/>
    <xf numFmtId="0" fontId="60"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79"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88"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15"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0" fillId="0" borderId="67" applyNumberFormat="0" applyFill="0" applyAlignment="0" applyProtection="0"/>
    <xf numFmtId="0" fontId="85"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88"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15"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15"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15"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9"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88"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9" fillId="57" borderId="64" applyNumberFormat="0" applyAlignment="0" applyProtection="0"/>
    <xf numFmtId="0" fontId="66" fillId="57" borderId="64" applyNumberFormat="0" applyAlignment="0" applyProtection="0"/>
    <xf numFmtId="0" fontId="79"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0"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85"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9"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15"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0"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88"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15"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85" fillId="44" borderId="64" applyNumberFormat="0" applyAlignment="0" applyProtection="0"/>
    <xf numFmtId="0" fontId="76" fillId="57" borderId="66" applyNumberFormat="0" applyAlignment="0" applyProtection="0"/>
    <xf numFmtId="0" fontId="15"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85" fillId="44" borderId="64" applyNumberFormat="0" applyAlignment="0" applyProtection="0"/>
    <xf numFmtId="0" fontId="60"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0"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85" fillId="44" borderId="64" applyNumberFormat="0" applyAlignment="0" applyProtection="0"/>
    <xf numFmtId="0" fontId="60"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15" fillId="60" borderId="65" applyNumberFormat="0" applyFont="0" applyAlignment="0" applyProtection="0"/>
    <xf numFmtId="0" fontId="61" fillId="60" borderId="65" applyNumberFormat="0" applyFont="0" applyAlignment="0" applyProtection="0"/>
    <xf numFmtId="0" fontId="60" fillId="0" borderId="67" applyNumberFormat="0" applyFill="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73" fillId="44" borderId="64" applyNumberFormat="0" applyAlignment="0" applyProtection="0"/>
    <xf numFmtId="0" fontId="85"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0"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15"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0"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85"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60" fillId="0" borderId="67" applyNumberFormat="0" applyFill="0" applyAlignment="0" applyProtection="0"/>
    <xf numFmtId="0" fontId="60"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15"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0"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15" fillId="60" borderId="65" applyNumberFormat="0" applyFont="0" applyAlignment="0" applyProtection="0"/>
    <xf numFmtId="0" fontId="61" fillId="60" borderId="65" applyNumberFormat="0" applyFont="0" applyAlignment="0" applyProtection="0"/>
    <xf numFmtId="0" fontId="79"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88"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76" fillId="57" borderId="66" applyNumberForma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60"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79"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15"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0"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15"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85"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0"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85"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88"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85"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0"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15"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0"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79"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15"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85"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9"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85"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85"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79"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15"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79"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15"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0"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15"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88"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15"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85"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15"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88"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88"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15"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9"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15"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0"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0"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88"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85"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79"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9"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85"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0"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60"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15"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85"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15"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15"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63" fillId="0" borderId="67" applyNumberFormat="0" applyFill="0" applyAlignment="0" applyProtection="0"/>
    <xf numFmtId="0" fontId="85"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15"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79" fillId="57" borderId="64" applyNumberFormat="0" applyAlignment="0" applyProtection="0"/>
    <xf numFmtId="0" fontId="85"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63" fillId="0" borderId="67" applyNumberFormat="0" applyFill="0" applyAlignment="0" applyProtection="0"/>
    <xf numFmtId="0" fontId="60"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15"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88" fillId="57" borderId="66" applyNumberFormat="0" applyAlignment="0" applyProtection="0"/>
    <xf numFmtId="0" fontId="66" fillId="57" borderId="64" applyNumberFormat="0" applyAlignment="0" applyProtection="0"/>
    <xf numFmtId="0" fontId="60"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9" fillId="57" borderId="64" applyNumberFormat="0" applyAlignment="0" applyProtection="0"/>
    <xf numFmtId="0" fontId="73" fillId="44" borderId="64" applyNumberFormat="0" applyAlignment="0" applyProtection="0"/>
    <xf numFmtId="0" fontId="15"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15"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85"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15"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85"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88" fillId="57" borderId="66" applyNumberFormat="0" applyAlignment="0" applyProtection="0"/>
    <xf numFmtId="0" fontId="73" fillId="44" borderId="64" applyNumberFormat="0" applyAlignment="0" applyProtection="0"/>
    <xf numFmtId="0" fontId="85"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15"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0"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88"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79"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79"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88" fillId="57" borderId="66" applyNumberForma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63" fillId="0" borderId="67" applyNumberFormat="0" applyFill="0" applyAlignment="0" applyProtection="0"/>
    <xf numFmtId="0" fontId="88" fillId="57" borderId="66" applyNumberForma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79"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79"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79"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15"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9"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15"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88" fillId="57" borderId="66" applyNumberFormat="0" applyAlignment="0" applyProtection="0"/>
    <xf numFmtId="0" fontId="61" fillId="60" borderId="65" applyNumberFormat="0" applyFont="0" applyAlignment="0" applyProtection="0"/>
    <xf numFmtId="0" fontId="85"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88"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0"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15" fillId="60" borderId="65" applyNumberFormat="0" applyFont="0" applyAlignment="0" applyProtection="0"/>
    <xf numFmtId="0" fontId="61" fillId="60" borderId="65" applyNumberFormat="0" applyFont="0" applyAlignment="0" applyProtection="0"/>
    <xf numFmtId="0" fontId="79" fillId="57" borderId="64" applyNumberFormat="0" applyAlignment="0" applyProtection="0"/>
    <xf numFmtId="0" fontId="61" fillId="60" borderId="65" applyNumberFormat="0" applyFont="0" applyAlignment="0" applyProtection="0"/>
    <xf numFmtId="0" fontId="85"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15"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88" fillId="57" borderId="66" applyNumberFormat="0" applyAlignment="0" applyProtection="0"/>
    <xf numFmtId="0" fontId="85" fillId="44" borderId="64" applyNumberFormat="0" applyAlignment="0" applyProtection="0"/>
    <xf numFmtId="0" fontId="61" fillId="60" borderId="65" applyNumberFormat="0" applyFont="0" applyAlignment="0" applyProtection="0"/>
    <xf numFmtId="0" fontId="79"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15"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79"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0"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79"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0"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79"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15"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15"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15"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15"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0"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0"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15"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15" fillId="60" borderId="65" applyNumberFormat="0" applyFont="0" applyAlignment="0" applyProtection="0"/>
    <xf numFmtId="0" fontId="61" fillId="60" borderId="65" applyNumberFormat="0" applyFont="0" applyAlignment="0" applyProtection="0"/>
    <xf numFmtId="0" fontId="85"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0"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79"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3" fillId="0" borderId="67" applyNumberFormat="0" applyFill="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66" fillId="57" borderId="64" applyNumberFormat="0" applyAlignment="0" applyProtection="0"/>
    <xf numFmtId="0" fontId="60"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15" fillId="60" borderId="65" applyNumberFormat="0" applyFont="0" applyAlignment="0" applyProtection="0"/>
    <xf numFmtId="0" fontId="15"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9"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0" fillId="0" borderId="67" applyNumberFormat="0" applyFill="0" applyAlignment="0" applyProtection="0"/>
    <xf numFmtId="0" fontId="76" fillId="57" borderId="66" applyNumberFormat="0" applyAlignment="0" applyProtection="0"/>
    <xf numFmtId="0" fontId="88"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79"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0"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88" fillId="57" borderId="66" applyNumberFormat="0" applyAlignment="0" applyProtection="0"/>
    <xf numFmtId="0" fontId="15"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15"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85"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15"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85"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0"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88"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9"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85"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9"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88"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9"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15" fillId="60" borderId="65" applyNumberFormat="0" applyFont="0" applyAlignment="0" applyProtection="0"/>
    <xf numFmtId="0" fontId="79" fillId="57"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15"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9"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88"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85" fillId="44" borderId="64" applyNumberFormat="0" applyAlignment="0" applyProtection="0"/>
    <xf numFmtId="0" fontId="73" fillId="44" borderId="64" applyNumberFormat="0" applyAlignment="0" applyProtection="0"/>
    <xf numFmtId="0" fontId="85"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88"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85"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85"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15"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0"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9"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79"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15"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15"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79"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15"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15"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88"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15"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0"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63" fillId="0" borderId="67" applyNumberFormat="0" applyFill="0" applyAlignment="0" applyProtection="0"/>
    <xf numFmtId="0" fontId="85"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60"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85" fillId="44" borderId="64" applyNumberFormat="0" applyAlignment="0" applyProtection="0"/>
    <xf numFmtId="0" fontId="76" fillId="57" borderId="66" applyNumberFormat="0" applyAlignment="0" applyProtection="0"/>
    <xf numFmtId="0" fontId="85"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15"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88"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85"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79"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0"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60"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76" fillId="57" borderId="66" applyNumberFormat="0" applyAlignment="0" applyProtection="0"/>
    <xf numFmtId="0" fontId="60"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15"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15"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79"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0"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15"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15"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85"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85"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79"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15"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73" fillId="44" borderId="64" applyNumberFormat="0" applyAlignment="0" applyProtection="0"/>
    <xf numFmtId="0" fontId="85"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15"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0" fillId="0" borderId="67" applyNumberFormat="0" applyFill="0" applyAlignment="0" applyProtection="0"/>
    <xf numFmtId="0" fontId="63" fillId="0" borderId="67" applyNumberFormat="0" applyFill="0" applyAlignment="0" applyProtection="0"/>
    <xf numFmtId="0" fontId="79"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15" fillId="60" borderId="65" applyNumberFormat="0" applyFont="0" applyAlignment="0" applyProtection="0"/>
    <xf numFmtId="0" fontId="85" fillId="44" borderId="64" applyNumberFormat="0" applyAlignment="0" applyProtection="0"/>
    <xf numFmtId="0" fontId="79"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0"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88"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88" fillId="57" borderId="66" applyNumberFormat="0" applyAlignment="0" applyProtection="0"/>
    <xf numFmtId="0" fontId="76" fillId="57" borderId="66" applyNumberFormat="0" applyAlignment="0" applyProtection="0"/>
    <xf numFmtId="0" fontId="85"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15"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88"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15"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60"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88" fillId="57" borderId="66" applyNumberForma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60" fillId="0" borderId="67" applyNumberFormat="0" applyFill="0" applyAlignment="0" applyProtection="0"/>
    <xf numFmtId="0" fontId="61" fillId="60" borderId="65" applyNumberFormat="0" applyFont="0" applyAlignment="0" applyProtection="0"/>
    <xf numFmtId="0" fontId="15"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88"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9"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88" fillId="57" borderId="66" applyNumberFormat="0" applyAlignment="0" applyProtection="0"/>
    <xf numFmtId="0" fontId="79"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6" fillId="57" borderId="66" applyNumberFormat="0" applyAlignment="0" applyProtection="0"/>
    <xf numFmtId="0" fontId="79" fillId="57" borderId="64" applyNumberFormat="0" applyAlignment="0" applyProtection="0"/>
    <xf numFmtId="0" fontId="73" fillId="44" borderId="64" applyNumberFormat="0" applyAlignment="0" applyProtection="0"/>
    <xf numFmtId="0" fontId="60"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85"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60"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85"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15"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85"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0"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79"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60"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9"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79"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85"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60"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88"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15" fillId="60" borderId="65" applyNumberFormat="0" applyFont="0" applyAlignment="0" applyProtection="0"/>
    <xf numFmtId="0" fontId="85"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0"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15"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88"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60"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9"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85"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85" fillId="44" borderId="64" applyNumberFormat="0" applyAlignment="0" applyProtection="0"/>
    <xf numFmtId="0" fontId="88" fillId="57" borderId="66" applyNumberForma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15"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79"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85"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15"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85"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15"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85"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15"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85"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85"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76" fillId="57" borderId="66" applyNumberFormat="0" applyAlignment="0" applyProtection="0"/>
    <xf numFmtId="0" fontId="60"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0"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15"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15"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15"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79"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9" fillId="57" borderId="64" applyNumberFormat="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3" fillId="0" borderId="67" applyNumberFormat="0" applyFill="0" applyAlignment="0" applyProtection="0"/>
    <xf numFmtId="0" fontId="15"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88"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9"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85"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79"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79"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60"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15"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85"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9"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85"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60"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85"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15"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79"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85"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79"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85"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85"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0"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85" fillId="44" borderId="64" applyNumberFormat="0" applyAlignment="0" applyProtection="0"/>
    <xf numFmtId="0" fontId="66" fillId="57" borderId="64" applyNumberFormat="0" applyAlignment="0" applyProtection="0"/>
    <xf numFmtId="0" fontId="15"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15"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60"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60"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79"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88"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85" fillId="44" borderId="64" applyNumberFormat="0" applyAlignment="0" applyProtection="0"/>
    <xf numFmtId="0" fontId="15"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15" fillId="60" borderId="65" applyNumberFormat="0" applyFont="0" applyAlignment="0" applyProtection="0"/>
    <xf numFmtId="0" fontId="61" fillId="60" borderId="65" applyNumberFormat="0" applyFont="0" applyAlignment="0" applyProtection="0"/>
    <xf numFmtId="0" fontId="60"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9" fillId="57"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15"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15"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85" fillId="44" borderId="64" applyNumberFormat="0" applyAlignment="0" applyProtection="0"/>
    <xf numFmtId="0" fontId="85"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88"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79"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9"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9"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79" fillId="57" borderId="64" applyNumberFormat="0" applyAlignment="0" applyProtection="0"/>
    <xf numFmtId="0" fontId="61" fillId="60" borderId="65" applyNumberFormat="0" applyFont="0" applyAlignment="0" applyProtection="0"/>
    <xf numFmtId="0" fontId="79"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88"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0"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15" fillId="60" borderId="65" applyNumberFormat="0" applyFont="0" applyAlignment="0" applyProtection="0"/>
    <xf numFmtId="0" fontId="61" fillId="60" borderId="65" applyNumberFormat="0" applyFont="0" applyAlignment="0" applyProtection="0"/>
    <xf numFmtId="0" fontId="15"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0" fillId="0" borderId="67" applyNumberFormat="0" applyFill="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88" fillId="57" borderId="66" applyNumberForma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88"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88"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79"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15"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60"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15"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85"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15"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15"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76" fillId="57" borderId="66" applyNumberFormat="0" applyAlignment="0" applyProtection="0"/>
    <xf numFmtId="0" fontId="66"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76" fillId="57" borderId="66" applyNumberFormat="0" applyAlignment="0" applyProtection="0"/>
    <xf numFmtId="0" fontId="76" fillId="57" borderId="66" applyNumberFormat="0" applyAlignment="0" applyProtection="0"/>
    <xf numFmtId="0" fontId="15"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88" fillId="57" borderId="66" applyNumberFormat="0" applyAlignment="0" applyProtection="0"/>
    <xf numFmtId="0" fontId="76" fillId="57" borderId="66"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0"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15" fillId="60" borderId="65" applyNumberFormat="0" applyFont="0" applyAlignment="0" applyProtection="0"/>
    <xf numFmtId="0" fontId="15"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85"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85"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60"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88" fillId="57" borderId="66" applyNumberFormat="0" applyAlignment="0" applyProtection="0"/>
    <xf numFmtId="0" fontId="79" fillId="57" borderId="64" applyNumberForma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15"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79"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60"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85"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85" fillId="44"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79"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73" fillId="44" borderId="64" applyNumberFormat="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6" fillId="57"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88"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0" fillId="0" borderId="67" applyNumberFormat="0" applyFill="0" applyAlignment="0" applyProtection="0"/>
    <xf numFmtId="0" fontId="15" fillId="60" borderId="65" applyNumberFormat="0" applyFont="0" applyAlignment="0" applyProtection="0"/>
    <xf numFmtId="0" fontId="73" fillId="44" borderId="64" applyNumberFormat="0" applyAlignment="0" applyProtection="0"/>
    <xf numFmtId="0" fontId="15"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88"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73" fillId="44" borderId="64" applyNumberFormat="0" applyAlignment="0" applyProtection="0"/>
    <xf numFmtId="0" fontId="66" fillId="57" borderId="64" applyNumberFormat="0" applyAlignment="0" applyProtection="0"/>
    <xf numFmtId="0" fontId="76" fillId="57" borderId="66" applyNumberForma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15" fillId="60" borderId="65" applyNumberFormat="0" applyFont="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6" fillId="57" borderId="64" applyNumberFormat="0" applyAlignment="0" applyProtection="0"/>
    <xf numFmtId="0" fontId="73" fillId="44" borderId="64" applyNumberFormat="0" applyAlignment="0" applyProtection="0"/>
    <xf numFmtId="0" fontId="76" fillId="57" borderId="66" applyNumberFormat="0" applyAlignment="0" applyProtection="0"/>
    <xf numFmtId="0" fontId="76" fillId="57" borderId="66" applyNumberFormat="0" applyAlignment="0" applyProtection="0"/>
    <xf numFmtId="0" fontId="61" fillId="60" borderId="65" applyNumberFormat="0" applyFont="0" applyAlignment="0" applyProtection="0"/>
    <xf numFmtId="0" fontId="15"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76" fillId="57" borderId="66" applyNumberFormat="0" applyAlignment="0" applyProtection="0"/>
    <xf numFmtId="0" fontId="73" fillId="44"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63" fillId="0" borderId="67" applyNumberFormat="0" applyFill="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76" fillId="57" borderId="66" applyNumberFormat="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63" fillId="0" borderId="67" applyNumberFormat="0" applyFill="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61" fillId="60" borderId="65" applyNumberFormat="0" applyFont="0" applyAlignment="0" applyProtection="0"/>
    <xf numFmtId="0" fontId="76" fillId="57" borderId="66" applyNumberFormat="0" applyAlignment="0" applyProtection="0"/>
    <xf numFmtId="0" fontId="76" fillId="57" borderId="66" applyNumberFormat="0" applyAlignment="0" applyProtection="0"/>
    <xf numFmtId="0" fontId="63" fillId="0" borderId="67" applyNumberFormat="0" applyFill="0" applyAlignment="0" applyProtection="0"/>
    <xf numFmtId="0" fontId="76" fillId="57" borderId="66" applyNumberFormat="0" applyAlignment="0" applyProtection="0"/>
    <xf numFmtId="0" fontId="61" fillId="60" borderId="65" applyNumberFormat="0" applyFont="0" applyAlignment="0" applyProtection="0"/>
    <xf numFmtId="0" fontId="73" fillId="44" borderId="64" applyNumberFormat="0" applyAlignment="0" applyProtection="0"/>
    <xf numFmtId="0" fontId="66" fillId="57" borderId="64" applyNumberFormat="0" applyAlignment="0" applyProtection="0"/>
    <xf numFmtId="0" fontId="79" fillId="57" borderId="64" applyNumberFormat="0" applyAlignment="0" applyProtection="0"/>
    <xf numFmtId="0" fontId="61" fillId="60" borderId="65" applyNumberFormat="0" applyFont="0" applyAlignment="0" applyProtection="0"/>
    <xf numFmtId="0" fontId="60" fillId="0" borderId="67" applyNumberFormat="0" applyFill="0" applyAlignment="0" applyProtection="0"/>
    <xf numFmtId="0" fontId="61" fillId="60" borderId="65" applyNumberFormat="0" applyFont="0" applyAlignment="0" applyProtection="0"/>
    <xf numFmtId="0" fontId="63" fillId="0" borderId="67" applyNumberFormat="0" applyFill="0" applyAlignment="0" applyProtection="0"/>
    <xf numFmtId="0" fontId="66" fillId="57" borderId="64" applyNumberFormat="0" applyAlignment="0" applyProtection="0"/>
    <xf numFmtId="0" fontId="73" fillId="44"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1" fillId="60" borderId="65" applyNumberFormat="0" applyFont="0" applyAlignment="0" applyProtection="0"/>
    <xf numFmtId="0" fontId="76" fillId="57" borderId="66"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6" fillId="57" borderId="64" applyNumberFormat="0" applyAlignment="0" applyProtection="0"/>
    <xf numFmtId="0" fontId="79"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63" fillId="0" borderId="67" applyNumberFormat="0" applyFill="0" applyAlignment="0" applyProtection="0"/>
    <xf numFmtId="0" fontId="76" fillId="57" borderId="66" applyNumberFormat="0" applyAlignment="0" applyProtection="0"/>
    <xf numFmtId="0" fontId="66" fillId="57" borderId="64" applyNumberFormat="0" applyAlignment="0" applyProtection="0"/>
    <xf numFmtId="0" fontId="76" fillId="57" borderId="66" applyNumberFormat="0" applyAlignment="0" applyProtection="0"/>
    <xf numFmtId="0" fontId="66" fillId="57" borderId="64" applyNumberFormat="0" applyAlignment="0" applyProtection="0"/>
    <xf numFmtId="0" fontId="61" fillId="60" borderId="65" applyNumberFormat="0" applyFont="0" applyAlignment="0" applyProtection="0"/>
    <xf numFmtId="0" fontId="66" fillId="57" borderId="64" applyNumberFormat="0" applyAlignment="0" applyProtection="0"/>
    <xf numFmtId="0" fontId="63" fillId="0" borderId="67" applyNumberFormat="0" applyFill="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3" fillId="44" borderId="64" applyNumberFormat="0" applyAlignment="0" applyProtection="0"/>
    <xf numFmtId="0" fontId="76" fillId="57" borderId="66" applyNumberFormat="0" applyAlignment="0" applyProtection="0"/>
    <xf numFmtId="0" fontId="61" fillId="60" borderId="65" applyNumberFormat="0" applyFont="0" applyAlignment="0" applyProtection="0"/>
    <xf numFmtId="0" fontId="85" fillId="44"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1" fillId="60" borderId="65" applyNumberFormat="0" applyFont="0" applyAlignment="0" applyProtection="0"/>
    <xf numFmtId="0" fontId="63" fillId="0" borderId="67" applyNumberFormat="0" applyFill="0" applyAlignment="0" applyProtection="0"/>
    <xf numFmtId="0" fontId="73" fillId="44" borderId="64" applyNumberFormat="0" applyAlignment="0" applyProtection="0"/>
    <xf numFmtId="0" fontId="76" fillId="57" borderId="66" applyNumberFormat="0" applyAlignment="0" applyProtection="0"/>
    <xf numFmtId="0" fontId="76" fillId="57" borderId="66" applyNumberFormat="0" applyAlignment="0" applyProtection="0"/>
    <xf numFmtId="0" fontId="73" fillId="44" borderId="64" applyNumberFormat="0" applyAlignment="0" applyProtection="0"/>
    <xf numFmtId="0" fontId="63" fillId="0" borderId="67" applyNumberFormat="0" applyFill="0" applyAlignment="0" applyProtection="0"/>
    <xf numFmtId="0" fontId="66" fillId="57" borderId="64" applyNumberFormat="0" applyAlignment="0" applyProtection="0"/>
    <xf numFmtId="0" fontId="66" fillId="57" borderId="64" applyNumberFormat="0" applyAlignment="0" applyProtection="0"/>
    <xf numFmtId="0" fontId="66" fillId="57" borderId="64" applyNumberFormat="0" applyAlignment="0" applyProtection="0"/>
    <xf numFmtId="0" fontId="61" fillId="60" borderId="65" applyNumberFormat="0" applyFont="0" applyAlignment="0" applyProtection="0"/>
    <xf numFmtId="0" fontId="63" fillId="0" borderId="67" applyNumberFormat="0" applyFill="0" applyAlignment="0" applyProtection="0"/>
    <xf numFmtId="0" fontId="15" fillId="60" borderId="65" applyNumberFormat="0" applyFont="0" applyAlignment="0" applyProtection="0"/>
    <xf numFmtId="0" fontId="63" fillId="0" borderId="67" applyNumberFormat="0" applyFill="0" applyAlignment="0" applyProtection="0"/>
    <xf numFmtId="0" fontId="76" fillId="57" borderId="66" applyNumberFormat="0" applyAlignment="0" applyProtection="0"/>
    <xf numFmtId="0" fontId="63" fillId="0" borderId="67" applyNumberFormat="0" applyFill="0" applyAlignment="0" applyProtection="0"/>
    <xf numFmtId="0" fontId="73" fillId="44" borderId="64" applyNumberFormat="0" applyAlignment="0" applyProtection="0"/>
    <xf numFmtId="0" fontId="61" fillId="60" borderId="65" applyNumberFormat="0" applyFont="0" applyAlignment="0" applyProtection="0"/>
    <xf numFmtId="0" fontId="73" fillId="44" borderId="64" applyNumberFormat="0" applyAlignment="0" applyProtection="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cellStyleXfs>
  <cellXfs count="329">
    <xf numFmtId="0" fontId="0" fillId="0" borderId="0" xfId="0"/>
    <xf numFmtId="0" fontId="32" fillId="0" borderId="0" xfId="0" applyFont="1"/>
    <xf numFmtId="0" fontId="15" fillId="0" borderId="0" xfId="0" applyFont="1" applyFill="1" applyAlignment="1" applyProtection="1">
      <alignment wrapText="1"/>
      <protection locked="0"/>
    </xf>
    <xf numFmtId="0" fontId="15" fillId="0" borderId="0" xfId="0" applyFont="1" applyFill="1" applyProtection="1">
      <protection locked="0"/>
    </xf>
    <xf numFmtId="0" fontId="30" fillId="0" borderId="0" xfId="0" applyFont="1" applyFill="1" applyAlignment="1" applyProtection="1">
      <alignment wrapText="1"/>
      <protection locked="0"/>
    </xf>
    <xf numFmtId="0" fontId="29" fillId="0" borderId="0" xfId="0" applyFont="1" applyFill="1" applyAlignment="1" applyProtection="1">
      <alignment wrapText="1"/>
      <protection locked="0"/>
    </xf>
    <xf numFmtId="7" fontId="30" fillId="5" borderId="0" xfId="0" applyNumberFormat="1" applyFont="1" applyFill="1" applyBorder="1" applyAlignment="1" applyProtection="1">
      <alignment horizontal="center" vertical="center"/>
      <protection locked="0"/>
    </xf>
    <xf numFmtId="0" fontId="15" fillId="6" borderId="0" xfId="0" applyFont="1" applyFill="1" applyAlignment="1" applyProtection="1">
      <alignment horizontal="center"/>
      <protection locked="0"/>
    </xf>
    <xf numFmtId="37" fontId="30" fillId="5" borderId="0" xfId="1" applyNumberFormat="1" applyFont="1" applyFill="1" applyBorder="1" applyAlignment="1" applyProtection="1">
      <alignment horizontal="center" vertical="center"/>
      <protection locked="0"/>
    </xf>
    <xf numFmtId="0" fontId="30" fillId="5" borderId="0" xfId="0" applyFont="1" applyFill="1" applyBorder="1" applyAlignment="1" applyProtection="1">
      <alignment horizontal="center" vertical="center"/>
      <protection locked="0"/>
    </xf>
    <xf numFmtId="0" fontId="15" fillId="0" borderId="0" xfId="0" applyFont="1" applyFill="1" applyAlignment="1" applyProtection="1">
      <alignment horizontal="center"/>
      <protection locked="0"/>
    </xf>
    <xf numFmtId="165" fontId="30" fillId="5" borderId="0" xfId="5" applyNumberFormat="1" applyFont="1" applyFill="1" applyBorder="1" applyAlignment="1" applyProtection="1">
      <alignment horizontal="center" vertical="center"/>
      <protection locked="0"/>
    </xf>
    <xf numFmtId="0" fontId="30" fillId="2" borderId="0" xfId="0" applyFont="1" applyFill="1" applyBorder="1" applyAlignment="1" applyProtection="1">
      <alignment horizontal="left" vertical="center" wrapText="1"/>
      <protection locked="0"/>
    </xf>
    <xf numFmtId="0" fontId="27" fillId="0" borderId="0" xfId="0" applyFont="1" applyFill="1" applyProtection="1">
      <protection locked="0"/>
    </xf>
    <xf numFmtId="7" fontId="30" fillId="2" borderId="0" xfId="0" applyNumberFormat="1" applyFont="1" applyFill="1" applyBorder="1" applyAlignment="1" applyProtection="1">
      <alignment horizontal="left" vertical="center"/>
      <protection locked="0"/>
    </xf>
    <xf numFmtId="7" fontId="30" fillId="2" borderId="0" xfId="0" applyNumberFormat="1" applyFont="1" applyFill="1" applyBorder="1" applyAlignment="1" applyProtection="1">
      <alignment horizontal="left" vertical="center" wrapText="1"/>
      <protection locked="0"/>
    </xf>
    <xf numFmtId="0" fontId="22" fillId="0" borderId="0" xfId="0" applyFont="1" applyFill="1" applyProtection="1">
      <protection locked="0"/>
    </xf>
    <xf numFmtId="0" fontId="15" fillId="0" borderId="0" xfId="0" applyFont="1" applyAlignment="1" applyProtection="1">
      <alignment horizontal="left"/>
      <protection locked="0"/>
    </xf>
    <xf numFmtId="0" fontId="15" fillId="0" borderId="0" xfId="0" applyFont="1" applyProtection="1">
      <protection locked="0"/>
    </xf>
    <xf numFmtId="7" fontId="15" fillId="0" borderId="0" xfId="0" applyNumberFormat="1" applyFont="1" applyAlignment="1" applyProtection="1">
      <alignment horizontal="center"/>
      <protection locked="0"/>
    </xf>
    <xf numFmtId="0" fontId="15" fillId="0" borderId="0" xfId="0" applyFont="1" applyAlignment="1" applyProtection="1">
      <alignment wrapText="1"/>
      <protection locked="0"/>
    </xf>
    <xf numFmtId="0" fontId="15" fillId="0" borderId="0" xfId="0" applyFont="1" applyAlignment="1" applyProtection="1">
      <alignment horizontal="center"/>
      <protection locked="0"/>
    </xf>
    <xf numFmtId="0" fontId="21" fillId="7" borderId="1" xfId="0" applyFont="1" applyFill="1" applyBorder="1" applyAlignment="1" applyProtection="1">
      <alignment horizontal="center" vertical="center"/>
    </xf>
    <xf numFmtId="0" fontId="15" fillId="0" borderId="0" xfId="0" applyFont="1" applyFill="1" applyBorder="1" applyAlignment="1" applyProtection="1">
      <alignment horizontal="center" vertical="center" wrapText="1"/>
    </xf>
    <xf numFmtId="0" fontId="28" fillId="7" borderId="1" xfId="0" applyFont="1" applyFill="1" applyBorder="1" applyAlignment="1" applyProtection="1">
      <alignment horizontal="center" vertical="center"/>
    </xf>
    <xf numFmtId="0" fontId="28" fillId="7" borderId="0" xfId="0" applyFont="1" applyFill="1" applyBorder="1" applyAlignment="1" applyProtection="1">
      <alignment horizontal="center" vertical="center"/>
    </xf>
    <xf numFmtId="0" fontId="27" fillId="2" borderId="0" xfId="0" applyFont="1" applyFill="1" applyBorder="1" applyAlignment="1" applyProtection="1">
      <alignment horizontal="center" vertical="center"/>
    </xf>
    <xf numFmtId="7" fontId="15" fillId="2" borderId="0" xfId="0" applyNumberFormat="1" applyFont="1" applyFill="1" applyBorder="1" applyAlignment="1" applyProtection="1">
      <alignment horizontal="center" vertical="center"/>
    </xf>
    <xf numFmtId="165" fontId="15" fillId="2" borderId="0" xfId="0" applyNumberFormat="1" applyFont="1" applyFill="1" applyBorder="1" applyAlignment="1" applyProtection="1">
      <alignment horizontal="center" vertical="center"/>
    </xf>
    <xf numFmtId="0" fontId="21" fillId="7" borderId="0" xfId="0" applyFont="1" applyFill="1" applyBorder="1" applyAlignment="1" applyProtection="1">
      <alignment horizontal="center" vertical="center"/>
    </xf>
    <xf numFmtId="165" fontId="21" fillId="4" borderId="2" xfId="0" applyNumberFormat="1" applyFont="1" applyFill="1" applyBorder="1" applyAlignment="1" applyProtection="1">
      <alignment horizontal="center" vertical="center"/>
    </xf>
    <xf numFmtId="49" fontId="30" fillId="5" borderId="0" xfId="0" applyNumberFormat="1" applyFont="1" applyFill="1" applyBorder="1" applyAlignment="1" applyProtection="1">
      <alignment horizontal="center" vertical="center"/>
      <protection locked="0"/>
    </xf>
    <xf numFmtId="0" fontId="35" fillId="6" borderId="45" xfId="0" applyFont="1" applyFill="1" applyBorder="1" applyAlignment="1">
      <alignment horizontal="center"/>
    </xf>
    <xf numFmtId="0" fontId="35" fillId="6" borderId="46" xfId="0" applyFont="1" applyFill="1" applyBorder="1" applyAlignment="1">
      <alignment horizontal="center"/>
    </xf>
    <xf numFmtId="0" fontId="15" fillId="61" borderId="0" xfId="27" applyFill="1" applyBorder="1" applyAlignment="1">
      <alignment wrapText="1"/>
    </xf>
    <xf numFmtId="0" fontId="32" fillId="0" borderId="0" xfId="0" applyFont="1"/>
    <xf numFmtId="0" fontId="35" fillId="6" borderId="53" xfId="0" applyFont="1" applyFill="1" applyBorder="1" applyAlignment="1">
      <alignment horizontal="center"/>
    </xf>
    <xf numFmtId="0" fontId="32" fillId="0" borderId="14" xfId="0" applyFont="1" applyBorder="1" applyAlignment="1">
      <alignment horizontal="center" vertical="center"/>
    </xf>
    <xf numFmtId="0" fontId="32" fillId="0" borderId="0" xfId="0" applyFont="1" applyBorder="1" applyAlignment="1">
      <alignment vertical="center"/>
    </xf>
    <xf numFmtId="0" fontId="32" fillId="0" borderId="16" xfId="0" applyFont="1" applyBorder="1" applyAlignment="1">
      <alignment wrapText="1"/>
    </xf>
    <xf numFmtId="0" fontId="32" fillId="0" borderId="16" xfId="0" applyFont="1" applyBorder="1" applyAlignment="1">
      <alignment horizontal="left" wrapText="1"/>
    </xf>
    <xf numFmtId="0" fontId="32" fillId="0" borderId="16" xfId="0" applyFont="1" applyBorder="1"/>
    <xf numFmtId="0" fontId="32" fillId="0" borderId="0" xfId="0" applyFont="1" applyBorder="1" applyAlignment="1">
      <alignment vertical="center" wrapText="1"/>
    </xf>
    <xf numFmtId="0" fontId="32" fillId="0" borderId="21" xfId="0" applyFont="1" applyBorder="1" applyAlignment="1">
      <alignment horizontal="center" vertical="center"/>
    </xf>
    <xf numFmtId="0" fontId="32" fillId="0" borderId="19" xfId="0" applyFont="1" applyBorder="1" applyAlignment="1">
      <alignment vertical="center"/>
    </xf>
    <xf numFmtId="0" fontId="32" fillId="0" borderId="20" xfId="0" applyFont="1" applyBorder="1" applyAlignment="1">
      <alignment wrapText="1"/>
    </xf>
    <xf numFmtId="1" fontId="15" fillId="3" borderId="14" xfId="0" applyNumberFormat="1" applyFont="1" applyFill="1" applyBorder="1" applyAlignment="1" applyProtection="1">
      <alignment horizontal="left" vertical="center"/>
    </xf>
    <xf numFmtId="1" fontId="15" fillId="3" borderId="11" xfId="0" applyNumberFormat="1" applyFont="1" applyFill="1" applyBorder="1" applyAlignment="1" applyProtection="1">
      <alignment horizontal="left" vertical="center"/>
    </xf>
    <xf numFmtId="0" fontId="15" fillId="3" borderId="12" xfId="0" applyFont="1" applyFill="1" applyBorder="1" applyAlignment="1" applyProtection="1">
      <alignment horizontal="center" vertical="center"/>
    </xf>
    <xf numFmtId="164" fontId="16" fillId="3" borderId="12" xfId="1" applyNumberFormat="1" applyFont="1" applyFill="1" applyBorder="1" applyAlignment="1" applyProtection="1">
      <alignment horizontal="center" vertical="center"/>
    </xf>
    <xf numFmtId="0" fontId="15" fillId="3" borderId="13" xfId="0" applyFont="1" applyFill="1" applyBorder="1" applyAlignment="1" applyProtection="1">
      <alignment horizontal="center" vertical="center" wrapText="1"/>
    </xf>
    <xf numFmtId="0" fontId="29" fillId="4" borderId="3" xfId="0" applyFont="1" applyFill="1" applyBorder="1" applyAlignment="1" applyProtection="1">
      <alignment horizontal="center" vertical="center"/>
    </xf>
    <xf numFmtId="0" fontId="29" fillId="4" borderId="0" xfId="0" applyFont="1" applyFill="1" applyBorder="1" applyAlignment="1" applyProtection="1">
      <alignment horizontal="center" vertical="center"/>
    </xf>
    <xf numFmtId="164" fontId="30" fillId="4" borderId="0" xfId="1" applyNumberFormat="1" applyFont="1" applyFill="1" applyBorder="1" applyAlignment="1" applyProtection="1">
      <alignment horizontal="left" vertical="center"/>
    </xf>
    <xf numFmtId="0" fontId="29" fillId="4" borderId="16" xfId="0" applyFont="1" applyFill="1" applyBorder="1" applyAlignment="1" applyProtection="1">
      <alignment horizontal="center" vertical="center" wrapText="1"/>
    </xf>
    <xf numFmtId="0" fontId="28" fillId="7" borderId="4" xfId="0" applyFont="1" applyFill="1" applyBorder="1" applyAlignment="1" applyProtection="1">
      <alignment horizontal="left" vertical="center"/>
    </xf>
    <xf numFmtId="0" fontId="21" fillId="7" borderId="1" xfId="0" applyFont="1" applyFill="1" applyBorder="1" applyAlignment="1" applyProtection="1">
      <alignment horizontal="left" vertical="center"/>
    </xf>
    <xf numFmtId="0" fontId="15" fillId="7" borderId="7" xfId="0" applyFont="1" applyFill="1" applyBorder="1" applyAlignment="1" applyProtection="1">
      <alignment horizontal="center" vertical="center"/>
    </xf>
    <xf numFmtId="164" fontId="24" fillId="7" borderId="1" xfId="1" applyNumberFormat="1" applyFont="1" applyFill="1" applyBorder="1" applyAlignment="1" applyProtection="1">
      <alignment horizontal="left" vertical="center"/>
    </xf>
    <xf numFmtId="0" fontId="15" fillId="7" borderId="17" xfId="0" applyFont="1" applyFill="1" applyBorder="1" applyAlignment="1" applyProtection="1">
      <alignment horizontal="left" vertical="center" wrapText="1"/>
    </xf>
    <xf numFmtId="0" fontId="15" fillId="2" borderId="3" xfId="0"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164" fontId="24" fillId="0" borderId="2" xfId="1" applyNumberFormat="1" applyFont="1" applyBorder="1" applyAlignment="1" applyProtection="1">
      <alignment horizontal="left" vertical="center"/>
    </xf>
    <xf numFmtId="0" fontId="15" fillId="2" borderId="16" xfId="0" applyFont="1" applyFill="1" applyBorder="1" applyAlignment="1" applyProtection="1">
      <alignment horizontal="left" vertical="center" wrapText="1"/>
    </xf>
    <xf numFmtId="164" fontId="24" fillId="0" borderId="1" xfId="1" applyNumberFormat="1" applyFont="1" applyBorder="1" applyAlignment="1" applyProtection="1">
      <alignment horizontal="left" vertical="center"/>
    </xf>
    <xf numFmtId="164" fontId="24" fillId="2" borderId="0" xfId="1" applyNumberFormat="1" applyFont="1" applyFill="1" applyBorder="1" applyAlignment="1" applyProtection="1">
      <alignment horizontal="left" vertical="center"/>
    </xf>
    <xf numFmtId="0" fontId="28" fillId="7" borderId="1" xfId="0" applyFont="1" applyFill="1" applyBorder="1" applyAlignment="1" applyProtection="1">
      <alignment horizontal="left" vertical="center"/>
    </xf>
    <xf numFmtId="0" fontId="28" fillId="7" borderId="2" xfId="0" applyFont="1" applyFill="1" applyBorder="1" applyAlignment="1" applyProtection="1">
      <alignment horizontal="center" vertical="center" wrapText="1"/>
    </xf>
    <xf numFmtId="164" fontId="28" fillId="7" borderId="1" xfId="1" applyNumberFormat="1" applyFont="1" applyFill="1" applyBorder="1" applyAlignment="1" applyProtection="1">
      <alignment horizontal="left" vertical="center"/>
    </xf>
    <xf numFmtId="0" fontId="28" fillId="7" borderId="17"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164" fontId="27" fillId="7" borderId="1" xfId="1" applyNumberFormat="1" applyFont="1" applyFill="1" applyBorder="1" applyAlignment="1" applyProtection="1">
      <alignment horizontal="left" vertical="center"/>
    </xf>
    <xf numFmtId="0" fontId="27" fillId="7" borderId="17" xfId="0" applyFont="1" applyFill="1" applyBorder="1" applyAlignment="1" applyProtection="1">
      <alignment horizontal="left" vertical="center" wrapText="1"/>
    </xf>
    <xf numFmtId="165" fontId="15" fillId="2" borderId="16" xfId="5" quotePrefix="1" applyNumberFormat="1" applyFont="1" applyFill="1" applyBorder="1" applyAlignment="1" applyProtection="1">
      <alignment horizontal="left" vertical="center"/>
    </xf>
    <xf numFmtId="0" fontId="28" fillId="7" borderId="3" xfId="0" applyFont="1" applyFill="1" applyBorder="1" applyAlignment="1" applyProtection="1">
      <alignment horizontal="left" vertical="center"/>
    </xf>
    <xf numFmtId="0" fontId="28" fillId="7" borderId="0" xfId="0" applyFont="1" applyFill="1" applyBorder="1" applyAlignment="1" applyProtection="1">
      <alignment horizontal="left" vertical="center"/>
    </xf>
    <xf numFmtId="164" fontId="27" fillId="7" borderId="0" xfId="1" applyNumberFormat="1" applyFont="1" applyFill="1" applyBorder="1" applyAlignment="1" applyProtection="1">
      <alignment horizontal="left" vertical="center"/>
    </xf>
    <xf numFmtId="0" fontId="27" fillId="7" borderId="16" xfId="0" applyFont="1" applyFill="1" applyBorder="1" applyAlignment="1" applyProtection="1">
      <alignment horizontal="left" vertical="center" wrapText="1"/>
    </xf>
    <xf numFmtId="0" fontId="27" fillId="2" borderId="3"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164" fontId="27" fillId="2" borderId="0" xfId="1" applyNumberFormat="1" applyFont="1" applyFill="1" applyBorder="1" applyAlignment="1" applyProtection="1">
      <alignment horizontal="left" vertical="center"/>
    </xf>
    <xf numFmtId="0" fontId="27" fillId="2" borderId="16" xfId="0" applyFont="1" applyFill="1" applyBorder="1" applyAlignment="1" applyProtection="1">
      <alignment horizontal="left" vertical="center" wrapText="1"/>
    </xf>
    <xf numFmtId="7" fontId="15" fillId="2" borderId="16" xfId="0" applyNumberFormat="1" applyFont="1" applyFill="1" applyBorder="1" applyAlignment="1" applyProtection="1">
      <alignment horizontal="left" vertical="center" wrapText="1"/>
    </xf>
    <xf numFmtId="7" fontId="15" fillId="2" borderId="16" xfId="0" quotePrefix="1" applyNumberFormat="1" applyFont="1" applyFill="1" applyBorder="1" applyAlignment="1" applyProtection="1">
      <alignment horizontal="left" vertical="center" wrapText="1"/>
    </xf>
    <xf numFmtId="165" fontId="15" fillId="2" borderId="16" xfId="0" quotePrefix="1" applyNumberFormat="1" applyFont="1" applyFill="1" applyBorder="1" applyAlignment="1" applyProtection="1">
      <alignment horizontal="left" vertical="center" wrapText="1"/>
    </xf>
    <xf numFmtId="0" fontId="22" fillId="7" borderId="3" xfId="0" applyFont="1" applyFill="1" applyBorder="1" applyAlignment="1" applyProtection="1">
      <alignment horizontal="left" vertical="center"/>
    </xf>
    <xf numFmtId="0" fontId="21" fillId="7" borderId="0" xfId="0" applyFont="1" applyFill="1" applyBorder="1" applyAlignment="1" applyProtection="1">
      <alignment horizontal="left" vertical="center"/>
    </xf>
    <xf numFmtId="164" fontId="24" fillId="7" borderId="0" xfId="1" applyNumberFormat="1" applyFont="1" applyFill="1" applyBorder="1" applyAlignment="1" applyProtection="1">
      <alignment horizontal="left" vertical="center"/>
    </xf>
    <xf numFmtId="0" fontId="15" fillId="7" borderId="16" xfId="0" applyFont="1" applyFill="1" applyBorder="1" applyAlignment="1" applyProtection="1">
      <alignment horizontal="left" vertical="center" wrapText="1"/>
    </xf>
    <xf numFmtId="0" fontId="15" fillId="2" borderId="3" xfId="0" applyFont="1" applyFill="1" applyBorder="1" applyProtection="1"/>
    <xf numFmtId="0" fontId="15" fillId="2" borderId="0" xfId="0" applyFont="1" applyFill="1" applyBorder="1" applyProtection="1"/>
    <xf numFmtId="165" fontId="27" fillId="2" borderId="16" xfId="0" applyNumberFormat="1" applyFont="1" applyFill="1" applyBorder="1" applyAlignment="1" applyProtection="1">
      <alignment horizontal="left" vertical="center" wrapText="1"/>
    </xf>
    <xf numFmtId="0" fontId="15" fillId="2" borderId="5" xfId="0" applyFont="1" applyFill="1" applyBorder="1" applyAlignment="1" applyProtection="1">
      <alignment horizontal="left" vertical="center"/>
    </xf>
    <xf numFmtId="0" fontId="15" fillId="2" borderId="2" xfId="0" applyFont="1" applyFill="1" applyBorder="1" applyAlignment="1" applyProtection="1">
      <alignment horizontal="left" vertical="center"/>
    </xf>
    <xf numFmtId="164" fontId="24" fillId="2" borderId="2" xfId="1" applyNumberFormat="1" applyFont="1" applyFill="1" applyBorder="1" applyAlignment="1" applyProtection="1">
      <alignment horizontal="left" vertical="center"/>
    </xf>
    <xf numFmtId="165" fontId="27" fillId="2" borderId="18" xfId="0" applyNumberFormat="1" applyFont="1" applyFill="1" applyBorder="1" applyAlignment="1" applyProtection="1">
      <alignment horizontal="left" vertical="center" wrapText="1"/>
    </xf>
    <xf numFmtId="0" fontId="15" fillId="2" borderId="3" xfId="0" applyFont="1" applyFill="1" applyBorder="1" applyAlignment="1" applyProtection="1">
      <alignment horizontal="left" vertical="center" wrapText="1"/>
    </xf>
    <xf numFmtId="0" fontId="15" fillId="61" borderId="14" xfId="27" applyFill="1" applyBorder="1" applyAlignment="1">
      <alignment wrapText="1"/>
    </xf>
    <xf numFmtId="0" fontId="15" fillId="61" borderId="16" xfId="27" applyFill="1" applyBorder="1" applyAlignment="1">
      <alignment wrapText="1"/>
    </xf>
    <xf numFmtId="0" fontId="96" fillId="4" borderId="14" xfId="27" applyFont="1" applyFill="1" applyBorder="1" applyAlignment="1">
      <alignment vertical="center"/>
    </xf>
    <xf numFmtId="0" fontId="96" fillId="4" borderId="0" xfId="27" applyFont="1" applyFill="1" applyBorder="1" applyAlignment="1">
      <alignment vertical="center"/>
    </xf>
    <xf numFmtId="0" fontId="96" fillId="4" borderId="16" xfId="27" applyFont="1" applyFill="1" applyBorder="1" applyAlignment="1">
      <alignment vertical="center"/>
    </xf>
    <xf numFmtId="0" fontId="100" fillId="0" borderId="0" xfId="0" applyFont="1"/>
    <xf numFmtId="0" fontId="10" fillId="0" borderId="0" xfId="846"/>
    <xf numFmtId="0" fontId="27" fillId="0" borderId="0" xfId="846" applyFont="1"/>
    <xf numFmtId="166" fontId="27" fillId="0" borderId="0" xfId="847" applyNumberFormat="1" applyFont="1"/>
    <xf numFmtId="0" fontId="15" fillId="0" borderId="0" xfId="0" applyFont="1" applyFill="1" applyProtection="1">
      <protection locked="0"/>
    </xf>
    <xf numFmtId="0" fontId="30" fillId="0" borderId="0" xfId="0" applyFont="1" applyFill="1" applyAlignment="1" applyProtection="1">
      <alignment wrapText="1"/>
      <protection locked="0"/>
    </xf>
    <xf numFmtId="1" fontId="15" fillId="3" borderId="58" xfId="0" applyNumberFormat="1" applyFont="1" applyFill="1" applyBorder="1" applyAlignment="1" applyProtection="1">
      <alignment horizontal="left" vertical="center"/>
    </xf>
    <xf numFmtId="0" fontId="15" fillId="2" borderId="3" xfId="0"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0" fontId="15" fillId="2" borderId="57" xfId="0" applyFont="1" applyFill="1" applyBorder="1" applyAlignment="1" applyProtection="1">
      <alignment horizontal="left" vertical="center" wrapText="1"/>
    </xf>
    <xf numFmtId="164" fontId="24" fillId="0" borderId="0" xfId="1" applyNumberFormat="1" applyFont="1" applyBorder="1" applyAlignment="1" applyProtection="1">
      <alignment horizontal="left" vertical="center"/>
    </xf>
    <xf numFmtId="164" fontId="24" fillId="2" borderId="0" xfId="1" applyNumberFormat="1" applyFont="1" applyFill="1" applyBorder="1" applyAlignment="1" applyProtection="1">
      <alignment horizontal="left" vertical="center"/>
    </xf>
    <xf numFmtId="164" fontId="15" fillId="2" borderId="0" xfId="1" applyNumberFormat="1" applyFont="1" applyFill="1" applyBorder="1" applyAlignment="1" applyProtection="1">
      <alignment horizontal="left" vertical="center"/>
    </xf>
    <xf numFmtId="49" fontId="10" fillId="0" borderId="0" xfId="846" applyNumberFormat="1"/>
    <xf numFmtId="49" fontId="29" fillId="4" borderId="55" xfId="847" applyNumberFormat="1" applyFont="1" applyFill="1" applyBorder="1" applyAlignment="1">
      <alignment horizontal="center" wrapText="1"/>
    </xf>
    <xf numFmtId="14" fontId="29" fillId="4" borderId="55" xfId="847" applyNumberFormat="1" applyFont="1" applyFill="1" applyBorder="1" applyAlignment="1">
      <alignment horizontal="center" wrapText="1"/>
    </xf>
    <xf numFmtId="14" fontId="29" fillId="4" borderId="56" xfId="847" applyNumberFormat="1" applyFont="1" applyFill="1" applyBorder="1" applyAlignment="1">
      <alignment horizontal="center" wrapText="1"/>
    </xf>
    <xf numFmtId="49" fontId="29" fillId="4" borderId="55" xfId="846" applyNumberFormat="1" applyFont="1" applyFill="1" applyBorder="1" applyAlignment="1">
      <alignment horizontal="center" wrapText="1"/>
    </xf>
    <xf numFmtId="49" fontId="29" fillId="4" borderId="54" xfId="846" applyNumberFormat="1" applyFont="1" applyFill="1" applyBorder="1" applyAlignment="1">
      <alignment horizontal="center" wrapText="1"/>
    </xf>
    <xf numFmtId="0" fontId="30" fillId="0" borderId="0" xfId="0" applyFont="1"/>
    <xf numFmtId="0" fontId="0" fillId="0" borderId="0" xfId="0"/>
    <xf numFmtId="0" fontId="15" fillId="0" borderId="0" xfId="0" applyFont="1" applyFill="1" applyProtection="1">
      <protection locked="0"/>
    </xf>
    <xf numFmtId="7" fontId="15" fillId="2" borderId="0" xfId="0" applyNumberFormat="1" applyFont="1" applyFill="1" applyBorder="1" applyAlignment="1" applyProtection="1">
      <alignment horizontal="center" vertical="center"/>
    </xf>
    <xf numFmtId="165" fontId="15" fillId="2" borderId="0" xfId="0" applyNumberFormat="1" applyFont="1" applyFill="1" applyBorder="1" applyAlignment="1" applyProtection="1">
      <alignment horizontal="center" vertical="center"/>
    </xf>
    <xf numFmtId="164" fontId="24" fillId="2" borderId="0" xfId="1" applyNumberFormat="1" applyFont="1" applyFill="1" applyBorder="1" applyAlignment="1" applyProtection="1">
      <alignment horizontal="left" vertical="center"/>
    </xf>
    <xf numFmtId="0" fontId="30" fillId="0" borderId="0" xfId="471" applyFont="1" applyFill="1" applyAlignment="1" applyProtection="1">
      <alignment wrapText="1"/>
      <protection locked="0"/>
    </xf>
    <xf numFmtId="1" fontId="15" fillId="3" borderId="58" xfId="471" applyNumberFormat="1" applyFont="1" applyFill="1" applyBorder="1" applyAlignment="1" applyProtection="1">
      <alignment horizontal="left" vertical="center"/>
    </xf>
    <xf numFmtId="0" fontId="15" fillId="2" borderId="3" xfId="471" applyFont="1" applyFill="1" applyBorder="1" applyAlignment="1" applyProtection="1">
      <alignment horizontal="left" vertical="center"/>
    </xf>
    <xf numFmtId="0" fontId="15" fillId="2" borderId="0" xfId="471" applyFont="1" applyFill="1" applyBorder="1" applyAlignment="1" applyProtection="1">
      <alignment horizontal="left" vertical="center"/>
    </xf>
    <xf numFmtId="164" fontId="24" fillId="2" borderId="0" xfId="1" applyNumberFormat="1" applyFont="1" applyFill="1" applyBorder="1" applyAlignment="1" applyProtection="1">
      <alignment horizontal="left" vertical="center"/>
    </xf>
    <xf numFmtId="9" fontId="27" fillId="0" borderId="0" xfId="16" applyFont="1" applyFill="1" applyBorder="1" applyAlignment="1" applyProtection="1">
      <alignment horizontal="center" vertical="center" wrapText="1"/>
    </xf>
    <xf numFmtId="0" fontId="31" fillId="5" borderId="0" xfId="0" applyFont="1" applyFill="1" applyBorder="1" applyAlignment="1" applyProtection="1">
      <alignment horizontal="center" vertical="center" wrapText="1"/>
    </xf>
    <xf numFmtId="0" fontId="27" fillId="2" borderId="57" xfId="0" applyFont="1" applyFill="1" applyBorder="1" applyAlignment="1" applyProtection="1">
      <alignment horizontal="left" vertical="center" wrapText="1"/>
    </xf>
    <xf numFmtId="0" fontId="15" fillId="0" borderId="57" xfId="0" applyFont="1" applyBorder="1" applyAlignment="1">
      <alignment vertical="center"/>
    </xf>
    <xf numFmtId="165" fontId="15" fillId="2" borderId="0" xfId="5" applyNumberFormat="1" applyFont="1" applyFill="1" applyBorder="1" applyAlignment="1" applyProtection="1">
      <alignment horizontal="center" vertical="center"/>
    </xf>
    <xf numFmtId="169" fontId="15" fillId="2" borderId="0" xfId="0" applyNumberFormat="1" applyFont="1" applyFill="1" applyBorder="1" applyAlignment="1" applyProtection="1">
      <alignment horizontal="center" vertical="center"/>
    </xf>
    <xf numFmtId="0" fontId="32" fillId="0" borderId="68" xfId="0" applyFont="1" applyBorder="1" applyAlignment="1">
      <alignment horizontal="center" vertical="center"/>
    </xf>
    <xf numFmtId="0" fontId="32" fillId="0" borderId="57" xfId="0" applyFont="1" applyBorder="1" applyAlignment="1">
      <alignment wrapText="1"/>
    </xf>
    <xf numFmtId="0" fontId="32" fillId="0" borderId="57" xfId="0" applyFont="1" applyBorder="1" applyAlignment="1">
      <alignment horizontal="left" wrapText="1"/>
    </xf>
    <xf numFmtId="0" fontId="32" fillId="5" borderId="0" xfId="0" applyFont="1" applyFill="1" applyBorder="1" applyAlignment="1">
      <alignment vertical="center" wrapText="1"/>
    </xf>
    <xf numFmtId="0" fontId="32" fillId="5" borderId="0" xfId="0" applyFont="1" applyFill="1" applyBorder="1" applyAlignment="1">
      <alignment vertical="center"/>
    </xf>
    <xf numFmtId="0" fontId="32" fillId="0" borderId="69" xfId="0" applyFont="1" applyBorder="1" applyAlignment="1">
      <alignment horizontal="center" vertical="center"/>
    </xf>
    <xf numFmtId="1" fontId="15" fillId="3" borderId="69" xfId="0" applyNumberFormat="1" applyFont="1" applyFill="1" applyBorder="1" applyAlignment="1" applyProtection="1">
      <alignment horizontal="left" vertical="center"/>
    </xf>
    <xf numFmtId="1" fontId="15" fillId="3" borderId="70" xfId="0" applyNumberFormat="1" applyFont="1" applyFill="1" applyBorder="1" applyAlignment="1" applyProtection="1">
      <alignment horizontal="left" vertical="center"/>
    </xf>
    <xf numFmtId="0" fontId="27" fillId="0" borderId="0" xfId="0" applyFont="1"/>
    <xf numFmtId="166" fontId="27" fillId="0" borderId="0" xfId="1" applyNumberFormat="1" applyFont="1"/>
    <xf numFmtId="14" fontId="27" fillId="0" borderId="0" xfId="1" applyNumberFormat="1" applyFont="1"/>
    <xf numFmtId="170" fontId="27" fillId="0" borderId="0" xfId="1" applyNumberFormat="1" applyFont="1"/>
    <xf numFmtId="49" fontId="60" fillId="0" borderId="54" xfId="0" applyNumberFormat="1" applyFont="1" applyFill="1" applyBorder="1" applyAlignment="1">
      <alignment horizontal="center" wrapText="1"/>
    </xf>
    <xf numFmtId="49" fontId="28" fillId="0" borderId="12" xfId="0" applyNumberFormat="1" applyFont="1" applyFill="1" applyBorder="1" applyAlignment="1">
      <alignment horizontal="center" wrapText="1"/>
    </xf>
    <xf numFmtId="0" fontId="27" fillId="0" borderId="0" xfId="0" applyFont="1" applyFill="1"/>
    <xf numFmtId="7" fontId="27" fillId="0" borderId="0" xfId="5" applyNumberFormat="1" applyFont="1" applyFill="1" applyBorder="1" applyAlignment="1" applyProtection="1">
      <alignment horizontal="center" vertical="center" wrapText="1"/>
    </xf>
    <xf numFmtId="0" fontId="101" fillId="4" borderId="0" xfId="0" applyFont="1" applyFill="1"/>
    <xf numFmtId="0" fontId="30" fillId="4" borderId="0" xfId="0" applyFont="1" applyFill="1"/>
    <xf numFmtId="166" fontId="30" fillId="4" borderId="0" xfId="1" applyNumberFormat="1" applyFont="1" applyFill="1"/>
    <xf numFmtId="170" fontId="30" fillId="4" borderId="0" xfId="1" applyNumberFormat="1" applyFont="1" applyFill="1"/>
    <xf numFmtId="43" fontId="30" fillId="4" borderId="0" xfId="1" applyNumberFormat="1" applyFont="1" applyFill="1"/>
    <xf numFmtId="14" fontId="30" fillId="4" borderId="0" xfId="1" applyNumberFormat="1" applyFont="1" applyFill="1"/>
    <xf numFmtId="165" fontId="15" fillId="0" borderId="0" xfId="1" applyNumberFormat="1" applyFont="1" applyFill="1" applyBorder="1" applyAlignment="1" applyProtection="1">
      <alignment horizontal="center" vertical="center"/>
    </xf>
    <xf numFmtId="168" fontId="15" fillId="0" borderId="0" xfId="0" applyNumberFormat="1" applyFont="1" applyFill="1" applyBorder="1" applyAlignment="1" applyProtection="1">
      <alignment horizontal="center" vertical="center" wrapText="1"/>
    </xf>
    <xf numFmtId="0" fontId="0" fillId="0" borderId="0" xfId="0"/>
    <xf numFmtId="0" fontId="15" fillId="0" borderId="0" xfId="0" applyFont="1" applyFill="1" applyProtection="1">
      <protection locked="0"/>
    </xf>
    <xf numFmtId="0" fontId="30" fillId="0" borderId="0" xfId="0" applyFont="1" applyFill="1" applyAlignment="1" applyProtection="1">
      <alignment wrapText="1"/>
      <protection locked="0"/>
    </xf>
    <xf numFmtId="0" fontId="15" fillId="0" borderId="0" xfId="0" applyFont="1" applyFill="1" applyAlignment="1" applyProtection="1">
      <alignment horizontal="center"/>
      <protection locked="0"/>
    </xf>
    <xf numFmtId="0" fontId="15" fillId="2" borderId="3" xfId="0"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0" fontId="15" fillId="2" borderId="57" xfId="0" applyFont="1" applyFill="1" applyBorder="1" applyAlignment="1" applyProtection="1">
      <alignment horizontal="left" vertical="center" wrapText="1"/>
    </xf>
    <xf numFmtId="0" fontId="102" fillId="0" borderId="0" xfId="859" applyNumberFormat="1" applyFont="1" applyFill="1" applyBorder="1" applyAlignment="1"/>
    <xf numFmtId="49" fontId="30" fillId="5" borderId="0" xfId="5" applyNumberFormat="1" applyFont="1" applyFill="1" applyBorder="1" applyAlignment="1" applyProtection="1">
      <alignment horizontal="center" vertical="center"/>
      <protection locked="0"/>
    </xf>
    <xf numFmtId="164" fontId="24" fillId="0" borderId="0" xfId="1" applyNumberFormat="1" applyFont="1" applyBorder="1" applyAlignment="1" applyProtection="1">
      <alignment horizontal="left" vertical="center"/>
    </xf>
    <xf numFmtId="0" fontId="27" fillId="0" borderId="0" xfId="0" applyFont="1" applyAlignment="1">
      <alignment horizontal="center"/>
    </xf>
    <xf numFmtId="0" fontId="27" fillId="0" borderId="0" xfId="0" applyNumberFormat="1" applyFont="1" applyFill="1" applyBorder="1" applyAlignment="1"/>
    <xf numFmtId="43" fontId="27" fillId="0" borderId="0" xfId="1" applyFont="1" applyFill="1" applyBorder="1" applyAlignment="1"/>
    <xf numFmtId="14" fontId="27" fillId="0" borderId="57" xfId="1" applyNumberFormat="1" applyFont="1" applyFill="1" applyBorder="1" applyAlignment="1">
      <alignment horizontal="right"/>
    </xf>
    <xf numFmtId="43" fontId="27" fillId="0" borderId="0" xfId="0" applyNumberFormat="1" applyFont="1"/>
    <xf numFmtId="0" fontId="27" fillId="0" borderId="0" xfId="0" applyFont="1" applyBorder="1"/>
    <xf numFmtId="0" fontId="32" fillId="0" borderId="0" xfId="0" applyFont="1" applyFill="1" applyBorder="1" applyAlignment="1">
      <alignment vertical="center"/>
    </xf>
    <xf numFmtId="4" fontId="22" fillId="6" borderId="70" xfId="27" quotePrefix="1" applyNumberFormat="1" applyFont="1" applyFill="1" applyBorder="1" applyAlignment="1">
      <alignment horizontal="left" vertical="center" wrapText="1"/>
    </xf>
    <xf numFmtId="4" fontId="22" fillId="6" borderId="0" xfId="27" quotePrefix="1" applyNumberFormat="1" applyFont="1" applyFill="1" applyBorder="1" applyAlignment="1">
      <alignment horizontal="left" vertical="center" wrapText="1"/>
    </xf>
    <xf numFmtId="4" fontId="22" fillId="6" borderId="57" xfId="27" quotePrefix="1" applyNumberFormat="1" applyFont="1" applyFill="1" applyBorder="1" applyAlignment="1">
      <alignment horizontal="left" vertical="center" wrapText="1"/>
    </xf>
    <xf numFmtId="37" fontId="15" fillId="0" borderId="0" xfId="1" applyNumberFormat="1" applyFont="1" applyFill="1" applyBorder="1" applyAlignment="1" applyProtection="1">
      <alignment horizontal="center" vertical="center" wrapText="1"/>
      <protection locked="0"/>
    </xf>
    <xf numFmtId="49" fontId="60" fillId="0" borderId="0" xfId="1" applyNumberFormat="1" applyFont="1" applyFill="1" applyBorder="1" applyAlignment="1">
      <alignment horizontal="center" wrapText="1"/>
    </xf>
    <xf numFmtId="14" fontId="60" fillId="0" borderId="0" xfId="1" applyNumberFormat="1" applyFont="1" applyFill="1" applyBorder="1" applyAlignment="1">
      <alignment horizontal="center" wrapText="1"/>
    </xf>
    <xf numFmtId="14" fontId="60" fillId="0" borderId="56" xfId="1" applyNumberFormat="1" applyFont="1" applyFill="1" applyBorder="1" applyAlignment="1">
      <alignment horizontal="center" wrapText="1"/>
    </xf>
    <xf numFmtId="14" fontId="27" fillId="0" borderId="0" xfId="1" applyNumberFormat="1" applyFont="1" applyFill="1" applyBorder="1"/>
    <xf numFmtId="0" fontId="27" fillId="0" borderId="70" xfId="0" applyFont="1" applyFill="1" applyBorder="1" applyAlignment="1"/>
    <xf numFmtId="0" fontId="27" fillId="0" borderId="70" xfId="0" applyFont="1" applyBorder="1"/>
    <xf numFmtId="0" fontId="27" fillId="0" borderId="70" xfId="0" quotePrefix="1" applyFont="1" applyBorder="1"/>
    <xf numFmtId="49" fontId="27" fillId="0" borderId="70" xfId="0" applyNumberFormat="1" applyFont="1" applyBorder="1"/>
    <xf numFmtId="49" fontId="27" fillId="0" borderId="70" xfId="0" applyNumberFormat="1" applyFont="1" applyFill="1" applyBorder="1" applyAlignment="1"/>
    <xf numFmtId="49" fontId="27" fillId="0" borderId="0" xfId="0" applyNumberFormat="1" applyFont="1" applyFill="1" applyBorder="1" applyAlignment="1"/>
    <xf numFmtId="0" fontId="27" fillId="0" borderId="70" xfId="0" quotePrefix="1" applyFont="1" applyFill="1" applyBorder="1" applyAlignment="1"/>
    <xf numFmtId="49" fontId="22" fillId="62" borderId="71" xfId="0" applyNumberFormat="1" applyFont="1" applyFill="1" applyBorder="1" applyAlignment="1">
      <alignment horizontal="center" wrapText="1"/>
    </xf>
    <xf numFmtId="43" fontId="22" fillId="62" borderId="71" xfId="1" applyFont="1" applyFill="1" applyBorder="1" applyAlignment="1">
      <alignment horizontal="center" wrapText="1"/>
    </xf>
    <xf numFmtId="49" fontId="28" fillId="62" borderId="71" xfId="1" applyNumberFormat="1" applyFont="1" applyFill="1" applyBorder="1" applyAlignment="1">
      <alignment horizontal="center" wrapText="1"/>
    </xf>
    <xf numFmtId="14" fontId="22" fillId="62" borderId="71" xfId="849" applyNumberFormat="1" applyFont="1" applyFill="1" applyBorder="1" applyAlignment="1">
      <alignment horizontal="center" wrapText="1"/>
    </xf>
    <xf numFmtId="14" fontId="27" fillId="0" borderId="71" xfId="0" applyNumberFormat="1" applyFont="1" applyBorder="1"/>
    <xf numFmtId="14" fontId="27" fillId="0" borderId="72" xfId="0" applyNumberFormat="1" applyFont="1" applyBorder="1"/>
    <xf numFmtId="43" fontId="27" fillId="0" borderId="0" xfId="1" applyNumberFormat="1" applyFont="1" applyFill="1" applyBorder="1" applyAlignment="1"/>
    <xf numFmtId="43" fontId="15" fillId="0" borderId="0" xfId="1" applyFont="1" applyFill="1" applyBorder="1" applyAlignment="1"/>
    <xf numFmtId="43" fontId="0" fillId="0" borderId="0" xfId="0" applyNumberFormat="1"/>
    <xf numFmtId="0" fontId="107" fillId="4" borderId="0" xfId="859" applyNumberFormat="1" applyFont="1" applyFill="1" applyBorder="1" applyAlignment="1"/>
    <xf numFmtId="49" fontId="22" fillId="62" borderId="71" xfId="1" applyNumberFormat="1" applyFont="1" applyFill="1" applyBorder="1" applyAlignment="1">
      <alignment horizontal="center" wrapText="1"/>
    </xf>
    <xf numFmtId="0" fontId="99" fillId="2" borderId="16" xfId="0" applyFont="1" applyFill="1" applyBorder="1" applyAlignment="1" applyProtection="1">
      <alignment horizontal="left" vertical="center" wrapText="1"/>
    </xf>
    <xf numFmtId="4" fontId="22" fillId="6" borderId="0" xfId="27" quotePrefix="1" applyNumberFormat="1" applyFont="1" applyFill="1" applyBorder="1" applyAlignment="1">
      <alignment horizontal="left" vertical="center" wrapText="1"/>
    </xf>
    <xf numFmtId="14" fontId="15" fillId="0" borderId="71" xfId="0" applyNumberFormat="1" applyFont="1" applyBorder="1"/>
    <xf numFmtId="0" fontId="107" fillId="0" borderId="0" xfId="859" applyNumberFormat="1" applyFont="1" applyFill="1" applyBorder="1" applyAlignment="1"/>
    <xf numFmtId="0" fontId="15" fillId="0" borderId="70" xfId="0" applyFont="1" applyFill="1" applyBorder="1" applyAlignment="1"/>
    <xf numFmtId="0" fontId="15" fillId="0" borderId="0" xfId="0" applyNumberFormat="1" applyFont="1" applyFill="1" applyBorder="1" applyAlignment="1"/>
    <xf numFmtId="43" fontId="15" fillId="0" borderId="0" xfId="0" applyNumberFormat="1" applyFont="1" applyFill="1" applyBorder="1" applyAlignment="1"/>
    <xf numFmtId="14" fontId="15" fillId="0" borderId="57" xfId="1" applyNumberFormat="1" applyFont="1" applyFill="1" applyBorder="1" applyAlignment="1">
      <alignment horizontal="right"/>
    </xf>
    <xf numFmtId="0" fontId="15" fillId="0" borderId="70" xfId="0" applyFont="1" applyBorder="1"/>
    <xf numFmtId="49" fontId="15" fillId="0" borderId="0" xfId="0" applyNumberFormat="1" applyFont="1" applyFill="1" applyBorder="1" applyAlignment="1"/>
    <xf numFmtId="0" fontId="16" fillId="0" borderId="0" xfId="477" applyFont="1" applyFill="1" applyBorder="1" applyAlignment="1">
      <alignment horizontal="right"/>
    </xf>
    <xf numFmtId="172" fontId="16" fillId="0" borderId="0" xfId="477" applyNumberFormat="1" applyFont="1" applyFill="1" applyBorder="1" applyAlignment="1">
      <alignment horizontal="right"/>
    </xf>
    <xf numFmtId="2" fontId="0" fillId="0" borderId="0" xfId="0" applyNumberFormat="1"/>
    <xf numFmtId="0" fontId="27" fillId="0" borderId="71" xfId="0" applyFont="1" applyBorder="1" applyAlignment="1">
      <alignment horizontal="left" indent="1"/>
    </xf>
    <xf numFmtId="14" fontId="27" fillId="0" borderId="71" xfId="41911" applyNumberFormat="1" applyFont="1" applyBorder="1"/>
    <xf numFmtId="0" fontId="15" fillId="0" borderId="71" xfId="0" applyFont="1" applyBorder="1"/>
    <xf numFmtId="0" fontId="15" fillId="0" borderId="71" xfId="0" quotePrefix="1" applyFont="1" applyBorder="1"/>
    <xf numFmtId="0" fontId="27" fillId="0" borderId="71" xfId="41912" applyFont="1" applyBorder="1"/>
    <xf numFmtId="0" fontId="0" fillId="0" borderId="0" xfId="0" applyFill="1"/>
    <xf numFmtId="43" fontId="27" fillId="0" borderId="0" xfId="0" applyNumberFormat="1" applyFont="1" applyFill="1"/>
    <xf numFmtId="2" fontId="0" fillId="0" borderId="0" xfId="0" applyNumberFormat="1" applyFill="1"/>
    <xf numFmtId="43" fontId="15" fillId="0" borderId="0" xfId="0" applyNumberFormat="1" applyFont="1"/>
    <xf numFmtId="171" fontId="22" fillId="62" borderId="71" xfId="849" applyNumberFormat="1" applyFont="1" applyFill="1" applyBorder="1" applyAlignment="1">
      <alignment horizontal="center" wrapText="1"/>
    </xf>
    <xf numFmtId="171" fontId="103" fillId="62" borderId="71" xfId="849" applyNumberFormat="1" applyFont="1" applyFill="1" applyBorder="1" applyAlignment="1">
      <alignment horizontal="center" wrapText="1"/>
    </xf>
    <xf numFmtId="0" fontId="16" fillId="0" borderId="0" xfId="0" applyFont="1" applyAlignment="1">
      <alignment horizontal="right"/>
    </xf>
    <xf numFmtId="168" fontId="16" fillId="0" borderId="0" xfId="0" applyNumberFormat="1" applyFont="1" applyAlignment="1">
      <alignment horizontal="right"/>
    </xf>
    <xf numFmtId="4" fontId="15" fillId="0" borderId="71" xfId="0" applyNumberFormat="1" applyFont="1" applyBorder="1"/>
    <xf numFmtId="0" fontId="15" fillId="0" borderId="71" xfId="41916" applyFont="1" applyFill="1" applyBorder="1"/>
    <xf numFmtId="0" fontId="15" fillId="0" borderId="71" xfId="41916" applyFont="1" applyFill="1" applyBorder="1" applyAlignment="1">
      <alignment vertical="top"/>
    </xf>
    <xf numFmtId="0" fontId="27" fillId="0" borderId="71" xfId="41912" applyFont="1" applyBorder="1" applyAlignment="1">
      <alignment horizontal="left"/>
    </xf>
    <xf numFmtId="0" fontId="15" fillId="0" borderId="71" xfId="0" applyFont="1" applyBorder="1" applyAlignment="1">
      <alignment horizontal="left"/>
    </xf>
    <xf numFmtId="0" fontId="0" fillId="0" borderId="71" xfId="0" applyBorder="1"/>
    <xf numFmtId="173" fontId="0" fillId="0" borderId="71" xfId="0" applyNumberFormat="1" applyBorder="1"/>
    <xf numFmtId="4" fontId="0" fillId="0" borderId="71" xfId="0" applyNumberFormat="1" applyBorder="1"/>
    <xf numFmtId="167" fontId="54" fillId="61" borderId="21" xfId="27" applyNumberFormat="1" applyFont="1" applyFill="1" applyBorder="1" applyAlignment="1">
      <alignment horizontal="left" wrapText="1"/>
    </xf>
    <xf numFmtId="167" fontId="54" fillId="61" borderId="19" xfId="27" applyNumberFormat="1" applyFont="1" applyFill="1" applyBorder="1" applyAlignment="1">
      <alignment horizontal="left" wrapText="1"/>
    </xf>
    <xf numFmtId="167" fontId="54" fillId="61" borderId="20" xfId="27" applyNumberFormat="1" applyFont="1" applyFill="1" applyBorder="1" applyAlignment="1">
      <alignment horizontal="left" wrapText="1"/>
    </xf>
    <xf numFmtId="0" fontId="15" fillId="61" borderId="14" xfId="27" applyFont="1" applyFill="1" applyBorder="1" applyAlignment="1">
      <alignment horizontal="left" wrapText="1"/>
    </xf>
    <xf numFmtId="0" fontId="15" fillId="61" borderId="0" xfId="27" applyFont="1" applyFill="1" applyBorder="1" applyAlignment="1">
      <alignment horizontal="left" wrapText="1"/>
    </xf>
    <xf numFmtId="0" fontId="15" fillId="61" borderId="16" xfId="27" applyFont="1" applyFill="1" applyBorder="1" applyAlignment="1">
      <alignment horizontal="left" wrapText="1"/>
    </xf>
    <xf numFmtId="0" fontId="15" fillId="61" borderId="0" xfId="27" applyFill="1" applyBorder="1" applyAlignment="1">
      <alignment horizontal="left" wrapText="1"/>
    </xf>
    <xf numFmtId="0" fontId="15" fillId="61" borderId="16" xfId="27" applyFill="1" applyBorder="1" applyAlignment="1">
      <alignment horizontal="left" wrapText="1"/>
    </xf>
    <xf numFmtId="0" fontId="15" fillId="61" borderId="14" xfId="27" applyFill="1" applyBorder="1" applyAlignment="1">
      <alignment wrapText="1"/>
    </xf>
    <xf numFmtId="0" fontId="15" fillId="61" borderId="0" xfId="27" applyFill="1" applyBorder="1" applyAlignment="1">
      <alignment wrapText="1"/>
    </xf>
    <xf numFmtId="0" fontId="15" fillId="61" borderId="16" xfId="27" applyFill="1" applyBorder="1" applyAlignment="1">
      <alignment wrapText="1"/>
    </xf>
    <xf numFmtId="0" fontId="56" fillId="4" borderId="42" xfId="27" quotePrefix="1" applyFont="1" applyFill="1" applyBorder="1" applyAlignment="1">
      <alignment horizontal="left" vertical="center"/>
    </xf>
    <xf numFmtId="0" fontId="56" fillId="4" borderId="40" xfId="27" applyFont="1" applyFill="1" applyBorder="1" applyAlignment="1">
      <alignment horizontal="left" vertical="center"/>
    </xf>
    <xf numFmtId="0" fontId="56" fillId="4" borderId="41" xfId="27" applyFont="1" applyFill="1" applyBorder="1" applyAlignment="1">
      <alignment horizontal="left" vertical="center"/>
    </xf>
    <xf numFmtId="15" fontId="104" fillId="6" borderId="14" xfId="27" quotePrefix="1" applyNumberFormat="1" applyFont="1" applyFill="1" applyBorder="1" applyAlignment="1">
      <alignment horizontal="left" vertical="center" wrapText="1"/>
    </xf>
    <xf numFmtId="0" fontId="104" fillId="6" borderId="0" xfId="27" applyFont="1" applyFill="1" applyBorder="1" applyAlignment="1">
      <alignment horizontal="left" vertical="center" wrapText="1"/>
    </xf>
    <xf numFmtId="0" fontId="104" fillId="6" borderId="16" xfId="27" applyFont="1" applyFill="1" applyBorder="1" applyAlignment="1">
      <alignment horizontal="left" vertical="center" wrapText="1"/>
    </xf>
    <xf numFmtId="0" fontId="15" fillId="61" borderId="14" xfId="27" applyFont="1" applyFill="1" applyBorder="1" applyAlignment="1">
      <alignment wrapText="1"/>
    </xf>
    <xf numFmtId="0" fontId="96" fillId="4" borderId="14" xfId="27" applyFont="1" applyFill="1" applyBorder="1" applyAlignment="1">
      <alignment horizontal="left" vertical="center"/>
    </xf>
    <xf numFmtId="0" fontId="56" fillId="4" borderId="0" xfId="27" applyFont="1" applyFill="1" applyBorder="1" applyAlignment="1">
      <alignment horizontal="left" vertical="center"/>
    </xf>
    <xf numFmtId="0" fontId="56" fillId="4" borderId="16" xfId="27" applyFont="1" applyFill="1" applyBorder="1" applyAlignment="1">
      <alignment horizontal="left" vertical="center"/>
    </xf>
    <xf numFmtId="4" fontId="22" fillId="6" borderId="14" xfId="27" quotePrefix="1" applyNumberFormat="1" applyFont="1" applyFill="1" applyBorder="1" applyAlignment="1">
      <alignment horizontal="left" vertical="center" wrapText="1"/>
    </xf>
    <xf numFmtId="4" fontId="22" fillId="6" borderId="0" xfId="27" quotePrefix="1" applyNumberFormat="1" applyFont="1" applyFill="1" applyBorder="1" applyAlignment="1">
      <alignment horizontal="left" vertical="center" wrapText="1"/>
    </xf>
    <xf numFmtId="4" fontId="22" fillId="6" borderId="16" xfId="27" quotePrefix="1" applyNumberFormat="1" applyFont="1" applyFill="1" applyBorder="1" applyAlignment="1">
      <alignment horizontal="left" vertical="center" wrapText="1"/>
    </xf>
    <xf numFmtId="4" fontId="99" fillId="6" borderId="14" xfId="27" quotePrefix="1" applyNumberFormat="1" applyFont="1" applyFill="1" applyBorder="1" applyAlignment="1">
      <alignment horizontal="left" vertical="center" wrapText="1"/>
    </xf>
    <xf numFmtId="4" fontId="99" fillId="6" borderId="0" xfId="27" quotePrefix="1" applyNumberFormat="1" applyFont="1" applyFill="1" applyBorder="1" applyAlignment="1">
      <alignment horizontal="left" vertical="center" wrapText="1"/>
    </xf>
    <xf numFmtId="4" fontId="99" fillId="6" borderId="16" xfId="27" quotePrefix="1" applyNumberFormat="1" applyFont="1" applyFill="1" applyBorder="1" applyAlignment="1">
      <alignment horizontal="left" vertical="center" wrapText="1"/>
    </xf>
    <xf numFmtId="0" fontId="15" fillId="61" borderId="0" xfId="27" applyFont="1" applyFill="1" applyBorder="1" applyAlignment="1">
      <alignment wrapText="1"/>
    </xf>
    <xf numFmtId="0" fontId="15" fillId="61" borderId="16" xfId="27" applyFont="1" applyFill="1" applyBorder="1" applyAlignment="1">
      <alignment wrapText="1"/>
    </xf>
    <xf numFmtId="15" fontId="22" fillId="6" borderId="14" xfId="27" quotePrefix="1" applyNumberFormat="1" applyFont="1" applyFill="1" applyBorder="1" applyAlignment="1">
      <alignment horizontal="left" vertical="center" wrapText="1"/>
    </xf>
    <xf numFmtId="15" fontId="22" fillId="6" borderId="0" xfId="27" quotePrefix="1" applyNumberFormat="1" applyFont="1" applyFill="1" applyBorder="1" applyAlignment="1">
      <alignment horizontal="left" vertical="center" wrapText="1"/>
    </xf>
    <xf numFmtId="15" fontId="22" fillId="6" borderId="16" xfId="27" quotePrefix="1" applyNumberFormat="1" applyFont="1" applyFill="1" applyBorder="1" applyAlignment="1">
      <alignment horizontal="left" vertical="center" wrapText="1"/>
    </xf>
    <xf numFmtId="4" fontId="15" fillId="6" borderId="14" xfId="27" quotePrefix="1" applyNumberFormat="1" applyFont="1" applyFill="1" applyBorder="1" applyAlignment="1">
      <alignment horizontal="left" vertical="center" wrapText="1"/>
    </xf>
    <xf numFmtId="4" fontId="15" fillId="6" borderId="0" xfId="27" quotePrefix="1" applyNumberFormat="1" applyFont="1" applyFill="1" applyBorder="1" applyAlignment="1">
      <alignment horizontal="left" vertical="center" wrapText="1"/>
    </xf>
    <xf numFmtId="4" fontId="15" fillId="6" borderId="16" xfId="27" quotePrefix="1" applyNumberFormat="1" applyFont="1" applyFill="1" applyBorder="1" applyAlignment="1">
      <alignment horizontal="left" vertical="center" wrapText="1"/>
    </xf>
    <xf numFmtId="0" fontId="15" fillId="0" borderId="50" xfId="0" applyFont="1" applyBorder="1" applyAlignment="1">
      <alignment wrapText="1"/>
    </xf>
    <xf numFmtId="0" fontId="15" fillId="0" borderId="1" xfId="0" applyFont="1" applyBorder="1" applyAlignment="1">
      <alignment wrapText="1"/>
    </xf>
    <xf numFmtId="0" fontId="15" fillId="0" borderId="17" xfId="0" applyFont="1" applyBorder="1" applyAlignment="1">
      <alignment wrapText="1"/>
    </xf>
    <xf numFmtId="0" fontId="15" fillId="0" borderId="52" xfId="0" applyFont="1" applyBorder="1"/>
    <xf numFmtId="0" fontId="15" fillId="0" borderId="7" xfId="0" applyFont="1" applyBorder="1"/>
    <xf numFmtId="0" fontId="15" fillId="0" borderId="15" xfId="0" applyFont="1" applyBorder="1"/>
    <xf numFmtId="0" fontId="15" fillId="0" borderId="50" xfId="0" applyFont="1" applyBorder="1"/>
    <xf numFmtId="0" fontId="15" fillId="0" borderId="1" xfId="0" applyFont="1" applyBorder="1"/>
    <xf numFmtId="0" fontId="15" fillId="0" borderId="17" xfId="0" applyFont="1" applyBorder="1"/>
    <xf numFmtId="0" fontId="97" fillId="0" borderId="50" xfId="0" applyFont="1" applyBorder="1"/>
    <xf numFmtId="0" fontId="97" fillId="0" borderId="1" xfId="0" applyFont="1" applyBorder="1"/>
    <xf numFmtId="0" fontId="97" fillId="0" borderId="17" xfId="0" applyFont="1" applyBorder="1"/>
    <xf numFmtId="0" fontId="56" fillId="4" borderId="14" xfId="27" quotePrefix="1" applyFont="1" applyFill="1" applyBorder="1" applyAlignment="1">
      <alignment vertical="center"/>
    </xf>
    <xf numFmtId="0" fontId="56" fillId="4" borderId="0" xfId="27" applyFont="1" applyFill="1" applyBorder="1" applyAlignment="1">
      <alignment vertical="center"/>
    </xf>
    <xf numFmtId="0" fontId="56" fillId="4" borderId="16" xfId="27" applyFont="1" applyFill="1" applyBorder="1" applyAlignment="1">
      <alignment vertical="center"/>
    </xf>
    <xf numFmtId="0" fontId="0" fillId="0" borderId="47" xfId="0" applyBorder="1"/>
    <xf numFmtId="0" fontId="0" fillId="0" borderId="48" xfId="0" applyBorder="1"/>
    <xf numFmtId="0" fontId="0" fillId="0" borderId="49" xfId="0" applyBorder="1"/>
    <xf numFmtId="0" fontId="15" fillId="0" borderId="50" xfId="0" applyFont="1" applyFill="1" applyBorder="1" applyAlignment="1">
      <alignment wrapText="1"/>
    </xf>
    <xf numFmtId="0" fontId="15" fillId="0" borderId="1" xfId="0" applyFont="1" applyFill="1" applyBorder="1" applyAlignment="1">
      <alignment wrapText="1"/>
    </xf>
    <xf numFmtId="0" fontId="15" fillId="0" borderId="17" xfId="0" applyFont="1" applyFill="1" applyBorder="1" applyAlignment="1">
      <alignment wrapText="1"/>
    </xf>
    <xf numFmtId="0" fontId="35" fillId="6" borderId="51" xfId="0" applyFont="1" applyFill="1" applyBorder="1" applyAlignment="1">
      <alignment horizontal="left"/>
    </xf>
    <xf numFmtId="0" fontId="35" fillId="6" borderId="2" xfId="0" applyFont="1" applyFill="1" applyBorder="1" applyAlignment="1">
      <alignment horizontal="left"/>
    </xf>
    <xf numFmtId="0" fontId="35" fillId="6" borderId="18" xfId="0" applyFont="1" applyFill="1" applyBorder="1" applyAlignment="1">
      <alignment horizontal="left"/>
    </xf>
    <xf numFmtId="0" fontId="56" fillId="4" borderId="21" xfId="27" applyFont="1" applyFill="1" applyBorder="1" applyAlignment="1">
      <alignment vertical="center"/>
    </xf>
    <xf numFmtId="0" fontId="56" fillId="4" borderId="19" xfId="27" applyFont="1" applyFill="1" applyBorder="1" applyAlignment="1">
      <alignment vertical="center"/>
    </xf>
    <xf numFmtId="0" fontId="56" fillId="4" borderId="20" xfId="27" applyFont="1" applyFill="1" applyBorder="1" applyAlignment="1">
      <alignment vertical="center"/>
    </xf>
    <xf numFmtId="0" fontId="35" fillId="0" borderId="11" xfId="0" applyFont="1" applyFill="1" applyBorder="1"/>
    <xf numFmtId="0" fontId="35" fillId="0" borderId="12" xfId="0" applyFont="1" applyFill="1" applyBorder="1"/>
    <xf numFmtId="0" fontId="35" fillId="0" borderId="13" xfId="0" applyFont="1" applyFill="1" applyBorder="1"/>
    <xf numFmtId="0" fontId="35" fillId="6" borderId="14" xfId="0" applyFont="1" applyFill="1" applyBorder="1" applyAlignment="1">
      <alignment horizontal="left"/>
    </xf>
    <xf numFmtId="0" fontId="35" fillId="6" borderId="0" xfId="0" applyFont="1" applyFill="1" applyBorder="1" applyAlignment="1">
      <alignment horizontal="left"/>
    </xf>
    <xf numFmtId="0" fontId="35" fillId="6" borderId="16" xfId="0" applyFont="1" applyFill="1" applyBorder="1" applyAlignment="1">
      <alignment horizontal="left"/>
    </xf>
    <xf numFmtId="0" fontId="32" fillId="0" borderId="52" xfId="0" applyFont="1" applyBorder="1"/>
    <xf numFmtId="0" fontId="32" fillId="0" borderId="7" xfId="0" applyFont="1" applyBorder="1"/>
    <xf numFmtId="0" fontId="32" fillId="0" borderId="15" xfId="0" applyFont="1" applyBorder="1"/>
    <xf numFmtId="0" fontId="32" fillId="0" borderId="51" xfId="0" applyFont="1" applyBorder="1" applyAlignment="1">
      <alignment wrapText="1"/>
    </xf>
    <xf numFmtId="0" fontId="32" fillId="0" borderId="2" xfId="0" applyFont="1" applyBorder="1" applyAlignment="1">
      <alignment wrapText="1"/>
    </xf>
    <xf numFmtId="0" fontId="32" fillId="0" borderId="18" xfId="0" applyFont="1" applyBorder="1" applyAlignment="1">
      <alignment wrapText="1"/>
    </xf>
    <xf numFmtId="0" fontId="32" fillId="0" borderId="50" xfId="0" applyFont="1" applyBorder="1" applyAlignment="1">
      <alignment wrapText="1"/>
    </xf>
    <xf numFmtId="0" fontId="32" fillId="0" borderId="1" xfId="0" applyFont="1" applyBorder="1" applyAlignment="1">
      <alignment wrapText="1"/>
    </xf>
    <xf numFmtId="0" fontId="32" fillId="0" borderId="17" xfId="0" applyFont="1" applyBorder="1" applyAlignment="1">
      <alignment wrapText="1"/>
    </xf>
    <xf numFmtId="0" fontId="23" fillId="4" borderId="6" xfId="0" quotePrefix="1" applyFont="1" applyFill="1" applyBorder="1" applyAlignment="1" applyProtection="1">
      <alignment horizontal="center" vertical="center"/>
    </xf>
    <xf numFmtId="0" fontId="23" fillId="4" borderId="7" xfId="0" applyFont="1" applyFill="1" applyBorder="1" applyAlignment="1" applyProtection="1">
      <alignment horizontal="center" vertical="center"/>
    </xf>
    <xf numFmtId="0" fontId="23" fillId="4" borderId="15" xfId="0" applyFont="1" applyFill="1" applyBorder="1" applyAlignment="1" applyProtection="1">
      <alignment horizontal="center" vertical="center"/>
    </xf>
    <xf numFmtId="0" fontId="105" fillId="4" borderId="3" xfId="0" applyFont="1" applyFill="1" applyBorder="1" applyAlignment="1" applyProtection="1">
      <alignment horizontal="left" vertical="center" wrapText="1"/>
    </xf>
    <xf numFmtId="0" fontId="21" fillId="4" borderId="0" xfId="0" applyFont="1" applyFill="1" applyBorder="1" applyAlignment="1" applyProtection="1">
      <alignment horizontal="left" vertical="center" wrapText="1"/>
    </xf>
    <xf numFmtId="0" fontId="21" fillId="4" borderId="57" xfId="0" applyFont="1" applyFill="1" applyBorder="1" applyAlignment="1" applyProtection="1">
      <alignment horizontal="left" vertical="center" wrapText="1"/>
    </xf>
    <xf numFmtId="15" fontId="29" fillId="4" borderId="8" xfId="0" quotePrefix="1" applyNumberFormat="1" applyFont="1" applyFill="1" applyBorder="1" applyAlignment="1" applyProtection="1">
      <alignment horizontal="center" vertical="center" wrapText="1"/>
    </xf>
    <xf numFmtId="15" fontId="29" fillId="4" borderId="9" xfId="0" quotePrefix="1" applyNumberFormat="1" applyFont="1" applyFill="1" applyBorder="1" applyAlignment="1" applyProtection="1">
      <alignment horizontal="center" vertical="center" wrapText="1"/>
    </xf>
    <xf numFmtId="15" fontId="29" fillId="4" borderId="10" xfId="0" quotePrefix="1" applyNumberFormat="1" applyFont="1" applyFill="1" applyBorder="1" applyAlignment="1" applyProtection="1">
      <alignment horizontal="center" vertical="center" wrapText="1"/>
    </xf>
    <xf numFmtId="0" fontId="29" fillId="4" borderId="0" xfId="0" applyFont="1" applyFill="1" applyAlignment="1" applyProtection="1">
      <alignment horizontal="center"/>
      <protection locked="0"/>
    </xf>
    <xf numFmtId="0" fontId="21" fillId="4" borderId="3" xfId="0" applyFont="1" applyFill="1" applyBorder="1" applyAlignment="1" applyProtection="1">
      <alignment horizontal="left" vertical="center" wrapText="1"/>
    </xf>
    <xf numFmtId="0" fontId="106" fillId="4" borderId="3" xfId="0" applyFont="1" applyFill="1" applyBorder="1" applyAlignment="1" applyProtection="1">
      <alignment horizontal="left" vertical="center" wrapText="1"/>
    </xf>
    <xf numFmtId="0" fontId="106" fillId="4" borderId="0" xfId="0" applyFont="1" applyFill="1" applyBorder="1" applyAlignment="1" applyProtection="1">
      <alignment horizontal="left" vertical="center" wrapText="1"/>
    </xf>
  </cellXfs>
  <cellStyles count="41918">
    <cellStyle name="£Z_x0004_Ç_x0006_^_x0004_" xfId="851" xr:uid="{00000000-0005-0000-0000-000000000000}"/>
    <cellStyle name="20% - Accent1 2" xfId="31" xr:uid="{00000000-0005-0000-0000-000001000000}"/>
    <cellStyle name="20% - Accent1 2 2" xfId="32" xr:uid="{00000000-0005-0000-0000-000002000000}"/>
    <cellStyle name="20% - Accent1 2 2 10" xfId="32121" xr:uid="{00000000-0005-0000-0000-000003000000}"/>
    <cellStyle name="20% - Accent1 2 2 2" xfId="883" xr:uid="{00000000-0005-0000-0000-000004000000}"/>
    <cellStyle name="20% - Accent1 2 2 2 2" xfId="1974" xr:uid="{00000000-0005-0000-0000-000005000000}"/>
    <cellStyle name="20% - Accent1 2 2 2 2 2" xfId="5280" xr:uid="{00000000-0005-0000-0000-000006000000}"/>
    <cellStyle name="20% - Accent1 2 2 2 2 2 2" xfId="12994" xr:uid="{00000000-0005-0000-0000-000007000000}"/>
    <cellStyle name="20% - Accent1 2 2 2 2 2 2 2" xfId="37840" xr:uid="{00000000-0005-0000-0000-000008000000}"/>
    <cellStyle name="20% - Accent1 2 2 2 2 2 3" xfId="19174" xr:uid="{00000000-0005-0000-0000-000009000000}"/>
    <cellStyle name="20% - Accent1 2 2 2 2 2 3 2" xfId="41512" xr:uid="{00000000-0005-0000-0000-00000A000000}"/>
    <cellStyle name="20% - Accent1 2 2 2 2 2 4" xfId="9048" xr:uid="{00000000-0005-0000-0000-00000B000000}"/>
    <cellStyle name="20% - Accent1 2 2 2 2 2 5" xfId="34168" xr:uid="{00000000-0005-0000-0000-00000C000000}"/>
    <cellStyle name="20% - Accent1 2 2 2 2 3" xfId="3460" xr:uid="{00000000-0005-0000-0000-00000D000000}"/>
    <cellStyle name="20% - Accent1 2 2 2 2 3 2" xfId="17410" xr:uid="{00000000-0005-0000-0000-00000E000000}"/>
    <cellStyle name="20% - Accent1 2 2 2 2 3 2 2" xfId="40288" xr:uid="{00000000-0005-0000-0000-00000F000000}"/>
    <cellStyle name="20% - Accent1 2 2 2 2 3 3" xfId="11496" xr:uid="{00000000-0005-0000-0000-000010000000}"/>
    <cellStyle name="20% - Accent1 2 2 2 2 3 4" xfId="36616" xr:uid="{00000000-0005-0000-0000-000011000000}"/>
    <cellStyle name="20% - Accent1 2 2 2 2 4" xfId="10272" xr:uid="{00000000-0005-0000-0000-000012000000}"/>
    <cellStyle name="20% - Accent1 2 2 2 2 4 2" xfId="35392" xr:uid="{00000000-0005-0000-0000-000013000000}"/>
    <cellStyle name="20% - Accent1 2 2 2 2 5" xfId="15943" xr:uid="{00000000-0005-0000-0000-000014000000}"/>
    <cellStyle name="20% - Accent1 2 2 2 2 5 2" xfId="39064" xr:uid="{00000000-0005-0000-0000-000015000000}"/>
    <cellStyle name="20% - Accent1 2 2 2 2 6" xfId="7824" xr:uid="{00000000-0005-0000-0000-000016000000}"/>
    <cellStyle name="20% - Accent1 2 2 2 2 7" xfId="32944" xr:uid="{00000000-0005-0000-0000-000017000000}"/>
    <cellStyle name="20% - Accent1 2 2 2 3" xfId="4396" xr:uid="{00000000-0005-0000-0000-000018000000}"/>
    <cellStyle name="20% - Accent1 2 2 2 3 2" xfId="12247" xr:uid="{00000000-0005-0000-0000-000019000000}"/>
    <cellStyle name="20% - Accent1 2 2 2 3 2 2" xfId="37228" xr:uid="{00000000-0005-0000-0000-00001A000000}"/>
    <cellStyle name="20% - Accent1 2 2 2 3 3" xfId="18322" xr:uid="{00000000-0005-0000-0000-00001B000000}"/>
    <cellStyle name="20% - Accent1 2 2 2 3 3 2" xfId="40900" xr:uid="{00000000-0005-0000-0000-00001C000000}"/>
    <cellStyle name="20% - Accent1 2 2 2 3 4" xfId="8436" xr:uid="{00000000-0005-0000-0000-00001D000000}"/>
    <cellStyle name="20% - Accent1 2 2 2 3 5" xfId="33556" xr:uid="{00000000-0005-0000-0000-00001E000000}"/>
    <cellStyle name="20% - Accent1 2 2 2 4" xfId="2848" xr:uid="{00000000-0005-0000-0000-00001F000000}"/>
    <cellStyle name="20% - Accent1 2 2 2 4 2" xfId="16798" xr:uid="{00000000-0005-0000-0000-000020000000}"/>
    <cellStyle name="20% - Accent1 2 2 2 4 2 2" xfId="39676" xr:uid="{00000000-0005-0000-0000-000021000000}"/>
    <cellStyle name="20% - Accent1 2 2 2 4 3" xfId="10884" xr:uid="{00000000-0005-0000-0000-000022000000}"/>
    <cellStyle name="20% - Accent1 2 2 2 4 4" xfId="36004" xr:uid="{00000000-0005-0000-0000-000023000000}"/>
    <cellStyle name="20% - Accent1 2 2 2 5" xfId="9660" xr:uid="{00000000-0005-0000-0000-000024000000}"/>
    <cellStyle name="20% - Accent1 2 2 2 5 2" xfId="34780" xr:uid="{00000000-0005-0000-0000-000025000000}"/>
    <cellStyle name="20% - Accent1 2 2 2 6" xfId="14902" xr:uid="{00000000-0005-0000-0000-000026000000}"/>
    <cellStyle name="20% - Accent1 2 2 2 6 2" xfId="38452" xr:uid="{00000000-0005-0000-0000-000027000000}"/>
    <cellStyle name="20% - Accent1 2 2 2 7" xfId="7212" xr:uid="{00000000-0005-0000-0000-000028000000}"/>
    <cellStyle name="20% - Accent1 2 2 2 8" xfId="32332" xr:uid="{00000000-0005-0000-0000-000029000000}"/>
    <cellStyle name="20% - Accent1 2 2 3" xfId="1097" xr:uid="{00000000-0005-0000-0000-00002A000000}"/>
    <cellStyle name="20% - Accent1 2 2 3 2" xfId="2188" xr:uid="{00000000-0005-0000-0000-00002B000000}"/>
    <cellStyle name="20% - Accent1 2 2 3 2 2" xfId="5491" xr:uid="{00000000-0005-0000-0000-00002C000000}"/>
    <cellStyle name="20% - Accent1 2 2 3 2 2 2" xfId="13205" xr:uid="{00000000-0005-0000-0000-00002D000000}"/>
    <cellStyle name="20% - Accent1 2 2 3 2 2 2 2" xfId="38051" xr:uid="{00000000-0005-0000-0000-00002E000000}"/>
    <cellStyle name="20% - Accent1 2 2 3 2 2 3" xfId="19385" xr:uid="{00000000-0005-0000-0000-00002F000000}"/>
    <cellStyle name="20% - Accent1 2 2 3 2 2 3 2" xfId="41723" xr:uid="{00000000-0005-0000-0000-000030000000}"/>
    <cellStyle name="20% - Accent1 2 2 3 2 2 4" xfId="9259" xr:uid="{00000000-0005-0000-0000-000031000000}"/>
    <cellStyle name="20% - Accent1 2 2 3 2 2 5" xfId="34379" xr:uid="{00000000-0005-0000-0000-000032000000}"/>
    <cellStyle name="20% - Accent1 2 2 3 2 3" xfId="3671" xr:uid="{00000000-0005-0000-0000-000033000000}"/>
    <cellStyle name="20% - Accent1 2 2 3 2 3 2" xfId="17621" xr:uid="{00000000-0005-0000-0000-000034000000}"/>
    <cellStyle name="20% - Accent1 2 2 3 2 3 2 2" xfId="40499" xr:uid="{00000000-0005-0000-0000-000035000000}"/>
    <cellStyle name="20% - Accent1 2 2 3 2 3 3" xfId="11707" xr:uid="{00000000-0005-0000-0000-000036000000}"/>
    <cellStyle name="20% - Accent1 2 2 3 2 3 4" xfId="36827" xr:uid="{00000000-0005-0000-0000-000037000000}"/>
    <cellStyle name="20% - Accent1 2 2 3 2 4" xfId="10483" xr:uid="{00000000-0005-0000-0000-000038000000}"/>
    <cellStyle name="20% - Accent1 2 2 3 2 4 2" xfId="35603" xr:uid="{00000000-0005-0000-0000-000039000000}"/>
    <cellStyle name="20% - Accent1 2 2 3 2 5" xfId="16157" xr:uid="{00000000-0005-0000-0000-00003A000000}"/>
    <cellStyle name="20% - Accent1 2 2 3 2 5 2" xfId="39275" xr:uid="{00000000-0005-0000-0000-00003B000000}"/>
    <cellStyle name="20% - Accent1 2 2 3 2 6" xfId="8035" xr:uid="{00000000-0005-0000-0000-00003C000000}"/>
    <cellStyle name="20% - Accent1 2 2 3 2 7" xfId="33155" xr:uid="{00000000-0005-0000-0000-00003D000000}"/>
    <cellStyle name="20% - Accent1 2 2 3 3" xfId="4607" xr:uid="{00000000-0005-0000-0000-00003E000000}"/>
    <cellStyle name="20% - Accent1 2 2 3 3 2" xfId="12458" xr:uid="{00000000-0005-0000-0000-00003F000000}"/>
    <cellStyle name="20% - Accent1 2 2 3 3 2 2" xfId="37439" xr:uid="{00000000-0005-0000-0000-000040000000}"/>
    <cellStyle name="20% - Accent1 2 2 3 3 3" xfId="18533" xr:uid="{00000000-0005-0000-0000-000041000000}"/>
    <cellStyle name="20% - Accent1 2 2 3 3 3 2" xfId="41111" xr:uid="{00000000-0005-0000-0000-000042000000}"/>
    <cellStyle name="20% - Accent1 2 2 3 3 4" xfId="8647" xr:uid="{00000000-0005-0000-0000-000043000000}"/>
    <cellStyle name="20% - Accent1 2 2 3 3 5" xfId="33767" xr:uid="{00000000-0005-0000-0000-000044000000}"/>
    <cellStyle name="20% - Accent1 2 2 3 4" xfId="3059" xr:uid="{00000000-0005-0000-0000-000045000000}"/>
    <cellStyle name="20% - Accent1 2 2 3 4 2" xfId="17009" xr:uid="{00000000-0005-0000-0000-000046000000}"/>
    <cellStyle name="20% - Accent1 2 2 3 4 2 2" xfId="39887" xr:uid="{00000000-0005-0000-0000-000047000000}"/>
    <cellStyle name="20% - Accent1 2 2 3 4 3" xfId="11095" xr:uid="{00000000-0005-0000-0000-000048000000}"/>
    <cellStyle name="20% - Accent1 2 2 3 4 4" xfId="36215" xr:uid="{00000000-0005-0000-0000-000049000000}"/>
    <cellStyle name="20% - Accent1 2 2 3 5" xfId="9871" xr:uid="{00000000-0005-0000-0000-00004A000000}"/>
    <cellStyle name="20% - Accent1 2 2 3 5 2" xfId="34991" xr:uid="{00000000-0005-0000-0000-00004B000000}"/>
    <cellStyle name="20% - Accent1 2 2 3 6" xfId="15116" xr:uid="{00000000-0005-0000-0000-00004C000000}"/>
    <cellStyle name="20% - Accent1 2 2 3 6 2" xfId="38663" xr:uid="{00000000-0005-0000-0000-00004D000000}"/>
    <cellStyle name="20% - Accent1 2 2 3 7" xfId="7423" xr:uid="{00000000-0005-0000-0000-00004E000000}"/>
    <cellStyle name="20% - Accent1 2 2 3 8" xfId="32543" xr:uid="{00000000-0005-0000-0000-00004F000000}"/>
    <cellStyle name="20% - Accent1 2 2 4" xfId="1546" xr:uid="{00000000-0005-0000-0000-000050000000}"/>
    <cellStyle name="20% - Accent1 2 2 4 2" xfId="4944" xr:uid="{00000000-0005-0000-0000-000051000000}"/>
    <cellStyle name="20% - Accent1 2 2 4 2 2" xfId="12721" xr:uid="{00000000-0005-0000-0000-000052000000}"/>
    <cellStyle name="20% - Accent1 2 2 4 2 2 2" xfId="37629" xr:uid="{00000000-0005-0000-0000-000053000000}"/>
    <cellStyle name="20% - Accent1 2 2 4 2 3" xfId="18855" xr:uid="{00000000-0005-0000-0000-000054000000}"/>
    <cellStyle name="20% - Accent1 2 2 4 2 3 2" xfId="41301" xr:uid="{00000000-0005-0000-0000-000055000000}"/>
    <cellStyle name="20% - Accent1 2 2 4 2 4" xfId="8837" xr:uid="{00000000-0005-0000-0000-000056000000}"/>
    <cellStyle name="20% - Accent1 2 2 4 2 5" xfId="33957" xr:uid="{00000000-0005-0000-0000-000057000000}"/>
    <cellStyle name="20% - Accent1 2 2 4 3" xfId="3249" xr:uid="{00000000-0005-0000-0000-000058000000}"/>
    <cellStyle name="20% - Accent1 2 2 4 3 2" xfId="17199" xr:uid="{00000000-0005-0000-0000-000059000000}"/>
    <cellStyle name="20% - Accent1 2 2 4 3 2 2" xfId="40077" xr:uid="{00000000-0005-0000-0000-00005A000000}"/>
    <cellStyle name="20% - Accent1 2 2 4 3 3" xfId="11285" xr:uid="{00000000-0005-0000-0000-00005B000000}"/>
    <cellStyle name="20% - Accent1 2 2 4 3 4" xfId="36405" xr:uid="{00000000-0005-0000-0000-00005C000000}"/>
    <cellStyle name="20% - Accent1 2 2 4 4" xfId="10061" xr:uid="{00000000-0005-0000-0000-00005D000000}"/>
    <cellStyle name="20% - Accent1 2 2 4 4 2" xfId="35181" xr:uid="{00000000-0005-0000-0000-00005E000000}"/>
    <cellStyle name="20% - Accent1 2 2 4 5" xfId="15535" xr:uid="{00000000-0005-0000-0000-00005F000000}"/>
    <cellStyle name="20% - Accent1 2 2 4 5 2" xfId="38853" xr:uid="{00000000-0005-0000-0000-000060000000}"/>
    <cellStyle name="20% - Accent1 2 2 4 6" xfId="7613" xr:uid="{00000000-0005-0000-0000-000061000000}"/>
    <cellStyle name="20% - Accent1 2 2 4 7" xfId="32733" xr:uid="{00000000-0005-0000-0000-000062000000}"/>
    <cellStyle name="20% - Accent1 2 2 5" xfId="3880" xr:uid="{00000000-0005-0000-0000-000063000000}"/>
    <cellStyle name="20% - Accent1 2 2 5 2" xfId="11910" xr:uid="{00000000-0005-0000-0000-000064000000}"/>
    <cellStyle name="20% - Accent1 2 2 5 2 2" xfId="37017" xr:uid="{00000000-0005-0000-0000-000065000000}"/>
    <cellStyle name="20% - Accent1 2 2 5 3" xfId="17828" xr:uid="{00000000-0005-0000-0000-000066000000}"/>
    <cellStyle name="20% - Accent1 2 2 5 3 2" xfId="40689" xr:uid="{00000000-0005-0000-0000-000067000000}"/>
    <cellStyle name="20% - Accent1 2 2 5 4" xfId="8225" xr:uid="{00000000-0005-0000-0000-000068000000}"/>
    <cellStyle name="20% - Accent1 2 2 5 5" xfId="33345" xr:uid="{00000000-0005-0000-0000-000069000000}"/>
    <cellStyle name="20% - Accent1 2 2 6" xfId="2637" xr:uid="{00000000-0005-0000-0000-00006A000000}"/>
    <cellStyle name="20% - Accent1 2 2 6 2" xfId="16587" xr:uid="{00000000-0005-0000-0000-00006B000000}"/>
    <cellStyle name="20% - Accent1 2 2 6 2 2" xfId="39465" xr:uid="{00000000-0005-0000-0000-00006C000000}"/>
    <cellStyle name="20% - Accent1 2 2 6 3" xfId="10673" xr:uid="{00000000-0005-0000-0000-00006D000000}"/>
    <cellStyle name="20% - Accent1 2 2 6 4" xfId="35793" xr:uid="{00000000-0005-0000-0000-00006E000000}"/>
    <cellStyle name="20% - Accent1 2 2 7" xfId="9449" xr:uid="{00000000-0005-0000-0000-00006F000000}"/>
    <cellStyle name="20% - Accent1 2 2 7 2" xfId="34569" xr:uid="{00000000-0005-0000-0000-000070000000}"/>
    <cellStyle name="20% - Accent1 2 2 8" xfId="14106" xr:uid="{00000000-0005-0000-0000-000071000000}"/>
    <cellStyle name="20% - Accent1 2 2 8 2" xfId="38241" xr:uid="{00000000-0005-0000-0000-000072000000}"/>
    <cellStyle name="20% - Accent1 2 2 9" xfId="7001" xr:uid="{00000000-0005-0000-0000-000073000000}"/>
    <cellStyle name="20% - Accent1 3" xfId="33" xr:uid="{00000000-0005-0000-0000-000074000000}"/>
    <cellStyle name="20% - Accent1 4" xfId="34" xr:uid="{00000000-0005-0000-0000-000075000000}"/>
    <cellStyle name="20% - Accent2 2" xfId="35" xr:uid="{00000000-0005-0000-0000-000076000000}"/>
    <cellStyle name="20% - Accent2 2 2" xfId="36" xr:uid="{00000000-0005-0000-0000-000077000000}"/>
    <cellStyle name="20% - Accent2 2 2 10" xfId="32122" xr:uid="{00000000-0005-0000-0000-000078000000}"/>
    <cellStyle name="20% - Accent2 2 2 2" xfId="884" xr:uid="{00000000-0005-0000-0000-000079000000}"/>
    <cellStyle name="20% - Accent2 2 2 2 2" xfId="1975" xr:uid="{00000000-0005-0000-0000-00007A000000}"/>
    <cellStyle name="20% - Accent2 2 2 2 2 2" xfId="5281" xr:uid="{00000000-0005-0000-0000-00007B000000}"/>
    <cellStyle name="20% - Accent2 2 2 2 2 2 2" xfId="12995" xr:uid="{00000000-0005-0000-0000-00007C000000}"/>
    <cellStyle name="20% - Accent2 2 2 2 2 2 2 2" xfId="37841" xr:uid="{00000000-0005-0000-0000-00007D000000}"/>
    <cellStyle name="20% - Accent2 2 2 2 2 2 3" xfId="19175" xr:uid="{00000000-0005-0000-0000-00007E000000}"/>
    <cellStyle name="20% - Accent2 2 2 2 2 2 3 2" xfId="41513" xr:uid="{00000000-0005-0000-0000-00007F000000}"/>
    <cellStyle name="20% - Accent2 2 2 2 2 2 4" xfId="9049" xr:uid="{00000000-0005-0000-0000-000080000000}"/>
    <cellStyle name="20% - Accent2 2 2 2 2 2 5" xfId="34169" xr:uid="{00000000-0005-0000-0000-000081000000}"/>
    <cellStyle name="20% - Accent2 2 2 2 2 3" xfId="3461" xr:uid="{00000000-0005-0000-0000-000082000000}"/>
    <cellStyle name="20% - Accent2 2 2 2 2 3 2" xfId="17411" xr:uid="{00000000-0005-0000-0000-000083000000}"/>
    <cellStyle name="20% - Accent2 2 2 2 2 3 2 2" xfId="40289" xr:uid="{00000000-0005-0000-0000-000084000000}"/>
    <cellStyle name="20% - Accent2 2 2 2 2 3 3" xfId="11497" xr:uid="{00000000-0005-0000-0000-000085000000}"/>
    <cellStyle name="20% - Accent2 2 2 2 2 3 4" xfId="36617" xr:uid="{00000000-0005-0000-0000-000086000000}"/>
    <cellStyle name="20% - Accent2 2 2 2 2 4" xfId="10273" xr:uid="{00000000-0005-0000-0000-000087000000}"/>
    <cellStyle name="20% - Accent2 2 2 2 2 4 2" xfId="35393" xr:uid="{00000000-0005-0000-0000-000088000000}"/>
    <cellStyle name="20% - Accent2 2 2 2 2 5" xfId="15944" xr:uid="{00000000-0005-0000-0000-000089000000}"/>
    <cellStyle name="20% - Accent2 2 2 2 2 5 2" xfId="39065" xr:uid="{00000000-0005-0000-0000-00008A000000}"/>
    <cellStyle name="20% - Accent2 2 2 2 2 6" xfId="7825" xr:uid="{00000000-0005-0000-0000-00008B000000}"/>
    <cellStyle name="20% - Accent2 2 2 2 2 7" xfId="32945" xr:uid="{00000000-0005-0000-0000-00008C000000}"/>
    <cellStyle name="20% - Accent2 2 2 2 3" xfId="4397" xr:uid="{00000000-0005-0000-0000-00008D000000}"/>
    <cellStyle name="20% - Accent2 2 2 2 3 2" xfId="12248" xr:uid="{00000000-0005-0000-0000-00008E000000}"/>
    <cellStyle name="20% - Accent2 2 2 2 3 2 2" xfId="37229" xr:uid="{00000000-0005-0000-0000-00008F000000}"/>
    <cellStyle name="20% - Accent2 2 2 2 3 3" xfId="18323" xr:uid="{00000000-0005-0000-0000-000090000000}"/>
    <cellStyle name="20% - Accent2 2 2 2 3 3 2" xfId="40901" xr:uid="{00000000-0005-0000-0000-000091000000}"/>
    <cellStyle name="20% - Accent2 2 2 2 3 4" xfId="8437" xr:uid="{00000000-0005-0000-0000-000092000000}"/>
    <cellStyle name="20% - Accent2 2 2 2 3 5" xfId="33557" xr:uid="{00000000-0005-0000-0000-000093000000}"/>
    <cellStyle name="20% - Accent2 2 2 2 4" xfId="2849" xr:uid="{00000000-0005-0000-0000-000094000000}"/>
    <cellStyle name="20% - Accent2 2 2 2 4 2" xfId="16799" xr:uid="{00000000-0005-0000-0000-000095000000}"/>
    <cellStyle name="20% - Accent2 2 2 2 4 2 2" xfId="39677" xr:uid="{00000000-0005-0000-0000-000096000000}"/>
    <cellStyle name="20% - Accent2 2 2 2 4 3" xfId="10885" xr:uid="{00000000-0005-0000-0000-000097000000}"/>
    <cellStyle name="20% - Accent2 2 2 2 4 4" xfId="36005" xr:uid="{00000000-0005-0000-0000-000098000000}"/>
    <cellStyle name="20% - Accent2 2 2 2 5" xfId="9661" xr:uid="{00000000-0005-0000-0000-000099000000}"/>
    <cellStyle name="20% - Accent2 2 2 2 5 2" xfId="34781" xr:uid="{00000000-0005-0000-0000-00009A000000}"/>
    <cellStyle name="20% - Accent2 2 2 2 6" xfId="14903" xr:uid="{00000000-0005-0000-0000-00009B000000}"/>
    <cellStyle name="20% - Accent2 2 2 2 6 2" xfId="38453" xr:uid="{00000000-0005-0000-0000-00009C000000}"/>
    <cellStyle name="20% - Accent2 2 2 2 7" xfId="7213" xr:uid="{00000000-0005-0000-0000-00009D000000}"/>
    <cellStyle name="20% - Accent2 2 2 2 8" xfId="32333" xr:uid="{00000000-0005-0000-0000-00009E000000}"/>
    <cellStyle name="20% - Accent2 2 2 3" xfId="1098" xr:uid="{00000000-0005-0000-0000-00009F000000}"/>
    <cellStyle name="20% - Accent2 2 2 3 2" xfId="2189" xr:uid="{00000000-0005-0000-0000-0000A0000000}"/>
    <cellStyle name="20% - Accent2 2 2 3 2 2" xfId="5492" xr:uid="{00000000-0005-0000-0000-0000A1000000}"/>
    <cellStyle name="20% - Accent2 2 2 3 2 2 2" xfId="13206" xr:uid="{00000000-0005-0000-0000-0000A2000000}"/>
    <cellStyle name="20% - Accent2 2 2 3 2 2 2 2" xfId="38052" xr:uid="{00000000-0005-0000-0000-0000A3000000}"/>
    <cellStyle name="20% - Accent2 2 2 3 2 2 3" xfId="19386" xr:uid="{00000000-0005-0000-0000-0000A4000000}"/>
    <cellStyle name="20% - Accent2 2 2 3 2 2 3 2" xfId="41724" xr:uid="{00000000-0005-0000-0000-0000A5000000}"/>
    <cellStyle name="20% - Accent2 2 2 3 2 2 4" xfId="9260" xr:uid="{00000000-0005-0000-0000-0000A6000000}"/>
    <cellStyle name="20% - Accent2 2 2 3 2 2 5" xfId="34380" xr:uid="{00000000-0005-0000-0000-0000A7000000}"/>
    <cellStyle name="20% - Accent2 2 2 3 2 3" xfId="3672" xr:uid="{00000000-0005-0000-0000-0000A8000000}"/>
    <cellStyle name="20% - Accent2 2 2 3 2 3 2" xfId="17622" xr:uid="{00000000-0005-0000-0000-0000A9000000}"/>
    <cellStyle name="20% - Accent2 2 2 3 2 3 2 2" xfId="40500" xr:uid="{00000000-0005-0000-0000-0000AA000000}"/>
    <cellStyle name="20% - Accent2 2 2 3 2 3 3" xfId="11708" xr:uid="{00000000-0005-0000-0000-0000AB000000}"/>
    <cellStyle name="20% - Accent2 2 2 3 2 3 4" xfId="36828" xr:uid="{00000000-0005-0000-0000-0000AC000000}"/>
    <cellStyle name="20% - Accent2 2 2 3 2 4" xfId="10484" xr:uid="{00000000-0005-0000-0000-0000AD000000}"/>
    <cellStyle name="20% - Accent2 2 2 3 2 4 2" xfId="35604" xr:uid="{00000000-0005-0000-0000-0000AE000000}"/>
    <cellStyle name="20% - Accent2 2 2 3 2 5" xfId="16158" xr:uid="{00000000-0005-0000-0000-0000AF000000}"/>
    <cellStyle name="20% - Accent2 2 2 3 2 5 2" xfId="39276" xr:uid="{00000000-0005-0000-0000-0000B0000000}"/>
    <cellStyle name="20% - Accent2 2 2 3 2 6" xfId="8036" xr:uid="{00000000-0005-0000-0000-0000B1000000}"/>
    <cellStyle name="20% - Accent2 2 2 3 2 7" xfId="33156" xr:uid="{00000000-0005-0000-0000-0000B2000000}"/>
    <cellStyle name="20% - Accent2 2 2 3 3" xfId="4608" xr:uid="{00000000-0005-0000-0000-0000B3000000}"/>
    <cellStyle name="20% - Accent2 2 2 3 3 2" xfId="12459" xr:uid="{00000000-0005-0000-0000-0000B4000000}"/>
    <cellStyle name="20% - Accent2 2 2 3 3 2 2" xfId="37440" xr:uid="{00000000-0005-0000-0000-0000B5000000}"/>
    <cellStyle name="20% - Accent2 2 2 3 3 3" xfId="18534" xr:uid="{00000000-0005-0000-0000-0000B6000000}"/>
    <cellStyle name="20% - Accent2 2 2 3 3 3 2" xfId="41112" xr:uid="{00000000-0005-0000-0000-0000B7000000}"/>
    <cellStyle name="20% - Accent2 2 2 3 3 4" xfId="8648" xr:uid="{00000000-0005-0000-0000-0000B8000000}"/>
    <cellStyle name="20% - Accent2 2 2 3 3 5" xfId="33768" xr:uid="{00000000-0005-0000-0000-0000B9000000}"/>
    <cellStyle name="20% - Accent2 2 2 3 4" xfId="3060" xr:uid="{00000000-0005-0000-0000-0000BA000000}"/>
    <cellStyle name="20% - Accent2 2 2 3 4 2" xfId="17010" xr:uid="{00000000-0005-0000-0000-0000BB000000}"/>
    <cellStyle name="20% - Accent2 2 2 3 4 2 2" xfId="39888" xr:uid="{00000000-0005-0000-0000-0000BC000000}"/>
    <cellStyle name="20% - Accent2 2 2 3 4 3" xfId="11096" xr:uid="{00000000-0005-0000-0000-0000BD000000}"/>
    <cellStyle name="20% - Accent2 2 2 3 4 4" xfId="36216" xr:uid="{00000000-0005-0000-0000-0000BE000000}"/>
    <cellStyle name="20% - Accent2 2 2 3 5" xfId="9872" xr:uid="{00000000-0005-0000-0000-0000BF000000}"/>
    <cellStyle name="20% - Accent2 2 2 3 5 2" xfId="34992" xr:uid="{00000000-0005-0000-0000-0000C0000000}"/>
    <cellStyle name="20% - Accent2 2 2 3 6" xfId="15117" xr:uid="{00000000-0005-0000-0000-0000C1000000}"/>
    <cellStyle name="20% - Accent2 2 2 3 6 2" xfId="38664" xr:uid="{00000000-0005-0000-0000-0000C2000000}"/>
    <cellStyle name="20% - Accent2 2 2 3 7" xfId="7424" xr:uid="{00000000-0005-0000-0000-0000C3000000}"/>
    <cellStyle name="20% - Accent2 2 2 3 8" xfId="32544" xr:uid="{00000000-0005-0000-0000-0000C4000000}"/>
    <cellStyle name="20% - Accent2 2 2 4" xfId="1547" xr:uid="{00000000-0005-0000-0000-0000C5000000}"/>
    <cellStyle name="20% - Accent2 2 2 4 2" xfId="4945" xr:uid="{00000000-0005-0000-0000-0000C6000000}"/>
    <cellStyle name="20% - Accent2 2 2 4 2 2" xfId="12722" xr:uid="{00000000-0005-0000-0000-0000C7000000}"/>
    <cellStyle name="20% - Accent2 2 2 4 2 2 2" xfId="37630" xr:uid="{00000000-0005-0000-0000-0000C8000000}"/>
    <cellStyle name="20% - Accent2 2 2 4 2 3" xfId="18856" xr:uid="{00000000-0005-0000-0000-0000C9000000}"/>
    <cellStyle name="20% - Accent2 2 2 4 2 3 2" xfId="41302" xr:uid="{00000000-0005-0000-0000-0000CA000000}"/>
    <cellStyle name="20% - Accent2 2 2 4 2 4" xfId="8838" xr:uid="{00000000-0005-0000-0000-0000CB000000}"/>
    <cellStyle name="20% - Accent2 2 2 4 2 5" xfId="33958" xr:uid="{00000000-0005-0000-0000-0000CC000000}"/>
    <cellStyle name="20% - Accent2 2 2 4 3" xfId="3250" xr:uid="{00000000-0005-0000-0000-0000CD000000}"/>
    <cellStyle name="20% - Accent2 2 2 4 3 2" xfId="17200" xr:uid="{00000000-0005-0000-0000-0000CE000000}"/>
    <cellStyle name="20% - Accent2 2 2 4 3 2 2" xfId="40078" xr:uid="{00000000-0005-0000-0000-0000CF000000}"/>
    <cellStyle name="20% - Accent2 2 2 4 3 3" xfId="11286" xr:uid="{00000000-0005-0000-0000-0000D0000000}"/>
    <cellStyle name="20% - Accent2 2 2 4 3 4" xfId="36406" xr:uid="{00000000-0005-0000-0000-0000D1000000}"/>
    <cellStyle name="20% - Accent2 2 2 4 4" xfId="10062" xr:uid="{00000000-0005-0000-0000-0000D2000000}"/>
    <cellStyle name="20% - Accent2 2 2 4 4 2" xfId="35182" xr:uid="{00000000-0005-0000-0000-0000D3000000}"/>
    <cellStyle name="20% - Accent2 2 2 4 5" xfId="15536" xr:uid="{00000000-0005-0000-0000-0000D4000000}"/>
    <cellStyle name="20% - Accent2 2 2 4 5 2" xfId="38854" xr:uid="{00000000-0005-0000-0000-0000D5000000}"/>
    <cellStyle name="20% - Accent2 2 2 4 6" xfId="7614" xr:uid="{00000000-0005-0000-0000-0000D6000000}"/>
    <cellStyle name="20% - Accent2 2 2 4 7" xfId="32734" xr:uid="{00000000-0005-0000-0000-0000D7000000}"/>
    <cellStyle name="20% - Accent2 2 2 5" xfId="3881" xr:uid="{00000000-0005-0000-0000-0000D8000000}"/>
    <cellStyle name="20% - Accent2 2 2 5 2" xfId="11911" xr:uid="{00000000-0005-0000-0000-0000D9000000}"/>
    <cellStyle name="20% - Accent2 2 2 5 2 2" xfId="37018" xr:uid="{00000000-0005-0000-0000-0000DA000000}"/>
    <cellStyle name="20% - Accent2 2 2 5 3" xfId="17829" xr:uid="{00000000-0005-0000-0000-0000DB000000}"/>
    <cellStyle name="20% - Accent2 2 2 5 3 2" xfId="40690" xr:uid="{00000000-0005-0000-0000-0000DC000000}"/>
    <cellStyle name="20% - Accent2 2 2 5 4" xfId="8226" xr:uid="{00000000-0005-0000-0000-0000DD000000}"/>
    <cellStyle name="20% - Accent2 2 2 5 5" xfId="33346" xr:uid="{00000000-0005-0000-0000-0000DE000000}"/>
    <cellStyle name="20% - Accent2 2 2 6" xfId="2638" xr:uid="{00000000-0005-0000-0000-0000DF000000}"/>
    <cellStyle name="20% - Accent2 2 2 6 2" xfId="16588" xr:uid="{00000000-0005-0000-0000-0000E0000000}"/>
    <cellStyle name="20% - Accent2 2 2 6 2 2" xfId="39466" xr:uid="{00000000-0005-0000-0000-0000E1000000}"/>
    <cellStyle name="20% - Accent2 2 2 6 3" xfId="10674" xr:uid="{00000000-0005-0000-0000-0000E2000000}"/>
    <cellStyle name="20% - Accent2 2 2 6 4" xfId="35794" xr:uid="{00000000-0005-0000-0000-0000E3000000}"/>
    <cellStyle name="20% - Accent2 2 2 7" xfId="9450" xr:uid="{00000000-0005-0000-0000-0000E4000000}"/>
    <cellStyle name="20% - Accent2 2 2 7 2" xfId="34570" xr:uid="{00000000-0005-0000-0000-0000E5000000}"/>
    <cellStyle name="20% - Accent2 2 2 8" xfId="14110" xr:uid="{00000000-0005-0000-0000-0000E6000000}"/>
    <cellStyle name="20% - Accent2 2 2 8 2" xfId="38242" xr:uid="{00000000-0005-0000-0000-0000E7000000}"/>
    <cellStyle name="20% - Accent2 2 2 9" xfId="7002" xr:uid="{00000000-0005-0000-0000-0000E8000000}"/>
    <cellStyle name="20% - Accent2 3" xfId="37" xr:uid="{00000000-0005-0000-0000-0000E9000000}"/>
    <cellStyle name="20% - Accent2 4" xfId="38" xr:uid="{00000000-0005-0000-0000-0000EA000000}"/>
    <cellStyle name="20% - Accent3 2" xfId="39" xr:uid="{00000000-0005-0000-0000-0000EB000000}"/>
    <cellStyle name="20% - Accent3 2 2" xfId="40" xr:uid="{00000000-0005-0000-0000-0000EC000000}"/>
    <cellStyle name="20% - Accent3 2 2 10" xfId="32123" xr:uid="{00000000-0005-0000-0000-0000ED000000}"/>
    <cellStyle name="20% - Accent3 2 2 2" xfId="885" xr:uid="{00000000-0005-0000-0000-0000EE000000}"/>
    <cellStyle name="20% - Accent3 2 2 2 2" xfId="1976" xr:uid="{00000000-0005-0000-0000-0000EF000000}"/>
    <cellStyle name="20% - Accent3 2 2 2 2 2" xfId="5282" xr:uid="{00000000-0005-0000-0000-0000F0000000}"/>
    <cellStyle name="20% - Accent3 2 2 2 2 2 2" xfId="12996" xr:uid="{00000000-0005-0000-0000-0000F1000000}"/>
    <cellStyle name="20% - Accent3 2 2 2 2 2 2 2" xfId="37842" xr:uid="{00000000-0005-0000-0000-0000F2000000}"/>
    <cellStyle name="20% - Accent3 2 2 2 2 2 3" xfId="19176" xr:uid="{00000000-0005-0000-0000-0000F3000000}"/>
    <cellStyle name="20% - Accent3 2 2 2 2 2 3 2" xfId="41514" xr:uid="{00000000-0005-0000-0000-0000F4000000}"/>
    <cellStyle name="20% - Accent3 2 2 2 2 2 4" xfId="9050" xr:uid="{00000000-0005-0000-0000-0000F5000000}"/>
    <cellStyle name="20% - Accent3 2 2 2 2 2 5" xfId="34170" xr:uid="{00000000-0005-0000-0000-0000F6000000}"/>
    <cellStyle name="20% - Accent3 2 2 2 2 3" xfId="3462" xr:uid="{00000000-0005-0000-0000-0000F7000000}"/>
    <cellStyle name="20% - Accent3 2 2 2 2 3 2" xfId="17412" xr:uid="{00000000-0005-0000-0000-0000F8000000}"/>
    <cellStyle name="20% - Accent3 2 2 2 2 3 2 2" xfId="40290" xr:uid="{00000000-0005-0000-0000-0000F9000000}"/>
    <cellStyle name="20% - Accent3 2 2 2 2 3 3" xfId="11498" xr:uid="{00000000-0005-0000-0000-0000FA000000}"/>
    <cellStyle name="20% - Accent3 2 2 2 2 3 4" xfId="36618" xr:uid="{00000000-0005-0000-0000-0000FB000000}"/>
    <cellStyle name="20% - Accent3 2 2 2 2 4" xfId="10274" xr:uid="{00000000-0005-0000-0000-0000FC000000}"/>
    <cellStyle name="20% - Accent3 2 2 2 2 4 2" xfId="35394" xr:uid="{00000000-0005-0000-0000-0000FD000000}"/>
    <cellStyle name="20% - Accent3 2 2 2 2 5" xfId="15945" xr:uid="{00000000-0005-0000-0000-0000FE000000}"/>
    <cellStyle name="20% - Accent3 2 2 2 2 5 2" xfId="39066" xr:uid="{00000000-0005-0000-0000-0000FF000000}"/>
    <cellStyle name="20% - Accent3 2 2 2 2 6" xfId="7826" xr:uid="{00000000-0005-0000-0000-000000010000}"/>
    <cellStyle name="20% - Accent3 2 2 2 2 7" xfId="32946" xr:uid="{00000000-0005-0000-0000-000001010000}"/>
    <cellStyle name="20% - Accent3 2 2 2 3" xfId="4398" xr:uid="{00000000-0005-0000-0000-000002010000}"/>
    <cellStyle name="20% - Accent3 2 2 2 3 2" xfId="12249" xr:uid="{00000000-0005-0000-0000-000003010000}"/>
    <cellStyle name="20% - Accent3 2 2 2 3 2 2" xfId="37230" xr:uid="{00000000-0005-0000-0000-000004010000}"/>
    <cellStyle name="20% - Accent3 2 2 2 3 3" xfId="18324" xr:uid="{00000000-0005-0000-0000-000005010000}"/>
    <cellStyle name="20% - Accent3 2 2 2 3 3 2" xfId="40902" xr:uid="{00000000-0005-0000-0000-000006010000}"/>
    <cellStyle name="20% - Accent3 2 2 2 3 4" xfId="8438" xr:uid="{00000000-0005-0000-0000-000007010000}"/>
    <cellStyle name="20% - Accent3 2 2 2 3 5" xfId="33558" xr:uid="{00000000-0005-0000-0000-000008010000}"/>
    <cellStyle name="20% - Accent3 2 2 2 4" xfId="2850" xr:uid="{00000000-0005-0000-0000-000009010000}"/>
    <cellStyle name="20% - Accent3 2 2 2 4 2" xfId="16800" xr:uid="{00000000-0005-0000-0000-00000A010000}"/>
    <cellStyle name="20% - Accent3 2 2 2 4 2 2" xfId="39678" xr:uid="{00000000-0005-0000-0000-00000B010000}"/>
    <cellStyle name="20% - Accent3 2 2 2 4 3" xfId="10886" xr:uid="{00000000-0005-0000-0000-00000C010000}"/>
    <cellStyle name="20% - Accent3 2 2 2 4 4" xfId="36006" xr:uid="{00000000-0005-0000-0000-00000D010000}"/>
    <cellStyle name="20% - Accent3 2 2 2 5" xfId="9662" xr:uid="{00000000-0005-0000-0000-00000E010000}"/>
    <cellStyle name="20% - Accent3 2 2 2 5 2" xfId="34782" xr:uid="{00000000-0005-0000-0000-00000F010000}"/>
    <cellStyle name="20% - Accent3 2 2 2 6" xfId="14904" xr:uid="{00000000-0005-0000-0000-000010010000}"/>
    <cellStyle name="20% - Accent3 2 2 2 6 2" xfId="38454" xr:uid="{00000000-0005-0000-0000-000011010000}"/>
    <cellStyle name="20% - Accent3 2 2 2 7" xfId="7214" xr:uid="{00000000-0005-0000-0000-000012010000}"/>
    <cellStyle name="20% - Accent3 2 2 2 8" xfId="32334" xr:uid="{00000000-0005-0000-0000-000013010000}"/>
    <cellStyle name="20% - Accent3 2 2 3" xfId="1099" xr:uid="{00000000-0005-0000-0000-000014010000}"/>
    <cellStyle name="20% - Accent3 2 2 3 2" xfId="2190" xr:uid="{00000000-0005-0000-0000-000015010000}"/>
    <cellStyle name="20% - Accent3 2 2 3 2 2" xfId="5493" xr:uid="{00000000-0005-0000-0000-000016010000}"/>
    <cellStyle name="20% - Accent3 2 2 3 2 2 2" xfId="13207" xr:uid="{00000000-0005-0000-0000-000017010000}"/>
    <cellStyle name="20% - Accent3 2 2 3 2 2 2 2" xfId="38053" xr:uid="{00000000-0005-0000-0000-000018010000}"/>
    <cellStyle name="20% - Accent3 2 2 3 2 2 3" xfId="19387" xr:uid="{00000000-0005-0000-0000-000019010000}"/>
    <cellStyle name="20% - Accent3 2 2 3 2 2 3 2" xfId="41725" xr:uid="{00000000-0005-0000-0000-00001A010000}"/>
    <cellStyle name="20% - Accent3 2 2 3 2 2 4" xfId="9261" xr:uid="{00000000-0005-0000-0000-00001B010000}"/>
    <cellStyle name="20% - Accent3 2 2 3 2 2 5" xfId="34381" xr:uid="{00000000-0005-0000-0000-00001C010000}"/>
    <cellStyle name="20% - Accent3 2 2 3 2 3" xfId="3673" xr:uid="{00000000-0005-0000-0000-00001D010000}"/>
    <cellStyle name="20% - Accent3 2 2 3 2 3 2" xfId="17623" xr:uid="{00000000-0005-0000-0000-00001E010000}"/>
    <cellStyle name="20% - Accent3 2 2 3 2 3 2 2" xfId="40501" xr:uid="{00000000-0005-0000-0000-00001F010000}"/>
    <cellStyle name="20% - Accent3 2 2 3 2 3 3" xfId="11709" xr:uid="{00000000-0005-0000-0000-000020010000}"/>
    <cellStyle name="20% - Accent3 2 2 3 2 3 4" xfId="36829" xr:uid="{00000000-0005-0000-0000-000021010000}"/>
    <cellStyle name="20% - Accent3 2 2 3 2 4" xfId="10485" xr:uid="{00000000-0005-0000-0000-000022010000}"/>
    <cellStyle name="20% - Accent3 2 2 3 2 4 2" xfId="35605" xr:uid="{00000000-0005-0000-0000-000023010000}"/>
    <cellStyle name="20% - Accent3 2 2 3 2 5" xfId="16159" xr:uid="{00000000-0005-0000-0000-000024010000}"/>
    <cellStyle name="20% - Accent3 2 2 3 2 5 2" xfId="39277" xr:uid="{00000000-0005-0000-0000-000025010000}"/>
    <cellStyle name="20% - Accent3 2 2 3 2 6" xfId="8037" xr:uid="{00000000-0005-0000-0000-000026010000}"/>
    <cellStyle name="20% - Accent3 2 2 3 2 7" xfId="33157" xr:uid="{00000000-0005-0000-0000-000027010000}"/>
    <cellStyle name="20% - Accent3 2 2 3 3" xfId="4609" xr:uid="{00000000-0005-0000-0000-000028010000}"/>
    <cellStyle name="20% - Accent3 2 2 3 3 2" xfId="12460" xr:uid="{00000000-0005-0000-0000-000029010000}"/>
    <cellStyle name="20% - Accent3 2 2 3 3 2 2" xfId="37441" xr:uid="{00000000-0005-0000-0000-00002A010000}"/>
    <cellStyle name="20% - Accent3 2 2 3 3 3" xfId="18535" xr:uid="{00000000-0005-0000-0000-00002B010000}"/>
    <cellStyle name="20% - Accent3 2 2 3 3 3 2" xfId="41113" xr:uid="{00000000-0005-0000-0000-00002C010000}"/>
    <cellStyle name="20% - Accent3 2 2 3 3 4" xfId="8649" xr:uid="{00000000-0005-0000-0000-00002D010000}"/>
    <cellStyle name="20% - Accent3 2 2 3 3 5" xfId="33769" xr:uid="{00000000-0005-0000-0000-00002E010000}"/>
    <cellStyle name="20% - Accent3 2 2 3 4" xfId="3061" xr:uid="{00000000-0005-0000-0000-00002F010000}"/>
    <cellStyle name="20% - Accent3 2 2 3 4 2" xfId="17011" xr:uid="{00000000-0005-0000-0000-000030010000}"/>
    <cellStyle name="20% - Accent3 2 2 3 4 2 2" xfId="39889" xr:uid="{00000000-0005-0000-0000-000031010000}"/>
    <cellStyle name="20% - Accent3 2 2 3 4 3" xfId="11097" xr:uid="{00000000-0005-0000-0000-000032010000}"/>
    <cellStyle name="20% - Accent3 2 2 3 4 4" xfId="36217" xr:uid="{00000000-0005-0000-0000-000033010000}"/>
    <cellStyle name="20% - Accent3 2 2 3 5" xfId="9873" xr:uid="{00000000-0005-0000-0000-000034010000}"/>
    <cellStyle name="20% - Accent3 2 2 3 5 2" xfId="34993" xr:uid="{00000000-0005-0000-0000-000035010000}"/>
    <cellStyle name="20% - Accent3 2 2 3 6" xfId="15118" xr:uid="{00000000-0005-0000-0000-000036010000}"/>
    <cellStyle name="20% - Accent3 2 2 3 6 2" xfId="38665" xr:uid="{00000000-0005-0000-0000-000037010000}"/>
    <cellStyle name="20% - Accent3 2 2 3 7" xfId="7425" xr:uid="{00000000-0005-0000-0000-000038010000}"/>
    <cellStyle name="20% - Accent3 2 2 3 8" xfId="32545" xr:uid="{00000000-0005-0000-0000-000039010000}"/>
    <cellStyle name="20% - Accent3 2 2 4" xfId="1548" xr:uid="{00000000-0005-0000-0000-00003A010000}"/>
    <cellStyle name="20% - Accent3 2 2 4 2" xfId="4946" xr:uid="{00000000-0005-0000-0000-00003B010000}"/>
    <cellStyle name="20% - Accent3 2 2 4 2 2" xfId="12723" xr:uid="{00000000-0005-0000-0000-00003C010000}"/>
    <cellStyle name="20% - Accent3 2 2 4 2 2 2" xfId="37631" xr:uid="{00000000-0005-0000-0000-00003D010000}"/>
    <cellStyle name="20% - Accent3 2 2 4 2 3" xfId="18857" xr:uid="{00000000-0005-0000-0000-00003E010000}"/>
    <cellStyle name="20% - Accent3 2 2 4 2 3 2" xfId="41303" xr:uid="{00000000-0005-0000-0000-00003F010000}"/>
    <cellStyle name="20% - Accent3 2 2 4 2 4" xfId="8839" xr:uid="{00000000-0005-0000-0000-000040010000}"/>
    <cellStyle name="20% - Accent3 2 2 4 2 5" xfId="33959" xr:uid="{00000000-0005-0000-0000-000041010000}"/>
    <cellStyle name="20% - Accent3 2 2 4 3" xfId="3251" xr:uid="{00000000-0005-0000-0000-000042010000}"/>
    <cellStyle name="20% - Accent3 2 2 4 3 2" xfId="17201" xr:uid="{00000000-0005-0000-0000-000043010000}"/>
    <cellStyle name="20% - Accent3 2 2 4 3 2 2" xfId="40079" xr:uid="{00000000-0005-0000-0000-000044010000}"/>
    <cellStyle name="20% - Accent3 2 2 4 3 3" xfId="11287" xr:uid="{00000000-0005-0000-0000-000045010000}"/>
    <cellStyle name="20% - Accent3 2 2 4 3 4" xfId="36407" xr:uid="{00000000-0005-0000-0000-000046010000}"/>
    <cellStyle name="20% - Accent3 2 2 4 4" xfId="10063" xr:uid="{00000000-0005-0000-0000-000047010000}"/>
    <cellStyle name="20% - Accent3 2 2 4 4 2" xfId="35183" xr:uid="{00000000-0005-0000-0000-000048010000}"/>
    <cellStyle name="20% - Accent3 2 2 4 5" xfId="15537" xr:uid="{00000000-0005-0000-0000-000049010000}"/>
    <cellStyle name="20% - Accent3 2 2 4 5 2" xfId="38855" xr:uid="{00000000-0005-0000-0000-00004A010000}"/>
    <cellStyle name="20% - Accent3 2 2 4 6" xfId="7615" xr:uid="{00000000-0005-0000-0000-00004B010000}"/>
    <cellStyle name="20% - Accent3 2 2 4 7" xfId="32735" xr:uid="{00000000-0005-0000-0000-00004C010000}"/>
    <cellStyle name="20% - Accent3 2 2 5" xfId="3882" xr:uid="{00000000-0005-0000-0000-00004D010000}"/>
    <cellStyle name="20% - Accent3 2 2 5 2" xfId="11912" xr:uid="{00000000-0005-0000-0000-00004E010000}"/>
    <cellStyle name="20% - Accent3 2 2 5 2 2" xfId="37019" xr:uid="{00000000-0005-0000-0000-00004F010000}"/>
    <cellStyle name="20% - Accent3 2 2 5 3" xfId="17830" xr:uid="{00000000-0005-0000-0000-000050010000}"/>
    <cellStyle name="20% - Accent3 2 2 5 3 2" xfId="40691" xr:uid="{00000000-0005-0000-0000-000051010000}"/>
    <cellStyle name="20% - Accent3 2 2 5 4" xfId="8227" xr:uid="{00000000-0005-0000-0000-000052010000}"/>
    <cellStyle name="20% - Accent3 2 2 5 5" xfId="33347" xr:uid="{00000000-0005-0000-0000-000053010000}"/>
    <cellStyle name="20% - Accent3 2 2 6" xfId="2639" xr:uid="{00000000-0005-0000-0000-000054010000}"/>
    <cellStyle name="20% - Accent3 2 2 6 2" xfId="16589" xr:uid="{00000000-0005-0000-0000-000055010000}"/>
    <cellStyle name="20% - Accent3 2 2 6 2 2" xfId="39467" xr:uid="{00000000-0005-0000-0000-000056010000}"/>
    <cellStyle name="20% - Accent3 2 2 6 3" xfId="10675" xr:uid="{00000000-0005-0000-0000-000057010000}"/>
    <cellStyle name="20% - Accent3 2 2 6 4" xfId="35795" xr:uid="{00000000-0005-0000-0000-000058010000}"/>
    <cellStyle name="20% - Accent3 2 2 7" xfId="9451" xr:uid="{00000000-0005-0000-0000-000059010000}"/>
    <cellStyle name="20% - Accent3 2 2 7 2" xfId="34571" xr:uid="{00000000-0005-0000-0000-00005A010000}"/>
    <cellStyle name="20% - Accent3 2 2 8" xfId="14114" xr:uid="{00000000-0005-0000-0000-00005B010000}"/>
    <cellStyle name="20% - Accent3 2 2 8 2" xfId="38243" xr:uid="{00000000-0005-0000-0000-00005C010000}"/>
    <cellStyle name="20% - Accent3 2 2 9" xfId="7003" xr:uid="{00000000-0005-0000-0000-00005D010000}"/>
    <cellStyle name="20% - Accent3 3" xfId="41" xr:uid="{00000000-0005-0000-0000-00005E010000}"/>
    <cellStyle name="20% - Accent3 4" xfId="42" xr:uid="{00000000-0005-0000-0000-00005F010000}"/>
    <cellStyle name="20% - Accent4 2" xfId="43" xr:uid="{00000000-0005-0000-0000-000060010000}"/>
    <cellStyle name="20% - Accent4 2 2" xfId="44" xr:uid="{00000000-0005-0000-0000-000061010000}"/>
    <cellStyle name="20% - Accent4 2 2 10" xfId="32124" xr:uid="{00000000-0005-0000-0000-000062010000}"/>
    <cellStyle name="20% - Accent4 2 2 2" xfId="886" xr:uid="{00000000-0005-0000-0000-000063010000}"/>
    <cellStyle name="20% - Accent4 2 2 2 2" xfId="1977" xr:uid="{00000000-0005-0000-0000-000064010000}"/>
    <cellStyle name="20% - Accent4 2 2 2 2 2" xfId="5283" xr:uid="{00000000-0005-0000-0000-000065010000}"/>
    <cellStyle name="20% - Accent4 2 2 2 2 2 2" xfId="12997" xr:uid="{00000000-0005-0000-0000-000066010000}"/>
    <cellStyle name="20% - Accent4 2 2 2 2 2 2 2" xfId="37843" xr:uid="{00000000-0005-0000-0000-000067010000}"/>
    <cellStyle name="20% - Accent4 2 2 2 2 2 3" xfId="19177" xr:uid="{00000000-0005-0000-0000-000068010000}"/>
    <cellStyle name="20% - Accent4 2 2 2 2 2 3 2" xfId="41515" xr:uid="{00000000-0005-0000-0000-000069010000}"/>
    <cellStyle name="20% - Accent4 2 2 2 2 2 4" xfId="9051" xr:uid="{00000000-0005-0000-0000-00006A010000}"/>
    <cellStyle name="20% - Accent4 2 2 2 2 2 5" xfId="34171" xr:uid="{00000000-0005-0000-0000-00006B010000}"/>
    <cellStyle name="20% - Accent4 2 2 2 2 3" xfId="3463" xr:uid="{00000000-0005-0000-0000-00006C010000}"/>
    <cellStyle name="20% - Accent4 2 2 2 2 3 2" xfId="17413" xr:uid="{00000000-0005-0000-0000-00006D010000}"/>
    <cellStyle name="20% - Accent4 2 2 2 2 3 2 2" xfId="40291" xr:uid="{00000000-0005-0000-0000-00006E010000}"/>
    <cellStyle name="20% - Accent4 2 2 2 2 3 3" xfId="11499" xr:uid="{00000000-0005-0000-0000-00006F010000}"/>
    <cellStyle name="20% - Accent4 2 2 2 2 3 4" xfId="36619" xr:uid="{00000000-0005-0000-0000-000070010000}"/>
    <cellStyle name="20% - Accent4 2 2 2 2 4" xfId="10275" xr:uid="{00000000-0005-0000-0000-000071010000}"/>
    <cellStyle name="20% - Accent4 2 2 2 2 4 2" xfId="35395" xr:uid="{00000000-0005-0000-0000-000072010000}"/>
    <cellStyle name="20% - Accent4 2 2 2 2 5" xfId="15946" xr:uid="{00000000-0005-0000-0000-000073010000}"/>
    <cellStyle name="20% - Accent4 2 2 2 2 5 2" xfId="39067" xr:uid="{00000000-0005-0000-0000-000074010000}"/>
    <cellStyle name="20% - Accent4 2 2 2 2 6" xfId="7827" xr:uid="{00000000-0005-0000-0000-000075010000}"/>
    <cellStyle name="20% - Accent4 2 2 2 2 7" xfId="32947" xr:uid="{00000000-0005-0000-0000-000076010000}"/>
    <cellStyle name="20% - Accent4 2 2 2 3" xfId="4399" xr:uid="{00000000-0005-0000-0000-000077010000}"/>
    <cellStyle name="20% - Accent4 2 2 2 3 2" xfId="12250" xr:uid="{00000000-0005-0000-0000-000078010000}"/>
    <cellStyle name="20% - Accent4 2 2 2 3 2 2" xfId="37231" xr:uid="{00000000-0005-0000-0000-000079010000}"/>
    <cellStyle name="20% - Accent4 2 2 2 3 3" xfId="18325" xr:uid="{00000000-0005-0000-0000-00007A010000}"/>
    <cellStyle name="20% - Accent4 2 2 2 3 3 2" xfId="40903" xr:uid="{00000000-0005-0000-0000-00007B010000}"/>
    <cellStyle name="20% - Accent4 2 2 2 3 4" xfId="8439" xr:uid="{00000000-0005-0000-0000-00007C010000}"/>
    <cellStyle name="20% - Accent4 2 2 2 3 5" xfId="33559" xr:uid="{00000000-0005-0000-0000-00007D010000}"/>
    <cellStyle name="20% - Accent4 2 2 2 4" xfId="2851" xr:uid="{00000000-0005-0000-0000-00007E010000}"/>
    <cellStyle name="20% - Accent4 2 2 2 4 2" xfId="16801" xr:uid="{00000000-0005-0000-0000-00007F010000}"/>
    <cellStyle name="20% - Accent4 2 2 2 4 2 2" xfId="39679" xr:uid="{00000000-0005-0000-0000-000080010000}"/>
    <cellStyle name="20% - Accent4 2 2 2 4 3" xfId="10887" xr:uid="{00000000-0005-0000-0000-000081010000}"/>
    <cellStyle name="20% - Accent4 2 2 2 4 4" xfId="36007" xr:uid="{00000000-0005-0000-0000-000082010000}"/>
    <cellStyle name="20% - Accent4 2 2 2 5" xfId="9663" xr:uid="{00000000-0005-0000-0000-000083010000}"/>
    <cellStyle name="20% - Accent4 2 2 2 5 2" xfId="34783" xr:uid="{00000000-0005-0000-0000-000084010000}"/>
    <cellStyle name="20% - Accent4 2 2 2 6" xfId="14905" xr:uid="{00000000-0005-0000-0000-000085010000}"/>
    <cellStyle name="20% - Accent4 2 2 2 6 2" xfId="38455" xr:uid="{00000000-0005-0000-0000-000086010000}"/>
    <cellStyle name="20% - Accent4 2 2 2 7" xfId="7215" xr:uid="{00000000-0005-0000-0000-000087010000}"/>
    <cellStyle name="20% - Accent4 2 2 2 8" xfId="32335" xr:uid="{00000000-0005-0000-0000-000088010000}"/>
    <cellStyle name="20% - Accent4 2 2 3" xfId="1100" xr:uid="{00000000-0005-0000-0000-000089010000}"/>
    <cellStyle name="20% - Accent4 2 2 3 2" xfId="2191" xr:uid="{00000000-0005-0000-0000-00008A010000}"/>
    <cellStyle name="20% - Accent4 2 2 3 2 2" xfId="5494" xr:uid="{00000000-0005-0000-0000-00008B010000}"/>
    <cellStyle name="20% - Accent4 2 2 3 2 2 2" xfId="13208" xr:uid="{00000000-0005-0000-0000-00008C010000}"/>
    <cellStyle name="20% - Accent4 2 2 3 2 2 2 2" xfId="38054" xr:uid="{00000000-0005-0000-0000-00008D010000}"/>
    <cellStyle name="20% - Accent4 2 2 3 2 2 3" xfId="19388" xr:uid="{00000000-0005-0000-0000-00008E010000}"/>
    <cellStyle name="20% - Accent4 2 2 3 2 2 3 2" xfId="41726" xr:uid="{00000000-0005-0000-0000-00008F010000}"/>
    <cellStyle name="20% - Accent4 2 2 3 2 2 4" xfId="9262" xr:uid="{00000000-0005-0000-0000-000090010000}"/>
    <cellStyle name="20% - Accent4 2 2 3 2 2 5" xfId="34382" xr:uid="{00000000-0005-0000-0000-000091010000}"/>
    <cellStyle name="20% - Accent4 2 2 3 2 3" xfId="3674" xr:uid="{00000000-0005-0000-0000-000092010000}"/>
    <cellStyle name="20% - Accent4 2 2 3 2 3 2" xfId="17624" xr:uid="{00000000-0005-0000-0000-000093010000}"/>
    <cellStyle name="20% - Accent4 2 2 3 2 3 2 2" xfId="40502" xr:uid="{00000000-0005-0000-0000-000094010000}"/>
    <cellStyle name="20% - Accent4 2 2 3 2 3 3" xfId="11710" xr:uid="{00000000-0005-0000-0000-000095010000}"/>
    <cellStyle name="20% - Accent4 2 2 3 2 3 4" xfId="36830" xr:uid="{00000000-0005-0000-0000-000096010000}"/>
    <cellStyle name="20% - Accent4 2 2 3 2 4" xfId="10486" xr:uid="{00000000-0005-0000-0000-000097010000}"/>
    <cellStyle name="20% - Accent4 2 2 3 2 4 2" xfId="35606" xr:uid="{00000000-0005-0000-0000-000098010000}"/>
    <cellStyle name="20% - Accent4 2 2 3 2 5" xfId="16160" xr:uid="{00000000-0005-0000-0000-000099010000}"/>
    <cellStyle name="20% - Accent4 2 2 3 2 5 2" xfId="39278" xr:uid="{00000000-0005-0000-0000-00009A010000}"/>
    <cellStyle name="20% - Accent4 2 2 3 2 6" xfId="8038" xr:uid="{00000000-0005-0000-0000-00009B010000}"/>
    <cellStyle name="20% - Accent4 2 2 3 2 7" xfId="33158" xr:uid="{00000000-0005-0000-0000-00009C010000}"/>
    <cellStyle name="20% - Accent4 2 2 3 3" xfId="4610" xr:uid="{00000000-0005-0000-0000-00009D010000}"/>
    <cellStyle name="20% - Accent4 2 2 3 3 2" xfId="12461" xr:uid="{00000000-0005-0000-0000-00009E010000}"/>
    <cellStyle name="20% - Accent4 2 2 3 3 2 2" xfId="37442" xr:uid="{00000000-0005-0000-0000-00009F010000}"/>
    <cellStyle name="20% - Accent4 2 2 3 3 3" xfId="18536" xr:uid="{00000000-0005-0000-0000-0000A0010000}"/>
    <cellStyle name="20% - Accent4 2 2 3 3 3 2" xfId="41114" xr:uid="{00000000-0005-0000-0000-0000A1010000}"/>
    <cellStyle name="20% - Accent4 2 2 3 3 4" xfId="8650" xr:uid="{00000000-0005-0000-0000-0000A2010000}"/>
    <cellStyle name="20% - Accent4 2 2 3 3 5" xfId="33770" xr:uid="{00000000-0005-0000-0000-0000A3010000}"/>
    <cellStyle name="20% - Accent4 2 2 3 4" xfId="3062" xr:uid="{00000000-0005-0000-0000-0000A4010000}"/>
    <cellStyle name="20% - Accent4 2 2 3 4 2" xfId="17012" xr:uid="{00000000-0005-0000-0000-0000A5010000}"/>
    <cellStyle name="20% - Accent4 2 2 3 4 2 2" xfId="39890" xr:uid="{00000000-0005-0000-0000-0000A6010000}"/>
    <cellStyle name="20% - Accent4 2 2 3 4 3" xfId="11098" xr:uid="{00000000-0005-0000-0000-0000A7010000}"/>
    <cellStyle name="20% - Accent4 2 2 3 4 4" xfId="36218" xr:uid="{00000000-0005-0000-0000-0000A8010000}"/>
    <cellStyle name="20% - Accent4 2 2 3 5" xfId="9874" xr:uid="{00000000-0005-0000-0000-0000A9010000}"/>
    <cellStyle name="20% - Accent4 2 2 3 5 2" xfId="34994" xr:uid="{00000000-0005-0000-0000-0000AA010000}"/>
    <cellStyle name="20% - Accent4 2 2 3 6" xfId="15119" xr:uid="{00000000-0005-0000-0000-0000AB010000}"/>
    <cellStyle name="20% - Accent4 2 2 3 6 2" xfId="38666" xr:uid="{00000000-0005-0000-0000-0000AC010000}"/>
    <cellStyle name="20% - Accent4 2 2 3 7" xfId="7426" xr:uid="{00000000-0005-0000-0000-0000AD010000}"/>
    <cellStyle name="20% - Accent4 2 2 3 8" xfId="32546" xr:uid="{00000000-0005-0000-0000-0000AE010000}"/>
    <cellStyle name="20% - Accent4 2 2 4" xfId="1549" xr:uid="{00000000-0005-0000-0000-0000AF010000}"/>
    <cellStyle name="20% - Accent4 2 2 4 2" xfId="4947" xr:uid="{00000000-0005-0000-0000-0000B0010000}"/>
    <cellStyle name="20% - Accent4 2 2 4 2 2" xfId="12724" xr:uid="{00000000-0005-0000-0000-0000B1010000}"/>
    <cellStyle name="20% - Accent4 2 2 4 2 2 2" xfId="37632" xr:uid="{00000000-0005-0000-0000-0000B2010000}"/>
    <cellStyle name="20% - Accent4 2 2 4 2 3" xfId="18858" xr:uid="{00000000-0005-0000-0000-0000B3010000}"/>
    <cellStyle name="20% - Accent4 2 2 4 2 3 2" xfId="41304" xr:uid="{00000000-0005-0000-0000-0000B4010000}"/>
    <cellStyle name="20% - Accent4 2 2 4 2 4" xfId="8840" xr:uid="{00000000-0005-0000-0000-0000B5010000}"/>
    <cellStyle name="20% - Accent4 2 2 4 2 5" xfId="33960" xr:uid="{00000000-0005-0000-0000-0000B6010000}"/>
    <cellStyle name="20% - Accent4 2 2 4 3" xfId="3252" xr:uid="{00000000-0005-0000-0000-0000B7010000}"/>
    <cellStyle name="20% - Accent4 2 2 4 3 2" xfId="17202" xr:uid="{00000000-0005-0000-0000-0000B8010000}"/>
    <cellStyle name="20% - Accent4 2 2 4 3 2 2" xfId="40080" xr:uid="{00000000-0005-0000-0000-0000B9010000}"/>
    <cellStyle name="20% - Accent4 2 2 4 3 3" xfId="11288" xr:uid="{00000000-0005-0000-0000-0000BA010000}"/>
    <cellStyle name="20% - Accent4 2 2 4 3 4" xfId="36408" xr:uid="{00000000-0005-0000-0000-0000BB010000}"/>
    <cellStyle name="20% - Accent4 2 2 4 4" xfId="10064" xr:uid="{00000000-0005-0000-0000-0000BC010000}"/>
    <cellStyle name="20% - Accent4 2 2 4 4 2" xfId="35184" xr:uid="{00000000-0005-0000-0000-0000BD010000}"/>
    <cellStyle name="20% - Accent4 2 2 4 5" xfId="15538" xr:uid="{00000000-0005-0000-0000-0000BE010000}"/>
    <cellStyle name="20% - Accent4 2 2 4 5 2" xfId="38856" xr:uid="{00000000-0005-0000-0000-0000BF010000}"/>
    <cellStyle name="20% - Accent4 2 2 4 6" xfId="7616" xr:uid="{00000000-0005-0000-0000-0000C0010000}"/>
    <cellStyle name="20% - Accent4 2 2 4 7" xfId="32736" xr:uid="{00000000-0005-0000-0000-0000C1010000}"/>
    <cellStyle name="20% - Accent4 2 2 5" xfId="3885" xr:uid="{00000000-0005-0000-0000-0000C2010000}"/>
    <cellStyle name="20% - Accent4 2 2 5 2" xfId="11913" xr:uid="{00000000-0005-0000-0000-0000C3010000}"/>
    <cellStyle name="20% - Accent4 2 2 5 2 2" xfId="37020" xr:uid="{00000000-0005-0000-0000-0000C4010000}"/>
    <cellStyle name="20% - Accent4 2 2 5 3" xfId="17833" xr:uid="{00000000-0005-0000-0000-0000C5010000}"/>
    <cellStyle name="20% - Accent4 2 2 5 3 2" xfId="40692" xr:uid="{00000000-0005-0000-0000-0000C6010000}"/>
    <cellStyle name="20% - Accent4 2 2 5 4" xfId="8228" xr:uid="{00000000-0005-0000-0000-0000C7010000}"/>
    <cellStyle name="20% - Accent4 2 2 5 5" xfId="33348" xr:uid="{00000000-0005-0000-0000-0000C8010000}"/>
    <cellStyle name="20% - Accent4 2 2 6" xfId="2640" xr:uid="{00000000-0005-0000-0000-0000C9010000}"/>
    <cellStyle name="20% - Accent4 2 2 6 2" xfId="16590" xr:uid="{00000000-0005-0000-0000-0000CA010000}"/>
    <cellStyle name="20% - Accent4 2 2 6 2 2" xfId="39468" xr:uid="{00000000-0005-0000-0000-0000CB010000}"/>
    <cellStyle name="20% - Accent4 2 2 6 3" xfId="10676" xr:uid="{00000000-0005-0000-0000-0000CC010000}"/>
    <cellStyle name="20% - Accent4 2 2 6 4" xfId="35796" xr:uid="{00000000-0005-0000-0000-0000CD010000}"/>
    <cellStyle name="20% - Accent4 2 2 7" xfId="9452" xr:uid="{00000000-0005-0000-0000-0000CE010000}"/>
    <cellStyle name="20% - Accent4 2 2 7 2" xfId="34572" xr:uid="{00000000-0005-0000-0000-0000CF010000}"/>
    <cellStyle name="20% - Accent4 2 2 8" xfId="14118" xr:uid="{00000000-0005-0000-0000-0000D0010000}"/>
    <cellStyle name="20% - Accent4 2 2 8 2" xfId="38244" xr:uid="{00000000-0005-0000-0000-0000D1010000}"/>
    <cellStyle name="20% - Accent4 2 2 9" xfId="7004" xr:uid="{00000000-0005-0000-0000-0000D2010000}"/>
    <cellStyle name="20% - Accent4 3" xfId="45" xr:uid="{00000000-0005-0000-0000-0000D3010000}"/>
    <cellStyle name="20% - Accent4 4" xfId="46" xr:uid="{00000000-0005-0000-0000-0000D4010000}"/>
    <cellStyle name="20% - Accent4 5" xfId="47" xr:uid="{00000000-0005-0000-0000-0000D5010000}"/>
    <cellStyle name="20% - Accent4 5 10" xfId="32125" xr:uid="{00000000-0005-0000-0000-0000D6010000}"/>
    <cellStyle name="20% - Accent4 5 2" xfId="887" xr:uid="{00000000-0005-0000-0000-0000D7010000}"/>
    <cellStyle name="20% - Accent4 5 2 2" xfId="1978" xr:uid="{00000000-0005-0000-0000-0000D8010000}"/>
    <cellStyle name="20% - Accent4 5 2 2 2" xfId="5284" xr:uid="{00000000-0005-0000-0000-0000D9010000}"/>
    <cellStyle name="20% - Accent4 5 2 2 2 2" xfId="12998" xr:uid="{00000000-0005-0000-0000-0000DA010000}"/>
    <cellStyle name="20% - Accent4 5 2 2 2 2 2" xfId="37844" xr:uid="{00000000-0005-0000-0000-0000DB010000}"/>
    <cellStyle name="20% - Accent4 5 2 2 2 3" xfId="19178" xr:uid="{00000000-0005-0000-0000-0000DC010000}"/>
    <cellStyle name="20% - Accent4 5 2 2 2 3 2" xfId="41516" xr:uid="{00000000-0005-0000-0000-0000DD010000}"/>
    <cellStyle name="20% - Accent4 5 2 2 2 4" xfId="9052" xr:uid="{00000000-0005-0000-0000-0000DE010000}"/>
    <cellStyle name="20% - Accent4 5 2 2 2 5" xfId="34172" xr:uid="{00000000-0005-0000-0000-0000DF010000}"/>
    <cellStyle name="20% - Accent4 5 2 2 3" xfId="3464" xr:uid="{00000000-0005-0000-0000-0000E0010000}"/>
    <cellStyle name="20% - Accent4 5 2 2 3 2" xfId="17414" xr:uid="{00000000-0005-0000-0000-0000E1010000}"/>
    <cellStyle name="20% - Accent4 5 2 2 3 2 2" xfId="40292" xr:uid="{00000000-0005-0000-0000-0000E2010000}"/>
    <cellStyle name="20% - Accent4 5 2 2 3 3" xfId="11500" xr:uid="{00000000-0005-0000-0000-0000E3010000}"/>
    <cellStyle name="20% - Accent4 5 2 2 3 4" xfId="36620" xr:uid="{00000000-0005-0000-0000-0000E4010000}"/>
    <cellStyle name="20% - Accent4 5 2 2 4" xfId="10276" xr:uid="{00000000-0005-0000-0000-0000E5010000}"/>
    <cellStyle name="20% - Accent4 5 2 2 4 2" xfId="35396" xr:uid="{00000000-0005-0000-0000-0000E6010000}"/>
    <cellStyle name="20% - Accent4 5 2 2 5" xfId="15947" xr:uid="{00000000-0005-0000-0000-0000E7010000}"/>
    <cellStyle name="20% - Accent4 5 2 2 5 2" xfId="39068" xr:uid="{00000000-0005-0000-0000-0000E8010000}"/>
    <cellStyle name="20% - Accent4 5 2 2 6" xfId="7828" xr:uid="{00000000-0005-0000-0000-0000E9010000}"/>
    <cellStyle name="20% - Accent4 5 2 2 7" xfId="32948" xr:uid="{00000000-0005-0000-0000-0000EA010000}"/>
    <cellStyle name="20% - Accent4 5 2 3" xfId="4400" xr:uid="{00000000-0005-0000-0000-0000EB010000}"/>
    <cellStyle name="20% - Accent4 5 2 3 2" xfId="12251" xr:uid="{00000000-0005-0000-0000-0000EC010000}"/>
    <cellStyle name="20% - Accent4 5 2 3 2 2" xfId="37232" xr:uid="{00000000-0005-0000-0000-0000ED010000}"/>
    <cellStyle name="20% - Accent4 5 2 3 3" xfId="18326" xr:uid="{00000000-0005-0000-0000-0000EE010000}"/>
    <cellStyle name="20% - Accent4 5 2 3 3 2" xfId="40904" xr:uid="{00000000-0005-0000-0000-0000EF010000}"/>
    <cellStyle name="20% - Accent4 5 2 3 4" xfId="8440" xr:uid="{00000000-0005-0000-0000-0000F0010000}"/>
    <cellStyle name="20% - Accent4 5 2 3 5" xfId="33560" xr:uid="{00000000-0005-0000-0000-0000F1010000}"/>
    <cellStyle name="20% - Accent4 5 2 4" xfId="2852" xr:uid="{00000000-0005-0000-0000-0000F2010000}"/>
    <cellStyle name="20% - Accent4 5 2 4 2" xfId="16802" xr:uid="{00000000-0005-0000-0000-0000F3010000}"/>
    <cellStyle name="20% - Accent4 5 2 4 2 2" xfId="39680" xr:uid="{00000000-0005-0000-0000-0000F4010000}"/>
    <cellStyle name="20% - Accent4 5 2 4 3" xfId="10888" xr:uid="{00000000-0005-0000-0000-0000F5010000}"/>
    <cellStyle name="20% - Accent4 5 2 4 4" xfId="36008" xr:uid="{00000000-0005-0000-0000-0000F6010000}"/>
    <cellStyle name="20% - Accent4 5 2 5" xfId="9664" xr:uid="{00000000-0005-0000-0000-0000F7010000}"/>
    <cellStyle name="20% - Accent4 5 2 5 2" xfId="34784" xr:uid="{00000000-0005-0000-0000-0000F8010000}"/>
    <cellStyle name="20% - Accent4 5 2 6" xfId="14906" xr:uid="{00000000-0005-0000-0000-0000F9010000}"/>
    <cellStyle name="20% - Accent4 5 2 6 2" xfId="38456" xr:uid="{00000000-0005-0000-0000-0000FA010000}"/>
    <cellStyle name="20% - Accent4 5 2 7" xfId="7216" xr:uid="{00000000-0005-0000-0000-0000FB010000}"/>
    <cellStyle name="20% - Accent4 5 2 8" xfId="32336" xr:uid="{00000000-0005-0000-0000-0000FC010000}"/>
    <cellStyle name="20% - Accent4 5 3" xfId="1101" xr:uid="{00000000-0005-0000-0000-0000FD010000}"/>
    <cellStyle name="20% - Accent4 5 3 2" xfId="2192" xr:uid="{00000000-0005-0000-0000-0000FE010000}"/>
    <cellStyle name="20% - Accent4 5 3 2 2" xfId="5495" xr:uid="{00000000-0005-0000-0000-0000FF010000}"/>
    <cellStyle name="20% - Accent4 5 3 2 2 2" xfId="13209" xr:uid="{00000000-0005-0000-0000-000000020000}"/>
    <cellStyle name="20% - Accent4 5 3 2 2 2 2" xfId="38055" xr:uid="{00000000-0005-0000-0000-000001020000}"/>
    <cellStyle name="20% - Accent4 5 3 2 2 3" xfId="19389" xr:uid="{00000000-0005-0000-0000-000002020000}"/>
    <cellStyle name="20% - Accent4 5 3 2 2 3 2" xfId="41727" xr:uid="{00000000-0005-0000-0000-000003020000}"/>
    <cellStyle name="20% - Accent4 5 3 2 2 4" xfId="9263" xr:uid="{00000000-0005-0000-0000-000004020000}"/>
    <cellStyle name="20% - Accent4 5 3 2 2 5" xfId="34383" xr:uid="{00000000-0005-0000-0000-000005020000}"/>
    <cellStyle name="20% - Accent4 5 3 2 3" xfId="3675" xr:uid="{00000000-0005-0000-0000-000006020000}"/>
    <cellStyle name="20% - Accent4 5 3 2 3 2" xfId="17625" xr:uid="{00000000-0005-0000-0000-000007020000}"/>
    <cellStyle name="20% - Accent4 5 3 2 3 2 2" xfId="40503" xr:uid="{00000000-0005-0000-0000-000008020000}"/>
    <cellStyle name="20% - Accent4 5 3 2 3 3" xfId="11711" xr:uid="{00000000-0005-0000-0000-000009020000}"/>
    <cellStyle name="20% - Accent4 5 3 2 3 4" xfId="36831" xr:uid="{00000000-0005-0000-0000-00000A020000}"/>
    <cellStyle name="20% - Accent4 5 3 2 4" xfId="10487" xr:uid="{00000000-0005-0000-0000-00000B020000}"/>
    <cellStyle name="20% - Accent4 5 3 2 4 2" xfId="35607" xr:uid="{00000000-0005-0000-0000-00000C020000}"/>
    <cellStyle name="20% - Accent4 5 3 2 5" xfId="16161" xr:uid="{00000000-0005-0000-0000-00000D020000}"/>
    <cellStyle name="20% - Accent4 5 3 2 5 2" xfId="39279" xr:uid="{00000000-0005-0000-0000-00000E020000}"/>
    <cellStyle name="20% - Accent4 5 3 2 6" xfId="8039" xr:uid="{00000000-0005-0000-0000-00000F020000}"/>
    <cellStyle name="20% - Accent4 5 3 2 7" xfId="33159" xr:uid="{00000000-0005-0000-0000-000010020000}"/>
    <cellStyle name="20% - Accent4 5 3 3" xfId="4611" xr:uid="{00000000-0005-0000-0000-000011020000}"/>
    <cellStyle name="20% - Accent4 5 3 3 2" xfId="12462" xr:uid="{00000000-0005-0000-0000-000012020000}"/>
    <cellStyle name="20% - Accent4 5 3 3 2 2" xfId="37443" xr:uid="{00000000-0005-0000-0000-000013020000}"/>
    <cellStyle name="20% - Accent4 5 3 3 3" xfId="18537" xr:uid="{00000000-0005-0000-0000-000014020000}"/>
    <cellStyle name="20% - Accent4 5 3 3 3 2" xfId="41115" xr:uid="{00000000-0005-0000-0000-000015020000}"/>
    <cellStyle name="20% - Accent4 5 3 3 4" xfId="8651" xr:uid="{00000000-0005-0000-0000-000016020000}"/>
    <cellStyle name="20% - Accent4 5 3 3 5" xfId="33771" xr:uid="{00000000-0005-0000-0000-000017020000}"/>
    <cellStyle name="20% - Accent4 5 3 4" xfId="3063" xr:uid="{00000000-0005-0000-0000-000018020000}"/>
    <cellStyle name="20% - Accent4 5 3 4 2" xfId="17013" xr:uid="{00000000-0005-0000-0000-000019020000}"/>
    <cellStyle name="20% - Accent4 5 3 4 2 2" xfId="39891" xr:uid="{00000000-0005-0000-0000-00001A020000}"/>
    <cellStyle name="20% - Accent4 5 3 4 3" xfId="11099" xr:uid="{00000000-0005-0000-0000-00001B020000}"/>
    <cellStyle name="20% - Accent4 5 3 4 4" xfId="36219" xr:uid="{00000000-0005-0000-0000-00001C020000}"/>
    <cellStyle name="20% - Accent4 5 3 5" xfId="9875" xr:uid="{00000000-0005-0000-0000-00001D020000}"/>
    <cellStyle name="20% - Accent4 5 3 5 2" xfId="34995" xr:uid="{00000000-0005-0000-0000-00001E020000}"/>
    <cellStyle name="20% - Accent4 5 3 6" xfId="15120" xr:uid="{00000000-0005-0000-0000-00001F020000}"/>
    <cellStyle name="20% - Accent4 5 3 6 2" xfId="38667" xr:uid="{00000000-0005-0000-0000-000020020000}"/>
    <cellStyle name="20% - Accent4 5 3 7" xfId="7427" xr:uid="{00000000-0005-0000-0000-000021020000}"/>
    <cellStyle name="20% - Accent4 5 3 8" xfId="32547" xr:uid="{00000000-0005-0000-0000-000022020000}"/>
    <cellStyle name="20% - Accent4 5 4" xfId="1550" xr:uid="{00000000-0005-0000-0000-000023020000}"/>
    <cellStyle name="20% - Accent4 5 4 2" xfId="4948" xr:uid="{00000000-0005-0000-0000-000024020000}"/>
    <cellStyle name="20% - Accent4 5 4 2 2" xfId="12725" xr:uid="{00000000-0005-0000-0000-000025020000}"/>
    <cellStyle name="20% - Accent4 5 4 2 2 2" xfId="37633" xr:uid="{00000000-0005-0000-0000-000026020000}"/>
    <cellStyle name="20% - Accent4 5 4 2 3" xfId="18859" xr:uid="{00000000-0005-0000-0000-000027020000}"/>
    <cellStyle name="20% - Accent4 5 4 2 3 2" xfId="41305" xr:uid="{00000000-0005-0000-0000-000028020000}"/>
    <cellStyle name="20% - Accent4 5 4 2 4" xfId="8841" xr:uid="{00000000-0005-0000-0000-000029020000}"/>
    <cellStyle name="20% - Accent4 5 4 2 5" xfId="33961" xr:uid="{00000000-0005-0000-0000-00002A020000}"/>
    <cellStyle name="20% - Accent4 5 4 3" xfId="3253" xr:uid="{00000000-0005-0000-0000-00002B020000}"/>
    <cellStyle name="20% - Accent4 5 4 3 2" xfId="17203" xr:uid="{00000000-0005-0000-0000-00002C020000}"/>
    <cellStyle name="20% - Accent4 5 4 3 2 2" xfId="40081" xr:uid="{00000000-0005-0000-0000-00002D020000}"/>
    <cellStyle name="20% - Accent4 5 4 3 3" xfId="11289" xr:uid="{00000000-0005-0000-0000-00002E020000}"/>
    <cellStyle name="20% - Accent4 5 4 3 4" xfId="36409" xr:uid="{00000000-0005-0000-0000-00002F020000}"/>
    <cellStyle name="20% - Accent4 5 4 4" xfId="10065" xr:uid="{00000000-0005-0000-0000-000030020000}"/>
    <cellStyle name="20% - Accent4 5 4 4 2" xfId="35185" xr:uid="{00000000-0005-0000-0000-000031020000}"/>
    <cellStyle name="20% - Accent4 5 4 5" xfId="15539" xr:uid="{00000000-0005-0000-0000-000032020000}"/>
    <cellStyle name="20% - Accent4 5 4 5 2" xfId="38857" xr:uid="{00000000-0005-0000-0000-000033020000}"/>
    <cellStyle name="20% - Accent4 5 4 6" xfId="7617" xr:uid="{00000000-0005-0000-0000-000034020000}"/>
    <cellStyle name="20% - Accent4 5 4 7" xfId="32737" xr:uid="{00000000-0005-0000-0000-000035020000}"/>
    <cellStyle name="20% - Accent4 5 5" xfId="3887" xr:uid="{00000000-0005-0000-0000-000036020000}"/>
    <cellStyle name="20% - Accent4 5 5 2" xfId="11914" xr:uid="{00000000-0005-0000-0000-000037020000}"/>
    <cellStyle name="20% - Accent4 5 5 2 2" xfId="37021" xr:uid="{00000000-0005-0000-0000-000038020000}"/>
    <cellStyle name="20% - Accent4 5 5 3" xfId="17835" xr:uid="{00000000-0005-0000-0000-000039020000}"/>
    <cellStyle name="20% - Accent4 5 5 3 2" xfId="40693" xr:uid="{00000000-0005-0000-0000-00003A020000}"/>
    <cellStyle name="20% - Accent4 5 5 4" xfId="8229" xr:uid="{00000000-0005-0000-0000-00003B020000}"/>
    <cellStyle name="20% - Accent4 5 5 5" xfId="33349" xr:uid="{00000000-0005-0000-0000-00003C020000}"/>
    <cellStyle name="20% - Accent4 5 6" xfId="2641" xr:uid="{00000000-0005-0000-0000-00003D020000}"/>
    <cellStyle name="20% - Accent4 5 6 2" xfId="16591" xr:uid="{00000000-0005-0000-0000-00003E020000}"/>
    <cellStyle name="20% - Accent4 5 6 2 2" xfId="39469" xr:uid="{00000000-0005-0000-0000-00003F020000}"/>
    <cellStyle name="20% - Accent4 5 6 3" xfId="10677" xr:uid="{00000000-0005-0000-0000-000040020000}"/>
    <cellStyle name="20% - Accent4 5 6 4" xfId="35797" xr:uid="{00000000-0005-0000-0000-000041020000}"/>
    <cellStyle name="20% - Accent4 5 7" xfId="9453" xr:uid="{00000000-0005-0000-0000-000042020000}"/>
    <cellStyle name="20% - Accent4 5 7 2" xfId="34573" xr:uid="{00000000-0005-0000-0000-000043020000}"/>
    <cellStyle name="20% - Accent4 5 8" xfId="14121" xr:uid="{00000000-0005-0000-0000-000044020000}"/>
    <cellStyle name="20% - Accent4 5 8 2" xfId="38245" xr:uid="{00000000-0005-0000-0000-000045020000}"/>
    <cellStyle name="20% - Accent4 5 9" xfId="7005" xr:uid="{00000000-0005-0000-0000-000046020000}"/>
    <cellStyle name="20% - Accent5 2" xfId="48" xr:uid="{00000000-0005-0000-0000-000047020000}"/>
    <cellStyle name="20% - Accent5 2 2" xfId="49" xr:uid="{00000000-0005-0000-0000-000048020000}"/>
    <cellStyle name="20% - Accent5 2 2 10" xfId="32126" xr:uid="{00000000-0005-0000-0000-000049020000}"/>
    <cellStyle name="20% - Accent5 2 2 2" xfId="888" xr:uid="{00000000-0005-0000-0000-00004A020000}"/>
    <cellStyle name="20% - Accent5 2 2 2 2" xfId="1979" xr:uid="{00000000-0005-0000-0000-00004B020000}"/>
    <cellStyle name="20% - Accent5 2 2 2 2 2" xfId="5285" xr:uid="{00000000-0005-0000-0000-00004C020000}"/>
    <cellStyle name="20% - Accent5 2 2 2 2 2 2" xfId="12999" xr:uid="{00000000-0005-0000-0000-00004D020000}"/>
    <cellStyle name="20% - Accent5 2 2 2 2 2 2 2" xfId="37845" xr:uid="{00000000-0005-0000-0000-00004E020000}"/>
    <cellStyle name="20% - Accent5 2 2 2 2 2 3" xfId="19179" xr:uid="{00000000-0005-0000-0000-00004F020000}"/>
    <cellStyle name="20% - Accent5 2 2 2 2 2 3 2" xfId="41517" xr:uid="{00000000-0005-0000-0000-000050020000}"/>
    <cellStyle name="20% - Accent5 2 2 2 2 2 4" xfId="9053" xr:uid="{00000000-0005-0000-0000-000051020000}"/>
    <cellStyle name="20% - Accent5 2 2 2 2 2 5" xfId="34173" xr:uid="{00000000-0005-0000-0000-000052020000}"/>
    <cellStyle name="20% - Accent5 2 2 2 2 3" xfId="3465" xr:uid="{00000000-0005-0000-0000-000053020000}"/>
    <cellStyle name="20% - Accent5 2 2 2 2 3 2" xfId="17415" xr:uid="{00000000-0005-0000-0000-000054020000}"/>
    <cellStyle name="20% - Accent5 2 2 2 2 3 2 2" xfId="40293" xr:uid="{00000000-0005-0000-0000-000055020000}"/>
    <cellStyle name="20% - Accent5 2 2 2 2 3 3" xfId="11501" xr:uid="{00000000-0005-0000-0000-000056020000}"/>
    <cellStyle name="20% - Accent5 2 2 2 2 3 4" xfId="36621" xr:uid="{00000000-0005-0000-0000-000057020000}"/>
    <cellStyle name="20% - Accent5 2 2 2 2 4" xfId="10277" xr:uid="{00000000-0005-0000-0000-000058020000}"/>
    <cellStyle name="20% - Accent5 2 2 2 2 4 2" xfId="35397" xr:uid="{00000000-0005-0000-0000-000059020000}"/>
    <cellStyle name="20% - Accent5 2 2 2 2 5" xfId="15948" xr:uid="{00000000-0005-0000-0000-00005A020000}"/>
    <cellStyle name="20% - Accent5 2 2 2 2 5 2" xfId="39069" xr:uid="{00000000-0005-0000-0000-00005B020000}"/>
    <cellStyle name="20% - Accent5 2 2 2 2 6" xfId="7829" xr:uid="{00000000-0005-0000-0000-00005C020000}"/>
    <cellStyle name="20% - Accent5 2 2 2 2 7" xfId="32949" xr:uid="{00000000-0005-0000-0000-00005D020000}"/>
    <cellStyle name="20% - Accent5 2 2 2 3" xfId="4401" xr:uid="{00000000-0005-0000-0000-00005E020000}"/>
    <cellStyle name="20% - Accent5 2 2 2 3 2" xfId="12252" xr:uid="{00000000-0005-0000-0000-00005F020000}"/>
    <cellStyle name="20% - Accent5 2 2 2 3 2 2" xfId="37233" xr:uid="{00000000-0005-0000-0000-000060020000}"/>
    <cellStyle name="20% - Accent5 2 2 2 3 3" xfId="18327" xr:uid="{00000000-0005-0000-0000-000061020000}"/>
    <cellStyle name="20% - Accent5 2 2 2 3 3 2" xfId="40905" xr:uid="{00000000-0005-0000-0000-000062020000}"/>
    <cellStyle name="20% - Accent5 2 2 2 3 4" xfId="8441" xr:uid="{00000000-0005-0000-0000-000063020000}"/>
    <cellStyle name="20% - Accent5 2 2 2 3 5" xfId="33561" xr:uid="{00000000-0005-0000-0000-000064020000}"/>
    <cellStyle name="20% - Accent5 2 2 2 4" xfId="2853" xr:uid="{00000000-0005-0000-0000-000065020000}"/>
    <cellStyle name="20% - Accent5 2 2 2 4 2" xfId="16803" xr:uid="{00000000-0005-0000-0000-000066020000}"/>
    <cellStyle name="20% - Accent5 2 2 2 4 2 2" xfId="39681" xr:uid="{00000000-0005-0000-0000-000067020000}"/>
    <cellStyle name="20% - Accent5 2 2 2 4 3" xfId="10889" xr:uid="{00000000-0005-0000-0000-000068020000}"/>
    <cellStyle name="20% - Accent5 2 2 2 4 4" xfId="36009" xr:uid="{00000000-0005-0000-0000-000069020000}"/>
    <cellStyle name="20% - Accent5 2 2 2 5" xfId="9665" xr:uid="{00000000-0005-0000-0000-00006A020000}"/>
    <cellStyle name="20% - Accent5 2 2 2 5 2" xfId="34785" xr:uid="{00000000-0005-0000-0000-00006B020000}"/>
    <cellStyle name="20% - Accent5 2 2 2 6" xfId="14907" xr:uid="{00000000-0005-0000-0000-00006C020000}"/>
    <cellStyle name="20% - Accent5 2 2 2 6 2" xfId="38457" xr:uid="{00000000-0005-0000-0000-00006D020000}"/>
    <cellStyle name="20% - Accent5 2 2 2 7" xfId="7217" xr:uid="{00000000-0005-0000-0000-00006E020000}"/>
    <cellStyle name="20% - Accent5 2 2 2 8" xfId="32337" xr:uid="{00000000-0005-0000-0000-00006F020000}"/>
    <cellStyle name="20% - Accent5 2 2 3" xfId="1102" xr:uid="{00000000-0005-0000-0000-000070020000}"/>
    <cellStyle name="20% - Accent5 2 2 3 2" xfId="2193" xr:uid="{00000000-0005-0000-0000-000071020000}"/>
    <cellStyle name="20% - Accent5 2 2 3 2 2" xfId="5496" xr:uid="{00000000-0005-0000-0000-000072020000}"/>
    <cellStyle name="20% - Accent5 2 2 3 2 2 2" xfId="13210" xr:uid="{00000000-0005-0000-0000-000073020000}"/>
    <cellStyle name="20% - Accent5 2 2 3 2 2 2 2" xfId="38056" xr:uid="{00000000-0005-0000-0000-000074020000}"/>
    <cellStyle name="20% - Accent5 2 2 3 2 2 3" xfId="19390" xr:uid="{00000000-0005-0000-0000-000075020000}"/>
    <cellStyle name="20% - Accent5 2 2 3 2 2 3 2" xfId="41728" xr:uid="{00000000-0005-0000-0000-000076020000}"/>
    <cellStyle name="20% - Accent5 2 2 3 2 2 4" xfId="9264" xr:uid="{00000000-0005-0000-0000-000077020000}"/>
    <cellStyle name="20% - Accent5 2 2 3 2 2 5" xfId="34384" xr:uid="{00000000-0005-0000-0000-000078020000}"/>
    <cellStyle name="20% - Accent5 2 2 3 2 3" xfId="3676" xr:uid="{00000000-0005-0000-0000-000079020000}"/>
    <cellStyle name="20% - Accent5 2 2 3 2 3 2" xfId="17626" xr:uid="{00000000-0005-0000-0000-00007A020000}"/>
    <cellStyle name="20% - Accent5 2 2 3 2 3 2 2" xfId="40504" xr:uid="{00000000-0005-0000-0000-00007B020000}"/>
    <cellStyle name="20% - Accent5 2 2 3 2 3 3" xfId="11712" xr:uid="{00000000-0005-0000-0000-00007C020000}"/>
    <cellStyle name="20% - Accent5 2 2 3 2 3 4" xfId="36832" xr:uid="{00000000-0005-0000-0000-00007D020000}"/>
    <cellStyle name="20% - Accent5 2 2 3 2 4" xfId="10488" xr:uid="{00000000-0005-0000-0000-00007E020000}"/>
    <cellStyle name="20% - Accent5 2 2 3 2 4 2" xfId="35608" xr:uid="{00000000-0005-0000-0000-00007F020000}"/>
    <cellStyle name="20% - Accent5 2 2 3 2 5" xfId="16162" xr:uid="{00000000-0005-0000-0000-000080020000}"/>
    <cellStyle name="20% - Accent5 2 2 3 2 5 2" xfId="39280" xr:uid="{00000000-0005-0000-0000-000081020000}"/>
    <cellStyle name="20% - Accent5 2 2 3 2 6" xfId="8040" xr:uid="{00000000-0005-0000-0000-000082020000}"/>
    <cellStyle name="20% - Accent5 2 2 3 2 7" xfId="33160" xr:uid="{00000000-0005-0000-0000-000083020000}"/>
    <cellStyle name="20% - Accent5 2 2 3 3" xfId="4612" xr:uid="{00000000-0005-0000-0000-000084020000}"/>
    <cellStyle name="20% - Accent5 2 2 3 3 2" xfId="12463" xr:uid="{00000000-0005-0000-0000-000085020000}"/>
    <cellStyle name="20% - Accent5 2 2 3 3 2 2" xfId="37444" xr:uid="{00000000-0005-0000-0000-000086020000}"/>
    <cellStyle name="20% - Accent5 2 2 3 3 3" xfId="18538" xr:uid="{00000000-0005-0000-0000-000087020000}"/>
    <cellStyle name="20% - Accent5 2 2 3 3 3 2" xfId="41116" xr:uid="{00000000-0005-0000-0000-000088020000}"/>
    <cellStyle name="20% - Accent5 2 2 3 3 4" xfId="8652" xr:uid="{00000000-0005-0000-0000-000089020000}"/>
    <cellStyle name="20% - Accent5 2 2 3 3 5" xfId="33772" xr:uid="{00000000-0005-0000-0000-00008A020000}"/>
    <cellStyle name="20% - Accent5 2 2 3 4" xfId="3064" xr:uid="{00000000-0005-0000-0000-00008B020000}"/>
    <cellStyle name="20% - Accent5 2 2 3 4 2" xfId="17014" xr:uid="{00000000-0005-0000-0000-00008C020000}"/>
    <cellStyle name="20% - Accent5 2 2 3 4 2 2" xfId="39892" xr:uid="{00000000-0005-0000-0000-00008D020000}"/>
    <cellStyle name="20% - Accent5 2 2 3 4 3" xfId="11100" xr:uid="{00000000-0005-0000-0000-00008E020000}"/>
    <cellStyle name="20% - Accent5 2 2 3 4 4" xfId="36220" xr:uid="{00000000-0005-0000-0000-00008F020000}"/>
    <cellStyle name="20% - Accent5 2 2 3 5" xfId="9876" xr:uid="{00000000-0005-0000-0000-000090020000}"/>
    <cellStyle name="20% - Accent5 2 2 3 5 2" xfId="34996" xr:uid="{00000000-0005-0000-0000-000091020000}"/>
    <cellStyle name="20% - Accent5 2 2 3 6" xfId="15121" xr:uid="{00000000-0005-0000-0000-000092020000}"/>
    <cellStyle name="20% - Accent5 2 2 3 6 2" xfId="38668" xr:uid="{00000000-0005-0000-0000-000093020000}"/>
    <cellStyle name="20% - Accent5 2 2 3 7" xfId="7428" xr:uid="{00000000-0005-0000-0000-000094020000}"/>
    <cellStyle name="20% - Accent5 2 2 3 8" xfId="32548" xr:uid="{00000000-0005-0000-0000-000095020000}"/>
    <cellStyle name="20% - Accent5 2 2 4" xfId="1551" xr:uid="{00000000-0005-0000-0000-000096020000}"/>
    <cellStyle name="20% - Accent5 2 2 4 2" xfId="4949" xr:uid="{00000000-0005-0000-0000-000097020000}"/>
    <cellStyle name="20% - Accent5 2 2 4 2 2" xfId="12726" xr:uid="{00000000-0005-0000-0000-000098020000}"/>
    <cellStyle name="20% - Accent5 2 2 4 2 2 2" xfId="37634" xr:uid="{00000000-0005-0000-0000-000099020000}"/>
    <cellStyle name="20% - Accent5 2 2 4 2 3" xfId="18860" xr:uid="{00000000-0005-0000-0000-00009A020000}"/>
    <cellStyle name="20% - Accent5 2 2 4 2 3 2" xfId="41306" xr:uid="{00000000-0005-0000-0000-00009B020000}"/>
    <cellStyle name="20% - Accent5 2 2 4 2 4" xfId="8842" xr:uid="{00000000-0005-0000-0000-00009C020000}"/>
    <cellStyle name="20% - Accent5 2 2 4 2 5" xfId="33962" xr:uid="{00000000-0005-0000-0000-00009D020000}"/>
    <cellStyle name="20% - Accent5 2 2 4 3" xfId="3254" xr:uid="{00000000-0005-0000-0000-00009E020000}"/>
    <cellStyle name="20% - Accent5 2 2 4 3 2" xfId="17204" xr:uid="{00000000-0005-0000-0000-00009F020000}"/>
    <cellStyle name="20% - Accent5 2 2 4 3 2 2" xfId="40082" xr:uid="{00000000-0005-0000-0000-0000A0020000}"/>
    <cellStyle name="20% - Accent5 2 2 4 3 3" xfId="11290" xr:uid="{00000000-0005-0000-0000-0000A1020000}"/>
    <cellStyle name="20% - Accent5 2 2 4 3 4" xfId="36410" xr:uid="{00000000-0005-0000-0000-0000A2020000}"/>
    <cellStyle name="20% - Accent5 2 2 4 4" xfId="10066" xr:uid="{00000000-0005-0000-0000-0000A3020000}"/>
    <cellStyle name="20% - Accent5 2 2 4 4 2" xfId="35186" xr:uid="{00000000-0005-0000-0000-0000A4020000}"/>
    <cellStyle name="20% - Accent5 2 2 4 5" xfId="15540" xr:uid="{00000000-0005-0000-0000-0000A5020000}"/>
    <cellStyle name="20% - Accent5 2 2 4 5 2" xfId="38858" xr:uid="{00000000-0005-0000-0000-0000A6020000}"/>
    <cellStyle name="20% - Accent5 2 2 4 6" xfId="7618" xr:uid="{00000000-0005-0000-0000-0000A7020000}"/>
    <cellStyle name="20% - Accent5 2 2 4 7" xfId="32738" xr:uid="{00000000-0005-0000-0000-0000A8020000}"/>
    <cellStyle name="20% - Accent5 2 2 5" xfId="3889" xr:uid="{00000000-0005-0000-0000-0000A9020000}"/>
    <cellStyle name="20% - Accent5 2 2 5 2" xfId="11915" xr:uid="{00000000-0005-0000-0000-0000AA020000}"/>
    <cellStyle name="20% - Accent5 2 2 5 2 2" xfId="37022" xr:uid="{00000000-0005-0000-0000-0000AB020000}"/>
    <cellStyle name="20% - Accent5 2 2 5 3" xfId="17837" xr:uid="{00000000-0005-0000-0000-0000AC020000}"/>
    <cellStyle name="20% - Accent5 2 2 5 3 2" xfId="40694" xr:uid="{00000000-0005-0000-0000-0000AD020000}"/>
    <cellStyle name="20% - Accent5 2 2 5 4" xfId="8230" xr:uid="{00000000-0005-0000-0000-0000AE020000}"/>
    <cellStyle name="20% - Accent5 2 2 5 5" xfId="33350" xr:uid="{00000000-0005-0000-0000-0000AF020000}"/>
    <cellStyle name="20% - Accent5 2 2 6" xfId="2642" xr:uid="{00000000-0005-0000-0000-0000B0020000}"/>
    <cellStyle name="20% - Accent5 2 2 6 2" xfId="16592" xr:uid="{00000000-0005-0000-0000-0000B1020000}"/>
    <cellStyle name="20% - Accent5 2 2 6 2 2" xfId="39470" xr:uid="{00000000-0005-0000-0000-0000B2020000}"/>
    <cellStyle name="20% - Accent5 2 2 6 3" xfId="10678" xr:uid="{00000000-0005-0000-0000-0000B3020000}"/>
    <cellStyle name="20% - Accent5 2 2 6 4" xfId="35798" xr:uid="{00000000-0005-0000-0000-0000B4020000}"/>
    <cellStyle name="20% - Accent5 2 2 7" xfId="9454" xr:uid="{00000000-0005-0000-0000-0000B5020000}"/>
    <cellStyle name="20% - Accent5 2 2 7 2" xfId="34574" xr:uid="{00000000-0005-0000-0000-0000B6020000}"/>
    <cellStyle name="20% - Accent5 2 2 8" xfId="14123" xr:uid="{00000000-0005-0000-0000-0000B7020000}"/>
    <cellStyle name="20% - Accent5 2 2 8 2" xfId="38246" xr:uid="{00000000-0005-0000-0000-0000B8020000}"/>
    <cellStyle name="20% - Accent5 2 2 9" xfId="7006" xr:uid="{00000000-0005-0000-0000-0000B9020000}"/>
    <cellStyle name="20% - Accent5 3" xfId="50" xr:uid="{00000000-0005-0000-0000-0000BA020000}"/>
    <cellStyle name="20% - Accent5 4" xfId="51" xr:uid="{00000000-0005-0000-0000-0000BB020000}"/>
    <cellStyle name="20% - Accent6 2" xfId="52" xr:uid="{00000000-0005-0000-0000-0000BC020000}"/>
    <cellStyle name="20% - Accent6 2 2" xfId="53" xr:uid="{00000000-0005-0000-0000-0000BD020000}"/>
    <cellStyle name="20% - Accent6 2 2 10" xfId="32127" xr:uid="{00000000-0005-0000-0000-0000BE020000}"/>
    <cellStyle name="20% - Accent6 2 2 2" xfId="889" xr:uid="{00000000-0005-0000-0000-0000BF020000}"/>
    <cellStyle name="20% - Accent6 2 2 2 2" xfId="1980" xr:uid="{00000000-0005-0000-0000-0000C0020000}"/>
    <cellStyle name="20% - Accent6 2 2 2 2 2" xfId="5286" xr:uid="{00000000-0005-0000-0000-0000C1020000}"/>
    <cellStyle name="20% - Accent6 2 2 2 2 2 2" xfId="13000" xr:uid="{00000000-0005-0000-0000-0000C2020000}"/>
    <cellStyle name="20% - Accent6 2 2 2 2 2 2 2" xfId="37846" xr:uid="{00000000-0005-0000-0000-0000C3020000}"/>
    <cellStyle name="20% - Accent6 2 2 2 2 2 3" xfId="19180" xr:uid="{00000000-0005-0000-0000-0000C4020000}"/>
    <cellStyle name="20% - Accent6 2 2 2 2 2 3 2" xfId="41518" xr:uid="{00000000-0005-0000-0000-0000C5020000}"/>
    <cellStyle name="20% - Accent6 2 2 2 2 2 4" xfId="9054" xr:uid="{00000000-0005-0000-0000-0000C6020000}"/>
    <cellStyle name="20% - Accent6 2 2 2 2 2 5" xfId="34174" xr:uid="{00000000-0005-0000-0000-0000C7020000}"/>
    <cellStyle name="20% - Accent6 2 2 2 2 3" xfId="3466" xr:uid="{00000000-0005-0000-0000-0000C8020000}"/>
    <cellStyle name="20% - Accent6 2 2 2 2 3 2" xfId="17416" xr:uid="{00000000-0005-0000-0000-0000C9020000}"/>
    <cellStyle name="20% - Accent6 2 2 2 2 3 2 2" xfId="40294" xr:uid="{00000000-0005-0000-0000-0000CA020000}"/>
    <cellStyle name="20% - Accent6 2 2 2 2 3 3" xfId="11502" xr:uid="{00000000-0005-0000-0000-0000CB020000}"/>
    <cellStyle name="20% - Accent6 2 2 2 2 3 4" xfId="36622" xr:uid="{00000000-0005-0000-0000-0000CC020000}"/>
    <cellStyle name="20% - Accent6 2 2 2 2 4" xfId="10278" xr:uid="{00000000-0005-0000-0000-0000CD020000}"/>
    <cellStyle name="20% - Accent6 2 2 2 2 4 2" xfId="35398" xr:uid="{00000000-0005-0000-0000-0000CE020000}"/>
    <cellStyle name="20% - Accent6 2 2 2 2 5" xfId="15949" xr:uid="{00000000-0005-0000-0000-0000CF020000}"/>
    <cellStyle name="20% - Accent6 2 2 2 2 5 2" xfId="39070" xr:uid="{00000000-0005-0000-0000-0000D0020000}"/>
    <cellStyle name="20% - Accent6 2 2 2 2 6" xfId="7830" xr:uid="{00000000-0005-0000-0000-0000D1020000}"/>
    <cellStyle name="20% - Accent6 2 2 2 2 7" xfId="32950" xr:uid="{00000000-0005-0000-0000-0000D2020000}"/>
    <cellStyle name="20% - Accent6 2 2 2 3" xfId="4402" xr:uid="{00000000-0005-0000-0000-0000D3020000}"/>
    <cellStyle name="20% - Accent6 2 2 2 3 2" xfId="12253" xr:uid="{00000000-0005-0000-0000-0000D4020000}"/>
    <cellStyle name="20% - Accent6 2 2 2 3 2 2" xfId="37234" xr:uid="{00000000-0005-0000-0000-0000D5020000}"/>
    <cellStyle name="20% - Accent6 2 2 2 3 3" xfId="18328" xr:uid="{00000000-0005-0000-0000-0000D6020000}"/>
    <cellStyle name="20% - Accent6 2 2 2 3 3 2" xfId="40906" xr:uid="{00000000-0005-0000-0000-0000D7020000}"/>
    <cellStyle name="20% - Accent6 2 2 2 3 4" xfId="8442" xr:uid="{00000000-0005-0000-0000-0000D8020000}"/>
    <cellStyle name="20% - Accent6 2 2 2 3 5" xfId="33562" xr:uid="{00000000-0005-0000-0000-0000D9020000}"/>
    <cellStyle name="20% - Accent6 2 2 2 4" xfId="2854" xr:uid="{00000000-0005-0000-0000-0000DA020000}"/>
    <cellStyle name="20% - Accent6 2 2 2 4 2" xfId="16804" xr:uid="{00000000-0005-0000-0000-0000DB020000}"/>
    <cellStyle name="20% - Accent6 2 2 2 4 2 2" xfId="39682" xr:uid="{00000000-0005-0000-0000-0000DC020000}"/>
    <cellStyle name="20% - Accent6 2 2 2 4 3" xfId="10890" xr:uid="{00000000-0005-0000-0000-0000DD020000}"/>
    <cellStyle name="20% - Accent6 2 2 2 4 4" xfId="36010" xr:uid="{00000000-0005-0000-0000-0000DE020000}"/>
    <cellStyle name="20% - Accent6 2 2 2 5" xfId="9666" xr:uid="{00000000-0005-0000-0000-0000DF020000}"/>
    <cellStyle name="20% - Accent6 2 2 2 5 2" xfId="34786" xr:uid="{00000000-0005-0000-0000-0000E0020000}"/>
    <cellStyle name="20% - Accent6 2 2 2 6" xfId="14908" xr:uid="{00000000-0005-0000-0000-0000E1020000}"/>
    <cellStyle name="20% - Accent6 2 2 2 6 2" xfId="38458" xr:uid="{00000000-0005-0000-0000-0000E2020000}"/>
    <cellStyle name="20% - Accent6 2 2 2 7" xfId="7218" xr:uid="{00000000-0005-0000-0000-0000E3020000}"/>
    <cellStyle name="20% - Accent6 2 2 2 8" xfId="32338" xr:uid="{00000000-0005-0000-0000-0000E4020000}"/>
    <cellStyle name="20% - Accent6 2 2 3" xfId="1103" xr:uid="{00000000-0005-0000-0000-0000E5020000}"/>
    <cellStyle name="20% - Accent6 2 2 3 2" xfId="2194" xr:uid="{00000000-0005-0000-0000-0000E6020000}"/>
    <cellStyle name="20% - Accent6 2 2 3 2 2" xfId="5497" xr:uid="{00000000-0005-0000-0000-0000E7020000}"/>
    <cellStyle name="20% - Accent6 2 2 3 2 2 2" xfId="13211" xr:uid="{00000000-0005-0000-0000-0000E8020000}"/>
    <cellStyle name="20% - Accent6 2 2 3 2 2 2 2" xfId="38057" xr:uid="{00000000-0005-0000-0000-0000E9020000}"/>
    <cellStyle name="20% - Accent6 2 2 3 2 2 3" xfId="19391" xr:uid="{00000000-0005-0000-0000-0000EA020000}"/>
    <cellStyle name="20% - Accent6 2 2 3 2 2 3 2" xfId="41729" xr:uid="{00000000-0005-0000-0000-0000EB020000}"/>
    <cellStyle name="20% - Accent6 2 2 3 2 2 4" xfId="9265" xr:uid="{00000000-0005-0000-0000-0000EC020000}"/>
    <cellStyle name="20% - Accent6 2 2 3 2 2 5" xfId="34385" xr:uid="{00000000-0005-0000-0000-0000ED020000}"/>
    <cellStyle name="20% - Accent6 2 2 3 2 3" xfId="3677" xr:uid="{00000000-0005-0000-0000-0000EE020000}"/>
    <cellStyle name="20% - Accent6 2 2 3 2 3 2" xfId="17627" xr:uid="{00000000-0005-0000-0000-0000EF020000}"/>
    <cellStyle name="20% - Accent6 2 2 3 2 3 2 2" xfId="40505" xr:uid="{00000000-0005-0000-0000-0000F0020000}"/>
    <cellStyle name="20% - Accent6 2 2 3 2 3 3" xfId="11713" xr:uid="{00000000-0005-0000-0000-0000F1020000}"/>
    <cellStyle name="20% - Accent6 2 2 3 2 3 4" xfId="36833" xr:uid="{00000000-0005-0000-0000-0000F2020000}"/>
    <cellStyle name="20% - Accent6 2 2 3 2 4" xfId="10489" xr:uid="{00000000-0005-0000-0000-0000F3020000}"/>
    <cellStyle name="20% - Accent6 2 2 3 2 4 2" xfId="35609" xr:uid="{00000000-0005-0000-0000-0000F4020000}"/>
    <cellStyle name="20% - Accent6 2 2 3 2 5" xfId="16163" xr:uid="{00000000-0005-0000-0000-0000F5020000}"/>
    <cellStyle name="20% - Accent6 2 2 3 2 5 2" xfId="39281" xr:uid="{00000000-0005-0000-0000-0000F6020000}"/>
    <cellStyle name="20% - Accent6 2 2 3 2 6" xfId="8041" xr:uid="{00000000-0005-0000-0000-0000F7020000}"/>
    <cellStyle name="20% - Accent6 2 2 3 2 7" xfId="33161" xr:uid="{00000000-0005-0000-0000-0000F8020000}"/>
    <cellStyle name="20% - Accent6 2 2 3 3" xfId="4613" xr:uid="{00000000-0005-0000-0000-0000F9020000}"/>
    <cellStyle name="20% - Accent6 2 2 3 3 2" xfId="12464" xr:uid="{00000000-0005-0000-0000-0000FA020000}"/>
    <cellStyle name="20% - Accent6 2 2 3 3 2 2" xfId="37445" xr:uid="{00000000-0005-0000-0000-0000FB020000}"/>
    <cellStyle name="20% - Accent6 2 2 3 3 3" xfId="18539" xr:uid="{00000000-0005-0000-0000-0000FC020000}"/>
    <cellStyle name="20% - Accent6 2 2 3 3 3 2" xfId="41117" xr:uid="{00000000-0005-0000-0000-0000FD020000}"/>
    <cellStyle name="20% - Accent6 2 2 3 3 4" xfId="8653" xr:uid="{00000000-0005-0000-0000-0000FE020000}"/>
    <cellStyle name="20% - Accent6 2 2 3 3 5" xfId="33773" xr:uid="{00000000-0005-0000-0000-0000FF020000}"/>
    <cellStyle name="20% - Accent6 2 2 3 4" xfId="3065" xr:uid="{00000000-0005-0000-0000-000000030000}"/>
    <cellStyle name="20% - Accent6 2 2 3 4 2" xfId="17015" xr:uid="{00000000-0005-0000-0000-000001030000}"/>
    <cellStyle name="20% - Accent6 2 2 3 4 2 2" xfId="39893" xr:uid="{00000000-0005-0000-0000-000002030000}"/>
    <cellStyle name="20% - Accent6 2 2 3 4 3" xfId="11101" xr:uid="{00000000-0005-0000-0000-000003030000}"/>
    <cellStyle name="20% - Accent6 2 2 3 4 4" xfId="36221" xr:uid="{00000000-0005-0000-0000-000004030000}"/>
    <cellStyle name="20% - Accent6 2 2 3 5" xfId="9877" xr:uid="{00000000-0005-0000-0000-000005030000}"/>
    <cellStyle name="20% - Accent6 2 2 3 5 2" xfId="34997" xr:uid="{00000000-0005-0000-0000-000006030000}"/>
    <cellStyle name="20% - Accent6 2 2 3 6" xfId="15122" xr:uid="{00000000-0005-0000-0000-000007030000}"/>
    <cellStyle name="20% - Accent6 2 2 3 6 2" xfId="38669" xr:uid="{00000000-0005-0000-0000-000008030000}"/>
    <cellStyle name="20% - Accent6 2 2 3 7" xfId="7429" xr:uid="{00000000-0005-0000-0000-000009030000}"/>
    <cellStyle name="20% - Accent6 2 2 3 8" xfId="32549" xr:uid="{00000000-0005-0000-0000-00000A030000}"/>
    <cellStyle name="20% - Accent6 2 2 4" xfId="1552" xr:uid="{00000000-0005-0000-0000-00000B030000}"/>
    <cellStyle name="20% - Accent6 2 2 4 2" xfId="4950" xr:uid="{00000000-0005-0000-0000-00000C030000}"/>
    <cellStyle name="20% - Accent6 2 2 4 2 2" xfId="12727" xr:uid="{00000000-0005-0000-0000-00000D030000}"/>
    <cellStyle name="20% - Accent6 2 2 4 2 2 2" xfId="37635" xr:uid="{00000000-0005-0000-0000-00000E030000}"/>
    <cellStyle name="20% - Accent6 2 2 4 2 3" xfId="18861" xr:uid="{00000000-0005-0000-0000-00000F030000}"/>
    <cellStyle name="20% - Accent6 2 2 4 2 3 2" xfId="41307" xr:uid="{00000000-0005-0000-0000-000010030000}"/>
    <cellStyle name="20% - Accent6 2 2 4 2 4" xfId="8843" xr:uid="{00000000-0005-0000-0000-000011030000}"/>
    <cellStyle name="20% - Accent6 2 2 4 2 5" xfId="33963" xr:uid="{00000000-0005-0000-0000-000012030000}"/>
    <cellStyle name="20% - Accent6 2 2 4 3" xfId="3255" xr:uid="{00000000-0005-0000-0000-000013030000}"/>
    <cellStyle name="20% - Accent6 2 2 4 3 2" xfId="17205" xr:uid="{00000000-0005-0000-0000-000014030000}"/>
    <cellStyle name="20% - Accent6 2 2 4 3 2 2" xfId="40083" xr:uid="{00000000-0005-0000-0000-000015030000}"/>
    <cellStyle name="20% - Accent6 2 2 4 3 3" xfId="11291" xr:uid="{00000000-0005-0000-0000-000016030000}"/>
    <cellStyle name="20% - Accent6 2 2 4 3 4" xfId="36411" xr:uid="{00000000-0005-0000-0000-000017030000}"/>
    <cellStyle name="20% - Accent6 2 2 4 4" xfId="10067" xr:uid="{00000000-0005-0000-0000-000018030000}"/>
    <cellStyle name="20% - Accent6 2 2 4 4 2" xfId="35187" xr:uid="{00000000-0005-0000-0000-000019030000}"/>
    <cellStyle name="20% - Accent6 2 2 4 5" xfId="15541" xr:uid="{00000000-0005-0000-0000-00001A030000}"/>
    <cellStyle name="20% - Accent6 2 2 4 5 2" xfId="38859" xr:uid="{00000000-0005-0000-0000-00001B030000}"/>
    <cellStyle name="20% - Accent6 2 2 4 6" xfId="7619" xr:uid="{00000000-0005-0000-0000-00001C030000}"/>
    <cellStyle name="20% - Accent6 2 2 4 7" xfId="32739" xr:uid="{00000000-0005-0000-0000-00001D030000}"/>
    <cellStyle name="20% - Accent6 2 2 5" xfId="3893" xr:uid="{00000000-0005-0000-0000-00001E030000}"/>
    <cellStyle name="20% - Accent6 2 2 5 2" xfId="11916" xr:uid="{00000000-0005-0000-0000-00001F030000}"/>
    <cellStyle name="20% - Accent6 2 2 5 2 2" xfId="37023" xr:uid="{00000000-0005-0000-0000-000020030000}"/>
    <cellStyle name="20% - Accent6 2 2 5 3" xfId="17840" xr:uid="{00000000-0005-0000-0000-000021030000}"/>
    <cellStyle name="20% - Accent6 2 2 5 3 2" xfId="40695" xr:uid="{00000000-0005-0000-0000-000022030000}"/>
    <cellStyle name="20% - Accent6 2 2 5 4" xfId="8231" xr:uid="{00000000-0005-0000-0000-000023030000}"/>
    <cellStyle name="20% - Accent6 2 2 5 5" xfId="33351" xr:uid="{00000000-0005-0000-0000-000024030000}"/>
    <cellStyle name="20% - Accent6 2 2 6" xfId="2643" xr:uid="{00000000-0005-0000-0000-000025030000}"/>
    <cellStyle name="20% - Accent6 2 2 6 2" xfId="16593" xr:uid="{00000000-0005-0000-0000-000026030000}"/>
    <cellStyle name="20% - Accent6 2 2 6 2 2" xfId="39471" xr:uid="{00000000-0005-0000-0000-000027030000}"/>
    <cellStyle name="20% - Accent6 2 2 6 3" xfId="10679" xr:uid="{00000000-0005-0000-0000-000028030000}"/>
    <cellStyle name="20% - Accent6 2 2 6 4" xfId="35799" xr:uid="{00000000-0005-0000-0000-000029030000}"/>
    <cellStyle name="20% - Accent6 2 2 7" xfId="9455" xr:uid="{00000000-0005-0000-0000-00002A030000}"/>
    <cellStyle name="20% - Accent6 2 2 7 2" xfId="34575" xr:uid="{00000000-0005-0000-0000-00002B030000}"/>
    <cellStyle name="20% - Accent6 2 2 8" xfId="14127" xr:uid="{00000000-0005-0000-0000-00002C030000}"/>
    <cellStyle name="20% - Accent6 2 2 8 2" xfId="38247" xr:uid="{00000000-0005-0000-0000-00002D030000}"/>
    <cellStyle name="20% - Accent6 2 2 9" xfId="7007" xr:uid="{00000000-0005-0000-0000-00002E030000}"/>
    <cellStyle name="20% - Accent6 3" xfId="54" xr:uid="{00000000-0005-0000-0000-00002F030000}"/>
    <cellStyle name="20% - Accent6 4" xfId="55" xr:uid="{00000000-0005-0000-0000-000030030000}"/>
    <cellStyle name="40% - Accent1 2" xfId="56" xr:uid="{00000000-0005-0000-0000-000031030000}"/>
    <cellStyle name="40% - Accent1 2 2" xfId="57" xr:uid="{00000000-0005-0000-0000-000032030000}"/>
    <cellStyle name="40% - Accent1 2 2 10" xfId="32128" xr:uid="{00000000-0005-0000-0000-000033030000}"/>
    <cellStyle name="40% - Accent1 2 2 2" xfId="890" xr:uid="{00000000-0005-0000-0000-000034030000}"/>
    <cellStyle name="40% - Accent1 2 2 2 2" xfId="1981" xr:uid="{00000000-0005-0000-0000-000035030000}"/>
    <cellStyle name="40% - Accent1 2 2 2 2 2" xfId="5287" xr:uid="{00000000-0005-0000-0000-000036030000}"/>
    <cellStyle name="40% - Accent1 2 2 2 2 2 2" xfId="13001" xr:uid="{00000000-0005-0000-0000-000037030000}"/>
    <cellStyle name="40% - Accent1 2 2 2 2 2 2 2" xfId="37847" xr:uid="{00000000-0005-0000-0000-000038030000}"/>
    <cellStyle name="40% - Accent1 2 2 2 2 2 3" xfId="19181" xr:uid="{00000000-0005-0000-0000-000039030000}"/>
    <cellStyle name="40% - Accent1 2 2 2 2 2 3 2" xfId="41519" xr:uid="{00000000-0005-0000-0000-00003A030000}"/>
    <cellStyle name="40% - Accent1 2 2 2 2 2 4" xfId="9055" xr:uid="{00000000-0005-0000-0000-00003B030000}"/>
    <cellStyle name="40% - Accent1 2 2 2 2 2 5" xfId="34175" xr:uid="{00000000-0005-0000-0000-00003C030000}"/>
    <cellStyle name="40% - Accent1 2 2 2 2 3" xfId="3467" xr:uid="{00000000-0005-0000-0000-00003D030000}"/>
    <cellStyle name="40% - Accent1 2 2 2 2 3 2" xfId="17417" xr:uid="{00000000-0005-0000-0000-00003E030000}"/>
    <cellStyle name="40% - Accent1 2 2 2 2 3 2 2" xfId="40295" xr:uid="{00000000-0005-0000-0000-00003F030000}"/>
    <cellStyle name="40% - Accent1 2 2 2 2 3 3" xfId="11503" xr:uid="{00000000-0005-0000-0000-000040030000}"/>
    <cellStyle name="40% - Accent1 2 2 2 2 3 4" xfId="36623" xr:uid="{00000000-0005-0000-0000-000041030000}"/>
    <cellStyle name="40% - Accent1 2 2 2 2 4" xfId="10279" xr:uid="{00000000-0005-0000-0000-000042030000}"/>
    <cellStyle name="40% - Accent1 2 2 2 2 4 2" xfId="35399" xr:uid="{00000000-0005-0000-0000-000043030000}"/>
    <cellStyle name="40% - Accent1 2 2 2 2 5" xfId="15950" xr:uid="{00000000-0005-0000-0000-000044030000}"/>
    <cellStyle name="40% - Accent1 2 2 2 2 5 2" xfId="39071" xr:uid="{00000000-0005-0000-0000-000045030000}"/>
    <cellStyle name="40% - Accent1 2 2 2 2 6" xfId="7831" xr:uid="{00000000-0005-0000-0000-000046030000}"/>
    <cellStyle name="40% - Accent1 2 2 2 2 7" xfId="32951" xr:uid="{00000000-0005-0000-0000-000047030000}"/>
    <cellStyle name="40% - Accent1 2 2 2 3" xfId="4403" xr:uid="{00000000-0005-0000-0000-000048030000}"/>
    <cellStyle name="40% - Accent1 2 2 2 3 2" xfId="12254" xr:uid="{00000000-0005-0000-0000-000049030000}"/>
    <cellStyle name="40% - Accent1 2 2 2 3 2 2" xfId="37235" xr:uid="{00000000-0005-0000-0000-00004A030000}"/>
    <cellStyle name="40% - Accent1 2 2 2 3 3" xfId="18329" xr:uid="{00000000-0005-0000-0000-00004B030000}"/>
    <cellStyle name="40% - Accent1 2 2 2 3 3 2" xfId="40907" xr:uid="{00000000-0005-0000-0000-00004C030000}"/>
    <cellStyle name="40% - Accent1 2 2 2 3 4" xfId="8443" xr:uid="{00000000-0005-0000-0000-00004D030000}"/>
    <cellStyle name="40% - Accent1 2 2 2 3 5" xfId="33563" xr:uid="{00000000-0005-0000-0000-00004E030000}"/>
    <cellStyle name="40% - Accent1 2 2 2 4" xfId="2855" xr:uid="{00000000-0005-0000-0000-00004F030000}"/>
    <cellStyle name="40% - Accent1 2 2 2 4 2" xfId="16805" xr:uid="{00000000-0005-0000-0000-000050030000}"/>
    <cellStyle name="40% - Accent1 2 2 2 4 2 2" xfId="39683" xr:uid="{00000000-0005-0000-0000-000051030000}"/>
    <cellStyle name="40% - Accent1 2 2 2 4 3" xfId="10891" xr:uid="{00000000-0005-0000-0000-000052030000}"/>
    <cellStyle name="40% - Accent1 2 2 2 4 4" xfId="36011" xr:uid="{00000000-0005-0000-0000-000053030000}"/>
    <cellStyle name="40% - Accent1 2 2 2 5" xfId="9667" xr:uid="{00000000-0005-0000-0000-000054030000}"/>
    <cellStyle name="40% - Accent1 2 2 2 5 2" xfId="34787" xr:uid="{00000000-0005-0000-0000-000055030000}"/>
    <cellStyle name="40% - Accent1 2 2 2 6" xfId="14909" xr:uid="{00000000-0005-0000-0000-000056030000}"/>
    <cellStyle name="40% - Accent1 2 2 2 6 2" xfId="38459" xr:uid="{00000000-0005-0000-0000-000057030000}"/>
    <cellStyle name="40% - Accent1 2 2 2 7" xfId="7219" xr:uid="{00000000-0005-0000-0000-000058030000}"/>
    <cellStyle name="40% - Accent1 2 2 2 8" xfId="32339" xr:uid="{00000000-0005-0000-0000-000059030000}"/>
    <cellStyle name="40% - Accent1 2 2 3" xfId="1104" xr:uid="{00000000-0005-0000-0000-00005A030000}"/>
    <cellStyle name="40% - Accent1 2 2 3 2" xfId="2195" xr:uid="{00000000-0005-0000-0000-00005B030000}"/>
    <cellStyle name="40% - Accent1 2 2 3 2 2" xfId="5498" xr:uid="{00000000-0005-0000-0000-00005C030000}"/>
    <cellStyle name="40% - Accent1 2 2 3 2 2 2" xfId="13212" xr:uid="{00000000-0005-0000-0000-00005D030000}"/>
    <cellStyle name="40% - Accent1 2 2 3 2 2 2 2" xfId="38058" xr:uid="{00000000-0005-0000-0000-00005E030000}"/>
    <cellStyle name="40% - Accent1 2 2 3 2 2 3" xfId="19392" xr:uid="{00000000-0005-0000-0000-00005F030000}"/>
    <cellStyle name="40% - Accent1 2 2 3 2 2 3 2" xfId="41730" xr:uid="{00000000-0005-0000-0000-000060030000}"/>
    <cellStyle name="40% - Accent1 2 2 3 2 2 4" xfId="9266" xr:uid="{00000000-0005-0000-0000-000061030000}"/>
    <cellStyle name="40% - Accent1 2 2 3 2 2 5" xfId="34386" xr:uid="{00000000-0005-0000-0000-000062030000}"/>
    <cellStyle name="40% - Accent1 2 2 3 2 3" xfId="3678" xr:uid="{00000000-0005-0000-0000-000063030000}"/>
    <cellStyle name="40% - Accent1 2 2 3 2 3 2" xfId="17628" xr:uid="{00000000-0005-0000-0000-000064030000}"/>
    <cellStyle name="40% - Accent1 2 2 3 2 3 2 2" xfId="40506" xr:uid="{00000000-0005-0000-0000-000065030000}"/>
    <cellStyle name="40% - Accent1 2 2 3 2 3 3" xfId="11714" xr:uid="{00000000-0005-0000-0000-000066030000}"/>
    <cellStyle name="40% - Accent1 2 2 3 2 3 4" xfId="36834" xr:uid="{00000000-0005-0000-0000-000067030000}"/>
    <cellStyle name="40% - Accent1 2 2 3 2 4" xfId="10490" xr:uid="{00000000-0005-0000-0000-000068030000}"/>
    <cellStyle name="40% - Accent1 2 2 3 2 4 2" xfId="35610" xr:uid="{00000000-0005-0000-0000-000069030000}"/>
    <cellStyle name="40% - Accent1 2 2 3 2 5" xfId="16164" xr:uid="{00000000-0005-0000-0000-00006A030000}"/>
    <cellStyle name="40% - Accent1 2 2 3 2 5 2" xfId="39282" xr:uid="{00000000-0005-0000-0000-00006B030000}"/>
    <cellStyle name="40% - Accent1 2 2 3 2 6" xfId="8042" xr:uid="{00000000-0005-0000-0000-00006C030000}"/>
    <cellStyle name="40% - Accent1 2 2 3 2 7" xfId="33162" xr:uid="{00000000-0005-0000-0000-00006D030000}"/>
    <cellStyle name="40% - Accent1 2 2 3 3" xfId="4614" xr:uid="{00000000-0005-0000-0000-00006E030000}"/>
    <cellStyle name="40% - Accent1 2 2 3 3 2" xfId="12465" xr:uid="{00000000-0005-0000-0000-00006F030000}"/>
    <cellStyle name="40% - Accent1 2 2 3 3 2 2" xfId="37446" xr:uid="{00000000-0005-0000-0000-000070030000}"/>
    <cellStyle name="40% - Accent1 2 2 3 3 3" xfId="18540" xr:uid="{00000000-0005-0000-0000-000071030000}"/>
    <cellStyle name="40% - Accent1 2 2 3 3 3 2" xfId="41118" xr:uid="{00000000-0005-0000-0000-000072030000}"/>
    <cellStyle name="40% - Accent1 2 2 3 3 4" xfId="8654" xr:uid="{00000000-0005-0000-0000-000073030000}"/>
    <cellStyle name="40% - Accent1 2 2 3 3 5" xfId="33774" xr:uid="{00000000-0005-0000-0000-000074030000}"/>
    <cellStyle name="40% - Accent1 2 2 3 4" xfId="3066" xr:uid="{00000000-0005-0000-0000-000075030000}"/>
    <cellStyle name="40% - Accent1 2 2 3 4 2" xfId="17016" xr:uid="{00000000-0005-0000-0000-000076030000}"/>
    <cellStyle name="40% - Accent1 2 2 3 4 2 2" xfId="39894" xr:uid="{00000000-0005-0000-0000-000077030000}"/>
    <cellStyle name="40% - Accent1 2 2 3 4 3" xfId="11102" xr:uid="{00000000-0005-0000-0000-000078030000}"/>
    <cellStyle name="40% - Accent1 2 2 3 4 4" xfId="36222" xr:uid="{00000000-0005-0000-0000-000079030000}"/>
    <cellStyle name="40% - Accent1 2 2 3 5" xfId="9878" xr:uid="{00000000-0005-0000-0000-00007A030000}"/>
    <cellStyle name="40% - Accent1 2 2 3 5 2" xfId="34998" xr:uid="{00000000-0005-0000-0000-00007B030000}"/>
    <cellStyle name="40% - Accent1 2 2 3 6" xfId="15123" xr:uid="{00000000-0005-0000-0000-00007C030000}"/>
    <cellStyle name="40% - Accent1 2 2 3 6 2" xfId="38670" xr:uid="{00000000-0005-0000-0000-00007D030000}"/>
    <cellStyle name="40% - Accent1 2 2 3 7" xfId="7430" xr:uid="{00000000-0005-0000-0000-00007E030000}"/>
    <cellStyle name="40% - Accent1 2 2 3 8" xfId="32550" xr:uid="{00000000-0005-0000-0000-00007F030000}"/>
    <cellStyle name="40% - Accent1 2 2 4" xfId="1553" xr:uid="{00000000-0005-0000-0000-000080030000}"/>
    <cellStyle name="40% - Accent1 2 2 4 2" xfId="4951" xr:uid="{00000000-0005-0000-0000-000081030000}"/>
    <cellStyle name="40% - Accent1 2 2 4 2 2" xfId="12728" xr:uid="{00000000-0005-0000-0000-000082030000}"/>
    <cellStyle name="40% - Accent1 2 2 4 2 2 2" xfId="37636" xr:uid="{00000000-0005-0000-0000-000083030000}"/>
    <cellStyle name="40% - Accent1 2 2 4 2 3" xfId="18862" xr:uid="{00000000-0005-0000-0000-000084030000}"/>
    <cellStyle name="40% - Accent1 2 2 4 2 3 2" xfId="41308" xr:uid="{00000000-0005-0000-0000-000085030000}"/>
    <cellStyle name="40% - Accent1 2 2 4 2 4" xfId="8844" xr:uid="{00000000-0005-0000-0000-000086030000}"/>
    <cellStyle name="40% - Accent1 2 2 4 2 5" xfId="33964" xr:uid="{00000000-0005-0000-0000-000087030000}"/>
    <cellStyle name="40% - Accent1 2 2 4 3" xfId="3256" xr:uid="{00000000-0005-0000-0000-000088030000}"/>
    <cellStyle name="40% - Accent1 2 2 4 3 2" xfId="17206" xr:uid="{00000000-0005-0000-0000-000089030000}"/>
    <cellStyle name="40% - Accent1 2 2 4 3 2 2" xfId="40084" xr:uid="{00000000-0005-0000-0000-00008A030000}"/>
    <cellStyle name="40% - Accent1 2 2 4 3 3" xfId="11292" xr:uid="{00000000-0005-0000-0000-00008B030000}"/>
    <cellStyle name="40% - Accent1 2 2 4 3 4" xfId="36412" xr:uid="{00000000-0005-0000-0000-00008C030000}"/>
    <cellStyle name="40% - Accent1 2 2 4 4" xfId="10068" xr:uid="{00000000-0005-0000-0000-00008D030000}"/>
    <cellStyle name="40% - Accent1 2 2 4 4 2" xfId="35188" xr:uid="{00000000-0005-0000-0000-00008E030000}"/>
    <cellStyle name="40% - Accent1 2 2 4 5" xfId="15542" xr:uid="{00000000-0005-0000-0000-00008F030000}"/>
    <cellStyle name="40% - Accent1 2 2 4 5 2" xfId="38860" xr:uid="{00000000-0005-0000-0000-000090030000}"/>
    <cellStyle name="40% - Accent1 2 2 4 6" xfId="7620" xr:uid="{00000000-0005-0000-0000-000091030000}"/>
    <cellStyle name="40% - Accent1 2 2 4 7" xfId="32740" xr:uid="{00000000-0005-0000-0000-000092030000}"/>
    <cellStyle name="40% - Accent1 2 2 5" xfId="3897" xr:uid="{00000000-0005-0000-0000-000093030000}"/>
    <cellStyle name="40% - Accent1 2 2 5 2" xfId="11917" xr:uid="{00000000-0005-0000-0000-000094030000}"/>
    <cellStyle name="40% - Accent1 2 2 5 2 2" xfId="37024" xr:uid="{00000000-0005-0000-0000-000095030000}"/>
    <cellStyle name="40% - Accent1 2 2 5 3" xfId="17844" xr:uid="{00000000-0005-0000-0000-000096030000}"/>
    <cellStyle name="40% - Accent1 2 2 5 3 2" xfId="40696" xr:uid="{00000000-0005-0000-0000-000097030000}"/>
    <cellStyle name="40% - Accent1 2 2 5 4" xfId="8232" xr:uid="{00000000-0005-0000-0000-000098030000}"/>
    <cellStyle name="40% - Accent1 2 2 5 5" xfId="33352" xr:uid="{00000000-0005-0000-0000-000099030000}"/>
    <cellStyle name="40% - Accent1 2 2 6" xfId="2644" xr:uid="{00000000-0005-0000-0000-00009A030000}"/>
    <cellStyle name="40% - Accent1 2 2 6 2" xfId="16594" xr:uid="{00000000-0005-0000-0000-00009B030000}"/>
    <cellStyle name="40% - Accent1 2 2 6 2 2" xfId="39472" xr:uid="{00000000-0005-0000-0000-00009C030000}"/>
    <cellStyle name="40% - Accent1 2 2 6 3" xfId="10680" xr:uid="{00000000-0005-0000-0000-00009D030000}"/>
    <cellStyle name="40% - Accent1 2 2 6 4" xfId="35800" xr:uid="{00000000-0005-0000-0000-00009E030000}"/>
    <cellStyle name="40% - Accent1 2 2 7" xfId="9456" xr:uid="{00000000-0005-0000-0000-00009F030000}"/>
    <cellStyle name="40% - Accent1 2 2 7 2" xfId="34576" xr:uid="{00000000-0005-0000-0000-0000A0030000}"/>
    <cellStyle name="40% - Accent1 2 2 8" xfId="14129" xr:uid="{00000000-0005-0000-0000-0000A1030000}"/>
    <cellStyle name="40% - Accent1 2 2 8 2" xfId="38248" xr:uid="{00000000-0005-0000-0000-0000A2030000}"/>
    <cellStyle name="40% - Accent1 2 2 9" xfId="7008" xr:uid="{00000000-0005-0000-0000-0000A3030000}"/>
    <cellStyle name="40% - Accent1 3" xfId="58" xr:uid="{00000000-0005-0000-0000-0000A4030000}"/>
    <cellStyle name="40% - Accent1 4" xfId="59" xr:uid="{00000000-0005-0000-0000-0000A5030000}"/>
    <cellStyle name="40% - Accent2 2" xfId="60" xr:uid="{00000000-0005-0000-0000-0000A6030000}"/>
    <cellStyle name="40% - Accent2 2 2" xfId="61" xr:uid="{00000000-0005-0000-0000-0000A7030000}"/>
    <cellStyle name="40% - Accent2 2 2 10" xfId="32129" xr:uid="{00000000-0005-0000-0000-0000A8030000}"/>
    <cellStyle name="40% - Accent2 2 2 2" xfId="891" xr:uid="{00000000-0005-0000-0000-0000A9030000}"/>
    <cellStyle name="40% - Accent2 2 2 2 2" xfId="1982" xr:uid="{00000000-0005-0000-0000-0000AA030000}"/>
    <cellStyle name="40% - Accent2 2 2 2 2 2" xfId="5288" xr:uid="{00000000-0005-0000-0000-0000AB030000}"/>
    <cellStyle name="40% - Accent2 2 2 2 2 2 2" xfId="13002" xr:uid="{00000000-0005-0000-0000-0000AC030000}"/>
    <cellStyle name="40% - Accent2 2 2 2 2 2 2 2" xfId="37848" xr:uid="{00000000-0005-0000-0000-0000AD030000}"/>
    <cellStyle name="40% - Accent2 2 2 2 2 2 3" xfId="19182" xr:uid="{00000000-0005-0000-0000-0000AE030000}"/>
    <cellStyle name="40% - Accent2 2 2 2 2 2 3 2" xfId="41520" xr:uid="{00000000-0005-0000-0000-0000AF030000}"/>
    <cellStyle name="40% - Accent2 2 2 2 2 2 4" xfId="9056" xr:uid="{00000000-0005-0000-0000-0000B0030000}"/>
    <cellStyle name="40% - Accent2 2 2 2 2 2 5" xfId="34176" xr:uid="{00000000-0005-0000-0000-0000B1030000}"/>
    <cellStyle name="40% - Accent2 2 2 2 2 3" xfId="3468" xr:uid="{00000000-0005-0000-0000-0000B2030000}"/>
    <cellStyle name="40% - Accent2 2 2 2 2 3 2" xfId="17418" xr:uid="{00000000-0005-0000-0000-0000B3030000}"/>
    <cellStyle name="40% - Accent2 2 2 2 2 3 2 2" xfId="40296" xr:uid="{00000000-0005-0000-0000-0000B4030000}"/>
    <cellStyle name="40% - Accent2 2 2 2 2 3 3" xfId="11504" xr:uid="{00000000-0005-0000-0000-0000B5030000}"/>
    <cellStyle name="40% - Accent2 2 2 2 2 3 4" xfId="36624" xr:uid="{00000000-0005-0000-0000-0000B6030000}"/>
    <cellStyle name="40% - Accent2 2 2 2 2 4" xfId="10280" xr:uid="{00000000-0005-0000-0000-0000B7030000}"/>
    <cellStyle name="40% - Accent2 2 2 2 2 4 2" xfId="35400" xr:uid="{00000000-0005-0000-0000-0000B8030000}"/>
    <cellStyle name="40% - Accent2 2 2 2 2 5" xfId="15951" xr:uid="{00000000-0005-0000-0000-0000B9030000}"/>
    <cellStyle name="40% - Accent2 2 2 2 2 5 2" xfId="39072" xr:uid="{00000000-0005-0000-0000-0000BA030000}"/>
    <cellStyle name="40% - Accent2 2 2 2 2 6" xfId="7832" xr:uid="{00000000-0005-0000-0000-0000BB030000}"/>
    <cellStyle name="40% - Accent2 2 2 2 2 7" xfId="32952" xr:uid="{00000000-0005-0000-0000-0000BC030000}"/>
    <cellStyle name="40% - Accent2 2 2 2 3" xfId="4404" xr:uid="{00000000-0005-0000-0000-0000BD030000}"/>
    <cellStyle name="40% - Accent2 2 2 2 3 2" xfId="12255" xr:uid="{00000000-0005-0000-0000-0000BE030000}"/>
    <cellStyle name="40% - Accent2 2 2 2 3 2 2" xfId="37236" xr:uid="{00000000-0005-0000-0000-0000BF030000}"/>
    <cellStyle name="40% - Accent2 2 2 2 3 3" xfId="18330" xr:uid="{00000000-0005-0000-0000-0000C0030000}"/>
    <cellStyle name="40% - Accent2 2 2 2 3 3 2" xfId="40908" xr:uid="{00000000-0005-0000-0000-0000C1030000}"/>
    <cellStyle name="40% - Accent2 2 2 2 3 4" xfId="8444" xr:uid="{00000000-0005-0000-0000-0000C2030000}"/>
    <cellStyle name="40% - Accent2 2 2 2 3 5" xfId="33564" xr:uid="{00000000-0005-0000-0000-0000C3030000}"/>
    <cellStyle name="40% - Accent2 2 2 2 4" xfId="2856" xr:uid="{00000000-0005-0000-0000-0000C4030000}"/>
    <cellStyle name="40% - Accent2 2 2 2 4 2" xfId="16806" xr:uid="{00000000-0005-0000-0000-0000C5030000}"/>
    <cellStyle name="40% - Accent2 2 2 2 4 2 2" xfId="39684" xr:uid="{00000000-0005-0000-0000-0000C6030000}"/>
    <cellStyle name="40% - Accent2 2 2 2 4 3" xfId="10892" xr:uid="{00000000-0005-0000-0000-0000C7030000}"/>
    <cellStyle name="40% - Accent2 2 2 2 4 4" xfId="36012" xr:uid="{00000000-0005-0000-0000-0000C8030000}"/>
    <cellStyle name="40% - Accent2 2 2 2 5" xfId="9668" xr:uid="{00000000-0005-0000-0000-0000C9030000}"/>
    <cellStyle name="40% - Accent2 2 2 2 5 2" xfId="34788" xr:uid="{00000000-0005-0000-0000-0000CA030000}"/>
    <cellStyle name="40% - Accent2 2 2 2 6" xfId="14910" xr:uid="{00000000-0005-0000-0000-0000CB030000}"/>
    <cellStyle name="40% - Accent2 2 2 2 6 2" xfId="38460" xr:uid="{00000000-0005-0000-0000-0000CC030000}"/>
    <cellStyle name="40% - Accent2 2 2 2 7" xfId="7220" xr:uid="{00000000-0005-0000-0000-0000CD030000}"/>
    <cellStyle name="40% - Accent2 2 2 2 8" xfId="32340" xr:uid="{00000000-0005-0000-0000-0000CE030000}"/>
    <cellStyle name="40% - Accent2 2 2 3" xfId="1105" xr:uid="{00000000-0005-0000-0000-0000CF030000}"/>
    <cellStyle name="40% - Accent2 2 2 3 2" xfId="2196" xr:uid="{00000000-0005-0000-0000-0000D0030000}"/>
    <cellStyle name="40% - Accent2 2 2 3 2 2" xfId="5499" xr:uid="{00000000-0005-0000-0000-0000D1030000}"/>
    <cellStyle name="40% - Accent2 2 2 3 2 2 2" xfId="13213" xr:uid="{00000000-0005-0000-0000-0000D2030000}"/>
    <cellStyle name="40% - Accent2 2 2 3 2 2 2 2" xfId="38059" xr:uid="{00000000-0005-0000-0000-0000D3030000}"/>
    <cellStyle name="40% - Accent2 2 2 3 2 2 3" xfId="19393" xr:uid="{00000000-0005-0000-0000-0000D4030000}"/>
    <cellStyle name="40% - Accent2 2 2 3 2 2 3 2" xfId="41731" xr:uid="{00000000-0005-0000-0000-0000D5030000}"/>
    <cellStyle name="40% - Accent2 2 2 3 2 2 4" xfId="9267" xr:uid="{00000000-0005-0000-0000-0000D6030000}"/>
    <cellStyle name="40% - Accent2 2 2 3 2 2 5" xfId="34387" xr:uid="{00000000-0005-0000-0000-0000D7030000}"/>
    <cellStyle name="40% - Accent2 2 2 3 2 3" xfId="3679" xr:uid="{00000000-0005-0000-0000-0000D8030000}"/>
    <cellStyle name="40% - Accent2 2 2 3 2 3 2" xfId="17629" xr:uid="{00000000-0005-0000-0000-0000D9030000}"/>
    <cellStyle name="40% - Accent2 2 2 3 2 3 2 2" xfId="40507" xr:uid="{00000000-0005-0000-0000-0000DA030000}"/>
    <cellStyle name="40% - Accent2 2 2 3 2 3 3" xfId="11715" xr:uid="{00000000-0005-0000-0000-0000DB030000}"/>
    <cellStyle name="40% - Accent2 2 2 3 2 3 4" xfId="36835" xr:uid="{00000000-0005-0000-0000-0000DC030000}"/>
    <cellStyle name="40% - Accent2 2 2 3 2 4" xfId="10491" xr:uid="{00000000-0005-0000-0000-0000DD030000}"/>
    <cellStyle name="40% - Accent2 2 2 3 2 4 2" xfId="35611" xr:uid="{00000000-0005-0000-0000-0000DE030000}"/>
    <cellStyle name="40% - Accent2 2 2 3 2 5" xfId="16165" xr:uid="{00000000-0005-0000-0000-0000DF030000}"/>
    <cellStyle name="40% - Accent2 2 2 3 2 5 2" xfId="39283" xr:uid="{00000000-0005-0000-0000-0000E0030000}"/>
    <cellStyle name="40% - Accent2 2 2 3 2 6" xfId="8043" xr:uid="{00000000-0005-0000-0000-0000E1030000}"/>
    <cellStyle name="40% - Accent2 2 2 3 2 7" xfId="33163" xr:uid="{00000000-0005-0000-0000-0000E2030000}"/>
    <cellStyle name="40% - Accent2 2 2 3 3" xfId="4615" xr:uid="{00000000-0005-0000-0000-0000E3030000}"/>
    <cellStyle name="40% - Accent2 2 2 3 3 2" xfId="12466" xr:uid="{00000000-0005-0000-0000-0000E4030000}"/>
    <cellStyle name="40% - Accent2 2 2 3 3 2 2" xfId="37447" xr:uid="{00000000-0005-0000-0000-0000E5030000}"/>
    <cellStyle name="40% - Accent2 2 2 3 3 3" xfId="18541" xr:uid="{00000000-0005-0000-0000-0000E6030000}"/>
    <cellStyle name="40% - Accent2 2 2 3 3 3 2" xfId="41119" xr:uid="{00000000-0005-0000-0000-0000E7030000}"/>
    <cellStyle name="40% - Accent2 2 2 3 3 4" xfId="8655" xr:uid="{00000000-0005-0000-0000-0000E8030000}"/>
    <cellStyle name="40% - Accent2 2 2 3 3 5" xfId="33775" xr:uid="{00000000-0005-0000-0000-0000E9030000}"/>
    <cellStyle name="40% - Accent2 2 2 3 4" xfId="3067" xr:uid="{00000000-0005-0000-0000-0000EA030000}"/>
    <cellStyle name="40% - Accent2 2 2 3 4 2" xfId="17017" xr:uid="{00000000-0005-0000-0000-0000EB030000}"/>
    <cellStyle name="40% - Accent2 2 2 3 4 2 2" xfId="39895" xr:uid="{00000000-0005-0000-0000-0000EC030000}"/>
    <cellStyle name="40% - Accent2 2 2 3 4 3" xfId="11103" xr:uid="{00000000-0005-0000-0000-0000ED030000}"/>
    <cellStyle name="40% - Accent2 2 2 3 4 4" xfId="36223" xr:uid="{00000000-0005-0000-0000-0000EE030000}"/>
    <cellStyle name="40% - Accent2 2 2 3 5" xfId="9879" xr:uid="{00000000-0005-0000-0000-0000EF030000}"/>
    <cellStyle name="40% - Accent2 2 2 3 5 2" xfId="34999" xr:uid="{00000000-0005-0000-0000-0000F0030000}"/>
    <cellStyle name="40% - Accent2 2 2 3 6" xfId="15124" xr:uid="{00000000-0005-0000-0000-0000F1030000}"/>
    <cellStyle name="40% - Accent2 2 2 3 6 2" xfId="38671" xr:uid="{00000000-0005-0000-0000-0000F2030000}"/>
    <cellStyle name="40% - Accent2 2 2 3 7" xfId="7431" xr:uid="{00000000-0005-0000-0000-0000F3030000}"/>
    <cellStyle name="40% - Accent2 2 2 3 8" xfId="32551" xr:uid="{00000000-0005-0000-0000-0000F4030000}"/>
    <cellStyle name="40% - Accent2 2 2 4" xfId="1554" xr:uid="{00000000-0005-0000-0000-0000F5030000}"/>
    <cellStyle name="40% - Accent2 2 2 4 2" xfId="4952" xr:uid="{00000000-0005-0000-0000-0000F6030000}"/>
    <cellStyle name="40% - Accent2 2 2 4 2 2" xfId="12729" xr:uid="{00000000-0005-0000-0000-0000F7030000}"/>
    <cellStyle name="40% - Accent2 2 2 4 2 2 2" xfId="37637" xr:uid="{00000000-0005-0000-0000-0000F8030000}"/>
    <cellStyle name="40% - Accent2 2 2 4 2 3" xfId="18863" xr:uid="{00000000-0005-0000-0000-0000F9030000}"/>
    <cellStyle name="40% - Accent2 2 2 4 2 3 2" xfId="41309" xr:uid="{00000000-0005-0000-0000-0000FA030000}"/>
    <cellStyle name="40% - Accent2 2 2 4 2 4" xfId="8845" xr:uid="{00000000-0005-0000-0000-0000FB030000}"/>
    <cellStyle name="40% - Accent2 2 2 4 2 5" xfId="33965" xr:uid="{00000000-0005-0000-0000-0000FC030000}"/>
    <cellStyle name="40% - Accent2 2 2 4 3" xfId="3257" xr:uid="{00000000-0005-0000-0000-0000FD030000}"/>
    <cellStyle name="40% - Accent2 2 2 4 3 2" xfId="17207" xr:uid="{00000000-0005-0000-0000-0000FE030000}"/>
    <cellStyle name="40% - Accent2 2 2 4 3 2 2" xfId="40085" xr:uid="{00000000-0005-0000-0000-0000FF030000}"/>
    <cellStyle name="40% - Accent2 2 2 4 3 3" xfId="11293" xr:uid="{00000000-0005-0000-0000-000000040000}"/>
    <cellStyle name="40% - Accent2 2 2 4 3 4" xfId="36413" xr:uid="{00000000-0005-0000-0000-000001040000}"/>
    <cellStyle name="40% - Accent2 2 2 4 4" xfId="10069" xr:uid="{00000000-0005-0000-0000-000002040000}"/>
    <cellStyle name="40% - Accent2 2 2 4 4 2" xfId="35189" xr:uid="{00000000-0005-0000-0000-000003040000}"/>
    <cellStyle name="40% - Accent2 2 2 4 5" xfId="15543" xr:uid="{00000000-0005-0000-0000-000004040000}"/>
    <cellStyle name="40% - Accent2 2 2 4 5 2" xfId="38861" xr:uid="{00000000-0005-0000-0000-000005040000}"/>
    <cellStyle name="40% - Accent2 2 2 4 6" xfId="7621" xr:uid="{00000000-0005-0000-0000-000006040000}"/>
    <cellStyle name="40% - Accent2 2 2 4 7" xfId="32741" xr:uid="{00000000-0005-0000-0000-000007040000}"/>
    <cellStyle name="40% - Accent2 2 2 5" xfId="3900" xr:uid="{00000000-0005-0000-0000-000008040000}"/>
    <cellStyle name="40% - Accent2 2 2 5 2" xfId="11918" xr:uid="{00000000-0005-0000-0000-000009040000}"/>
    <cellStyle name="40% - Accent2 2 2 5 2 2" xfId="37025" xr:uid="{00000000-0005-0000-0000-00000A040000}"/>
    <cellStyle name="40% - Accent2 2 2 5 3" xfId="17847" xr:uid="{00000000-0005-0000-0000-00000B040000}"/>
    <cellStyle name="40% - Accent2 2 2 5 3 2" xfId="40697" xr:uid="{00000000-0005-0000-0000-00000C040000}"/>
    <cellStyle name="40% - Accent2 2 2 5 4" xfId="8233" xr:uid="{00000000-0005-0000-0000-00000D040000}"/>
    <cellStyle name="40% - Accent2 2 2 5 5" xfId="33353" xr:uid="{00000000-0005-0000-0000-00000E040000}"/>
    <cellStyle name="40% - Accent2 2 2 6" xfId="2645" xr:uid="{00000000-0005-0000-0000-00000F040000}"/>
    <cellStyle name="40% - Accent2 2 2 6 2" xfId="16595" xr:uid="{00000000-0005-0000-0000-000010040000}"/>
    <cellStyle name="40% - Accent2 2 2 6 2 2" xfId="39473" xr:uid="{00000000-0005-0000-0000-000011040000}"/>
    <cellStyle name="40% - Accent2 2 2 6 3" xfId="10681" xr:uid="{00000000-0005-0000-0000-000012040000}"/>
    <cellStyle name="40% - Accent2 2 2 6 4" xfId="35801" xr:uid="{00000000-0005-0000-0000-000013040000}"/>
    <cellStyle name="40% - Accent2 2 2 7" xfId="9457" xr:uid="{00000000-0005-0000-0000-000014040000}"/>
    <cellStyle name="40% - Accent2 2 2 7 2" xfId="34577" xr:uid="{00000000-0005-0000-0000-000015040000}"/>
    <cellStyle name="40% - Accent2 2 2 8" xfId="14133" xr:uid="{00000000-0005-0000-0000-000016040000}"/>
    <cellStyle name="40% - Accent2 2 2 8 2" xfId="38249" xr:uid="{00000000-0005-0000-0000-000017040000}"/>
    <cellStyle name="40% - Accent2 2 2 9" xfId="7009" xr:uid="{00000000-0005-0000-0000-000018040000}"/>
    <cellStyle name="40% - Accent2 3" xfId="62" xr:uid="{00000000-0005-0000-0000-000019040000}"/>
    <cellStyle name="40% - Accent2 4" xfId="63" xr:uid="{00000000-0005-0000-0000-00001A040000}"/>
    <cellStyle name="40% - Accent3 2" xfId="64" xr:uid="{00000000-0005-0000-0000-00001B040000}"/>
    <cellStyle name="40% - Accent3 2 2" xfId="65" xr:uid="{00000000-0005-0000-0000-00001C040000}"/>
    <cellStyle name="40% - Accent3 2 2 10" xfId="32130" xr:uid="{00000000-0005-0000-0000-00001D040000}"/>
    <cellStyle name="40% - Accent3 2 2 2" xfId="892" xr:uid="{00000000-0005-0000-0000-00001E040000}"/>
    <cellStyle name="40% - Accent3 2 2 2 2" xfId="1983" xr:uid="{00000000-0005-0000-0000-00001F040000}"/>
    <cellStyle name="40% - Accent3 2 2 2 2 2" xfId="5289" xr:uid="{00000000-0005-0000-0000-000020040000}"/>
    <cellStyle name="40% - Accent3 2 2 2 2 2 2" xfId="13003" xr:uid="{00000000-0005-0000-0000-000021040000}"/>
    <cellStyle name="40% - Accent3 2 2 2 2 2 2 2" xfId="37849" xr:uid="{00000000-0005-0000-0000-000022040000}"/>
    <cellStyle name="40% - Accent3 2 2 2 2 2 3" xfId="19183" xr:uid="{00000000-0005-0000-0000-000023040000}"/>
    <cellStyle name="40% - Accent3 2 2 2 2 2 3 2" xfId="41521" xr:uid="{00000000-0005-0000-0000-000024040000}"/>
    <cellStyle name="40% - Accent3 2 2 2 2 2 4" xfId="9057" xr:uid="{00000000-0005-0000-0000-000025040000}"/>
    <cellStyle name="40% - Accent3 2 2 2 2 2 5" xfId="34177" xr:uid="{00000000-0005-0000-0000-000026040000}"/>
    <cellStyle name="40% - Accent3 2 2 2 2 3" xfId="3469" xr:uid="{00000000-0005-0000-0000-000027040000}"/>
    <cellStyle name="40% - Accent3 2 2 2 2 3 2" xfId="17419" xr:uid="{00000000-0005-0000-0000-000028040000}"/>
    <cellStyle name="40% - Accent3 2 2 2 2 3 2 2" xfId="40297" xr:uid="{00000000-0005-0000-0000-000029040000}"/>
    <cellStyle name="40% - Accent3 2 2 2 2 3 3" xfId="11505" xr:uid="{00000000-0005-0000-0000-00002A040000}"/>
    <cellStyle name="40% - Accent3 2 2 2 2 3 4" xfId="36625" xr:uid="{00000000-0005-0000-0000-00002B040000}"/>
    <cellStyle name="40% - Accent3 2 2 2 2 4" xfId="10281" xr:uid="{00000000-0005-0000-0000-00002C040000}"/>
    <cellStyle name="40% - Accent3 2 2 2 2 4 2" xfId="35401" xr:uid="{00000000-0005-0000-0000-00002D040000}"/>
    <cellStyle name="40% - Accent3 2 2 2 2 5" xfId="15952" xr:uid="{00000000-0005-0000-0000-00002E040000}"/>
    <cellStyle name="40% - Accent3 2 2 2 2 5 2" xfId="39073" xr:uid="{00000000-0005-0000-0000-00002F040000}"/>
    <cellStyle name="40% - Accent3 2 2 2 2 6" xfId="7833" xr:uid="{00000000-0005-0000-0000-000030040000}"/>
    <cellStyle name="40% - Accent3 2 2 2 2 7" xfId="32953" xr:uid="{00000000-0005-0000-0000-000031040000}"/>
    <cellStyle name="40% - Accent3 2 2 2 3" xfId="4405" xr:uid="{00000000-0005-0000-0000-000032040000}"/>
    <cellStyle name="40% - Accent3 2 2 2 3 2" xfId="12256" xr:uid="{00000000-0005-0000-0000-000033040000}"/>
    <cellStyle name="40% - Accent3 2 2 2 3 2 2" xfId="37237" xr:uid="{00000000-0005-0000-0000-000034040000}"/>
    <cellStyle name="40% - Accent3 2 2 2 3 3" xfId="18331" xr:uid="{00000000-0005-0000-0000-000035040000}"/>
    <cellStyle name="40% - Accent3 2 2 2 3 3 2" xfId="40909" xr:uid="{00000000-0005-0000-0000-000036040000}"/>
    <cellStyle name="40% - Accent3 2 2 2 3 4" xfId="8445" xr:uid="{00000000-0005-0000-0000-000037040000}"/>
    <cellStyle name="40% - Accent3 2 2 2 3 5" xfId="33565" xr:uid="{00000000-0005-0000-0000-000038040000}"/>
    <cellStyle name="40% - Accent3 2 2 2 4" xfId="2857" xr:uid="{00000000-0005-0000-0000-000039040000}"/>
    <cellStyle name="40% - Accent3 2 2 2 4 2" xfId="16807" xr:uid="{00000000-0005-0000-0000-00003A040000}"/>
    <cellStyle name="40% - Accent3 2 2 2 4 2 2" xfId="39685" xr:uid="{00000000-0005-0000-0000-00003B040000}"/>
    <cellStyle name="40% - Accent3 2 2 2 4 3" xfId="10893" xr:uid="{00000000-0005-0000-0000-00003C040000}"/>
    <cellStyle name="40% - Accent3 2 2 2 4 4" xfId="36013" xr:uid="{00000000-0005-0000-0000-00003D040000}"/>
    <cellStyle name="40% - Accent3 2 2 2 5" xfId="9669" xr:uid="{00000000-0005-0000-0000-00003E040000}"/>
    <cellStyle name="40% - Accent3 2 2 2 5 2" xfId="34789" xr:uid="{00000000-0005-0000-0000-00003F040000}"/>
    <cellStyle name="40% - Accent3 2 2 2 6" xfId="14911" xr:uid="{00000000-0005-0000-0000-000040040000}"/>
    <cellStyle name="40% - Accent3 2 2 2 6 2" xfId="38461" xr:uid="{00000000-0005-0000-0000-000041040000}"/>
    <cellStyle name="40% - Accent3 2 2 2 7" xfId="7221" xr:uid="{00000000-0005-0000-0000-000042040000}"/>
    <cellStyle name="40% - Accent3 2 2 2 8" xfId="32341" xr:uid="{00000000-0005-0000-0000-000043040000}"/>
    <cellStyle name="40% - Accent3 2 2 3" xfId="1106" xr:uid="{00000000-0005-0000-0000-000044040000}"/>
    <cellStyle name="40% - Accent3 2 2 3 2" xfId="2197" xr:uid="{00000000-0005-0000-0000-000045040000}"/>
    <cellStyle name="40% - Accent3 2 2 3 2 2" xfId="5500" xr:uid="{00000000-0005-0000-0000-000046040000}"/>
    <cellStyle name="40% - Accent3 2 2 3 2 2 2" xfId="13214" xr:uid="{00000000-0005-0000-0000-000047040000}"/>
    <cellStyle name="40% - Accent3 2 2 3 2 2 2 2" xfId="38060" xr:uid="{00000000-0005-0000-0000-000048040000}"/>
    <cellStyle name="40% - Accent3 2 2 3 2 2 3" xfId="19394" xr:uid="{00000000-0005-0000-0000-000049040000}"/>
    <cellStyle name="40% - Accent3 2 2 3 2 2 3 2" xfId="41732" xr:uid="{00000000-0005-0000-0000-00004A040000}"/>
    <cellStyle name="40% - Accent3 2 2 3 2 2 4" xfId="9268" xr:uid="{00000000-0005-0000-0000-00004B040000}"/>
    <cellStyle name="40% - Accent3 2 2 3 2 2 5" xfId="34388" xr:uid="{00000000-0005-0000-0000-00004C040000}"/>
    <cellStyle name="40% - Accent3 2 2 3 2 3" xfId="3680" xr:uid="{00000000-0005-0000-0000-00004D040000}"/>
    <cellStyle name="40% - Accent3 2 2 3 2 3 2" xfId="17630" xr:uid="{00000000-0005-0000-0000-00004E040000}"/>
    <cellStyle name="40% - Accent3 2 2 3 2 3 2 2" xfId="40508" xr:uid="{00000000-0005-0000-0000-00004F040000}"/>
    <cellStyle name="40% - Accent3 2 2 3 2 3 3" xfId="11716" xr:uid="{00000000-0005-0000-0000-000050040000}"/>
    <cellStyle name="40% - Accent3 2 2 3 2 3 4" xfId="36836" xr:uid="{00000000-0005-0000-0000-000051040000}"/>
    <cellStyle name="40% - Accent3 2 2 3 2 4" xfId="10492" xr:uid="{00000000-0005-0000-0000-000052040000}"/>
    <cellStyle name="40% - Accent3 2 2 3 2 4 2" xfId="35612" xr:uid="{00000000-0005-0000-0000-000053040000}"/>
    <cellStyle name="40% - Accent3 2 2 3 2 5" xfId="16166" xr:uid="{00000000-0005-0000-0000-000054040000}"/>
    <cellStyle name="40% - Accent3 2 2 3 2 5 2" xfId="39284" xr:uid="{00000000-0005-0000-0000-000055040000}"/>
    <cellStyle name="40% - Accent3 2 2 3 2 6" xfId="8044" xr:uid="{00000000-0005-0000-0000-000056040000}"/>
    <cellStyle name="40% - Accent3 2 2 3 2 7" xfId="33164" xr:uid="{00000000-0005-0000-0000-000057040000}"/>
    <cellStyle name="40% - Accent3 2 2 3 3" xfId="4616" xr:uid="{00000000-0005-0000-0000-000058040000}"/>
    <cellStyle name="40% - Accent3 2 2 3 3 2" xfId="12467" xr:uid="{00000000-0005-0000-0000-000059040000}"/>
    <cellStyle name="40% - Accent3 2 2 3 3 2 2" xfId="37448" xr:uid="{00000000-0005-0000-0000-00005A040000}"/>
    <cellStyle name="40% - Accent3 2 2 3 3 3" xfId="18542" xr:uid="{00000000-0005-0000-0000-00005B040000}"/>
    <cellStyle name="40% - Accent3 2 2 3 3 3 2" xfId="41120" xr:uid="{00000000-0005-0000-0000-00005C040000}"/>
    <cellStyle name="40% - Accent3 2 2 3 3 4" xfId="8656" xr:uid="{00000000-0005-0000-0000-00005D040000}"/>
    <cellStyle name="40% - Accent3 2 2 3 3 5" xfId="33776" xr:uid="{00000000-0005-0000-0000-00005E040000}"/>
    <cellStyle name="40% - Accent3 2 2 3 4" xfId="3068" xr:uid="{00000000-0005-0000-0000-00005F040000}"/>
    <cellStyle name="40% - Accent3 2 2 3 4 2" xfId="17018" xr:uid="{00000000-0005-0000-0000-000060040000}"/>
    <cellStyle name="40% - Accent3 2 2 3 4 2 2" xfId="39896" xr:uid="{00000000-0005-0000-0000-000061040000}"/>
    <cellStyle name="40% - Accent3 2 2 3 4 3" xfId="11104" xr:uid="{00000000-0005-0000-0000-000062040000}"/>
    <cellStyle name="40% - Accent3 2 2 3 4 4" xfId="36224" xr:uid="{00000000-0005-0000-0000-000063040000}"/>
    <cellStyle name="40% - Accent3 2 2 3 5" xfId="9880" xr:uid="{00000000-0005-0000-0000-000064040000}"/>
    <cellStyle name="40% - Accent3 2 2 3 5 2" xfId="35000" xr:uid="{00000000-0005-0000-0000-000065040000}"/>
    <cellStyle name="40% - Accent3 2 2 3 6" xfId="15125" xr:uid="{00000000-0005-0000-0000-000066040000}"/>
    <cellStyle name="40% - Accent3 2 2 3 6 2" xfId="38672" xr:uid="{00000000-0005-0000-0000-000067040000}"/>
    <cellStyle name="40% - Accent3 2 2 3 7" xfId="7432" xr:uid="{00000000-0005-0000-0000-000068040000}"/>
    <cellStyle name="40% - Accent3 2 2 3 8" xfId="32552" xr:uid="{00000000-0005-0000-0000-000069040000}"/>
    <cellStyle name="40% - Accent3 2 2 4" xfId="1555" xr:uid="{00000000-0005-0000-0000-00006A040000}"/>
    <cellStyle name="40% - Accent3 2 2 4 2" xfId="4953" xr:uid="{00000000-0005-0000-0000-00006B040000}"/>
    <cellStyle name="40% - Accent3 2 2 4 2 2" xfId="12730" xr:uid="{00000000-0005-0000-0000-00006C040000}"/>
    <cellStyle name="40% - Accent3 2 2 4 2 2 2" xfId="37638" xr:uid="{00000000-0005-0000-0000-00006D040000}"/>
    <cellStyle name="40% - Accent3 2 2 4 2 3" xfId="18864" xr:uid="{00000000-0005-0000-0000-00006E040000}"/>
    <cellStyle name="40% - Accent3 2 2 4 2 3 2" xfId="41310" xr:uid="{00000000-0005-0000-0000-00006F040000}"/>
    <cellStyle name="40% - Accent3 2 2 4 2 4" xfId="8846" xr:uid="{00000000-0005-0000-0000-000070040000}"/>
    <cellStyle name="40% - Accent3 2 2 4 2 5" xfId="33966" xr:uid="{00000000-0005-0000-0000-000071040000}"/>
    <cellStyle name="40% - Accent3 2 2 4 3" xfId="3258" xr:uid="{00000000-0005-0000-0000-000072040000}"/>
    <cellStyle name="40% - Accent3 2 2 4 3 2" xfId="17208" xr:uid="{00000000-0005-0000-0000-000073040000}"/>
    <cellStyle name="40% - Accent3 2 2 4 3 2 2" xfId="40086" xr:uid="{00000000-0005-0000-0000-000074040000}"/>
    <cellStyle name="40% - Accent3 2 2 4 3 3" xfId="11294" xr:uid="{00000000-0005-0000-0000-000075040000}"/>
    <cellStyle name="40% - Accent3 2 2 4 3 4" xfId="36414" xr:uid="{00000000-0005-0000-0000-000076040000}"/>
    <cellStyle name="40% - Accent3 2 2 4 4" xfId="10070" xr:uid="{00000000-0005-0000-0000-000077040000}"/>
    <cellStyle name="40% - Accent3 2 2 4 4 2" xfId="35190" xr:uid="{00000000-0005-0000-0000-000078040000}"/>
    <cellStyle name="40% - Accent3 2 2 4 5" xfId="15544" xr:uid="{00000000-0005-0000-0000-000079040000}"/>
    <cellStyle name="40% - Accent3 2 2 4 5 2" xfId="38862" xr:uid="{00000000-0005-0000-0000-00007A040000}"/>
    <cellStyle name="40% - Accent3 2 2 4 6" xfId="7622" xr:uid="{00000000-0005-0000-0000-00007B040000}"/>
    <cellStyle name="40% - Accent3 2 2 4 7" xfId="32742" xr:uid="{00000000-0005-0000-0000-00007C040000}"/>
    <cellStyle name="40% - Accent3 2 2 5" xfId="3901" xr:uid="{00000000-0005-0000-0000-00007D040000}"/>
    <cellStyle name="40% - Accent3 2 2 5 2" xfId="11919" xr:uid="{00000000-0005-0000-0000-00007E040000}"/>
    <cellStyle name="40% - Accent3 2 2 5 2 2" xfId="37026" xr:uid="{00000000-0005-0000-0000-00007F040000}"/>
    <cellStyle name="40% - Accent3 2 2 5 3" xfId="17848" xr:uid="{00000000-0005-0000-0000-000080040000}"/>
    <cellStyle name="40% - Accent3 2 2 5 3 2" xfId="40698" xr:uid="{00000000-0005-0000-0000-000081040000}"/>
    <cellStyle name="40% - Accent3 2 2 5 4" xfId="8234" xr:uid="{00000000-0005-0000-0000-000082040000}"/>
    <cellStyle name="40% - Accent3 2 2 5 5" xfId="33354" xr:uid="{00000000-0005-0000-0000-000083040000}"/>
    <cellStyle name="40% - Accent3 2 2 6" xfId="2646" xr:uid="{00000000-0005-0000-0000-000084040000}"/>
    <cellStyle name="40% - Accent3 2 2 6 2" xfId="16596" xr:uid="{00000000-0005-0000-0000-000085040000}"/>
    <cellStyle name="40% - Accent3 2 2 6 2 2" xfId="39474" xr:uid="{00000000-0005-0000-0000-000086040000}"/>
    <cellStyle name="40% - Accent3 2 2 6 3" xfId="10682" xr:uid="{00000000-0005-0000-0000-000087040000}"/>
    <cellStyle name="40% - Accent3 2 2 6 4" xfId="35802" xr:uid="{00000000-0005-0000-0000-000088040000}"/>
    <cellStyle name="40% - Accent3 2 2 7" xfId="9458" xr:uid="{00000000-0005-0000-0000-000089040000}"/>
    <cellStyle name="40% - Accent3 2 2 7 2" xfId="34578" xr:uid="{00000000-0005-0000-0000-00008A040000}"/>
    <cellStyle name="40% - Accent3 2 2 8" xfId="14136" xr:uid="{00000000-0005-0000-0000-00008B040000}"/>
    <cellStyle name="40% - Accent3 2 2 8 2" xfId="38250" xr:uid="{00000000-0005-0000-0000-00008C040000}"/>
    <cellStyle name="40% - Accent3 2 2 9" xfId="7010" xr:uid="{00000000-0005-0000-0000-00008D040000}"/>
    <cellStyle name="40% - Accent3 3" xfId="66" xr:uid="{00000000-0005-0000-0000-00008E040000}"/>
    <cellStyle name="40% - Accent3 4" xfId="67" xr:uid="{00000000-0005-0000-0000-00008F040000}"/>
    <cellStyle name="40% - Accent4 2" xfId="68" xr:uid="{00000000-0005-0000-0000-000090040000}"/>
    <cellStyle name="40% - Accent4 2 2" xfId="69" xr:uid="{00000000-0005-0000-0000-000091040000}"/>
    <cellStyle name="40% - Accent4 2 2 10" xfId="32131" xr:uid="{00000000-0005-0000-0000-000092040000}"/>
    <cellStyle name="40% - Accent4 2 2 2" xfId="893" xr:uid="{00000000-0005-0000-0000-000093040000}"/>
    <cellStyle name="40% - Accent4 2 2 2 2" xfId="1984" xr:uid="{00000000-0005-0000-0000-000094040000}"/>
    <cellStyle name="40% - Accent4 2 2 2 2 2" xfId="5290" xr:uid="{00000000-0005-0000-0000-000095040000}"/>
    <cellStyle name="40% - Accent4 2 2 2 2 2 2" xfId="13004" xr:uid="{00000000-0005-0000-0000-000096040000}"/>
    <cellStyle name="40% - Accent4 2 2 2 2 2 2 2" xfId="37850" xr:uid="{00000000-0005-0000-0000-000097040000}"/>
    <cellStyle name="40% - Accent4 2 2 2 2 2 3" xfId="19184" xr:uid="{00000000-0005-0000-0000-000098040000}"/>
    <cellStyle name="40% - Accent4 2 2 2 2 2 3 2" xfId="41522" xr:uid="{00000000-0005-0000-0000-000099040000}"/>
    <cellStyle name="40% - Accent4 2 2 2 2 2 4" xfId="9058" xr:uid="{00000000-0005-0000-0000-00009A040000}"/>
    <cellStyle name="40% - Accent4 2 2 2 2 2 5" xfId="34178" xr:uid="{00000000-0005-0000-0000-00009B040000}"/>
    <cellStyle name="40% - Accent4 2 2 2 2 3" xfId="3470" xr:uid="{00000000-0005-0000-0000-00009C040000}"/>
    <cellStyle name="40% - Accent4 2 2 2 2 3 2" xfId="17420" xr:uid="{00000000-0005-0000-0000-00009D040000}"/>
    <cellStyle name="40% - Accent4 2 2 2 2 3 2 2" xfId="40298" xr:uid="{00000000-0005-0000-0000-00009E040000}"/>
    <cellStyle name="40% - Accent4 2 2 2 2 3 3" xfId="11506" xr:uid="{00000000-0005-0000-0000-00009F040000}"/>
    <cellStyle name="40% - Accent4 2 2 2 2 3 4" xfId="36626" xr:uid="{00000000-0005-0000-0000-0000A0040000}"/>
    <cellStyle name="40% - Accent4 2 2 2 2 4" xfId="10282" xr:uid="{00000000-0005-0000-0000-0000A1040000}"/>
    <cellStyle name="40% - Accent4 2 2 2 2 4 2" xfId="35402" xr:uid="{00000000-0005-0000-0000-0000A2040000}"/>
    <cellStyle name="40% - Accent4 2 2 2 2 5" xfId="15953" xr:uid="{00000000-0005-0000-0000-0000A3040000}"/>
    <cellStyle name="40% - Accent4 2 2 2 2 5 2" xfId="39074" xr:uid="{00000000-0005-0000-0000-0000A4040000}"/>
    <cellStyle name="40% - Accent4 2 2 2 2 6" xfId="7834" xr:uid="{00000000-0005-0000-0000-0000A5040000}"/>
    <cellStyle name="40% - Accent4 2 2 2 2 7" xfId="32954" xr:uid="{00000000-0005-0000-0000-0000A6040000}"/>
    <cellStyle name="40% - Accent4 2 2 2 3" xfId="4406" xr:uid="{00000000-0005-0000-0000-0000A7040000}"/>
    <cellStyle name="40% - Accent4 2 2 2 3 2" xfId="12257" xr:uid="{00000000-0005-0000-0000-0000A8040000}"/>
    <cellStyle name="40% - Accent4 2 2 2 3 2 2" xfId="37238" xr:uid="{00000000-0005-0000-0000-0000A9040000}"/>
    <cellStyle name="40% - Accent4 2 2 2 3 3" xfId="18332" xr:uid="{00000000-0005-0000-0000-0000AA040000}"/>
    <cellStyle name="40% - Accent4 2 2 2 3 3 2" xfId="40910" xr:uid="{00000000-0005-0000-0000-0000AB040000}"/>
    <cellStyle name="40% - Accent4 2 2 2 3 4" xfId="8446" xr:uid="{00000000-0005-0000-0000-0000AC040000}"/>
    <cellStyle name="40% - Accent4 2 2 2 3 5" xfId="33566" xr:uid="{00000000-0005-0000-0000-0000AD040000}"/>
    <cellStyle name="40% - Accent4 2 2 2 4" xfId="2858" xr:uid="{00000000-0005-0000-0000-0000AE040000}"/>
    <cellStyle name="40% - Accent4 2 2 2 4 2" xfId="16808" xr:uid="{00000000-0005-0000-0000-0000AF040000}"/>
    <cellStyle name="40% - Accent4 2 2 2 4 2 2" xfId="39686" xr:uid="{00000000-0005-0000-0000-0000B0040000}"/>
    <cellStyle name="40% - Accent4 2 2 2 4 3" xfId="10894" xr:uid="{00000000-0005-0000-0000-0000B1040000}"/>
    <cellStyle name="40% - Accent4 2 2 2 4 4" xfId="36014" xr:uid="{00000000-0005-0000-0000-0000B2040000}"/>
    <cellStyle name="40% - Accent4 2 2 2 5" xfId="9670" xr:uid="{00000000-0005-0000-0000-0000B3040000}"/>
    <cellStyle name="40% - Accent4 2 2 2 5 2" xfId="34790" xr:uid="{00000000-0005-0000-0000-0000B4040000}"/>
    <cellStyle name="40% - Accent4 2 2 2 6" xfId="14912" xr:uid="{00000000-0005-0000-0000-0000B5040000}"/>
    <cellStyle name="40% - Accent4 2 2 2 6 2" xfId="38462" xr:uid="{00000000-0005-0000-0000-0000B6040000}"/>
    <cellStyle name="40% - Accent4 2 2 2 7" xfId="7222" xr:uid="{00000000-0005-0000-0000-0000B7040000}"/>
    <cellStyle name="40% - Accent4 2 2 2 8" xfId="32342" xr:uid="{00000000-0005-0000-0000-0000B8040000}"/>
    <cellStyle name="40% - Accent4 2 2 3" xfId="1107" xr:uid="{00000000-0005-0000-0000-0000B9040000}"/>
    <cellStyle name="40% - Accent4 2 2 3 2" xfId="2198" xr:uid="{00000000-0005-0000-0000-0000BA040000}"/>
    <cellStyle name="40% - Accent4 2 2 3 2 2" xfId="5501" xr:uid="{00000000-0005-0000-0000-0000BB040000}"/>
    <cellStyle name="40% - Accent4 2 2 3 2 2 2" xfId="13215" xr:uid="{00000000-0005-0000-0000-0000BC040000}"/>
    <cellStyle name="40% - Accent4 2 2 3 2 2 2 2" xfId="38061" xr:uid="{00000000-0005-0000-0000-0000BD040000}"/>
    <cellStyle name="40% - Accent4 2 2 3 2 2 3" xfId="19395" xr:uid="{00000000-0005-0000-0000-0000BE040000}"/>
    <cellStyle name="40% - Accent4 2 2 3 2 2 3 2" xfId="41733" xr:uid="{00000000-0005-0000-0000-0000BF040000}"/>
    <cellStyle name="40% - Accent4 2 2 3 2 2 4" xfId="9269" xr:uid="{00000000-0005-0000-0000-0000C0040000}"/>
    <cellStyle name="40% - Accent4 2 2 3 2 2 5" xfId="34389" xr:uid="{00000000-0005-0000-0000-0000C1040000}"/>
    <cellStyle name="40% - Accent4 2 2 3 2 3" xfId="3681" xr:uid="{00000000-0005-0000-0000-0000C2040000}"/>
    <cellStyle name="40% - Accent4 2 2 3 2 3 2" xfId="17631" xr:uid="{00000000-0005-0000-0000-0000C3040000}"/>
    <cellStyle name="40% - Accent4 2 2 3 2 3 2 2" xfId="40509" xr:uid="{00000000-0005-0000-0000-0000C4040000}"/>
    <cellStyle name="40% - Accent4 2 2 3 2 3 3" xfId="11717" xr:uid="{00000000-0005-0000-0000-0000C5040000}"/>
    <cellStyle name="40% - Accent4 2 2 3 2 3 4" xfId="36837" xr:uid="{00000000-0005-0000-0000-0000C6040000}"/>
    <cellStyle name="40% - Accent4 2 2 3 2 4" xfId="10493" xr:uid="{00000000-0005-0000-0000-0000C7040000}"/>
    <cellStyle name="40% - Accent4 2 2 3 2 4 2" xfId="35613" xr:uid="{00000000-0005-0000-0000-0000C8040000}"/>
    <cellStyle name="40% - Accent4 2 2 3 2 5" xfId="16167" xr:uid="{00000000-0005-0000-0000-0000C9040000}"/>
    <cellStyle name="40% - Accent4 2 2 3 2 5 2" xfId="39285" xr:uid="{00000000-0005-0000-0000-0000CA040000}"/>
    <cellStyle name="40% - Accent4 2 2 3 2 6" xfId="8045" xr:uid="{00000000-0005-0000-0000-0000CB040000}"/>
    <cellStyle name="40% - Accent4 2 2 3 2 7" xfId="33165" xr:uid="{00000000-0005-0000-0000-0000CC040000}"/>
    <cellStyle name="40% - Accent4 2 2 3 3" xfId="4617" xr:uid="{00000000-0005-0000-0000-0000CD040000}"/>
    <cellStyle name="40% - Accent4 2 2 3 3 2" xfId="12468" xr:uid="{00000000-0005-0000-0000-0000CE040000}"/>
    <cellStyle name="40% - Accent4 2 2 3 3 2 2" xfId="37449" xr:uid="{00000000-0005-0000-0000-0000CF040000}"/>
    <cellStyle name="40% - Accent4 2 2 3 3 3" xfId="18543" xr:uid="{00000000-0005-0000-0000-0000D0040000}"/>
    <cellStyle name="40% - Accent4 2 2 3 3 3 2" xfId="41121" xr:uid="{00000000-0005-0000-0000-0000D1040000}"/>
    <cellStyle name="40% - Accent4 2 2 3 3 4" xfId="8657" xr:uid="{00000000-0005-0000-0000-0000D2040000}"/>
    <cellStyle name="40% - Accent4 2 2 3 3 5" xfId="33777" xr:uid="{00000000-0005-0000-0000-0000D3040000}"/>
    <cellStyle name="40% - Accent4 2 2 3 4" xfId="3069" xr:uid="{00000000-0005-0000-0000-0000D4040000}"/>
    <cellStyle name="40% - Accent4 2 2 3 4 2" xfId="17019" xr:uid="{00000000-0005-0000-0000-0000D5040000}"/>
    <cellStyle name="40% - Accent4 2 2 3 4 2 2" xfId="39897" xr:uid="{00000000-0005-0000-0000-0000D6040000}"/>
    <cellStyle name="40% - Accent4 2 2 3 4 3" xfId="11105" xr:uid="{00000000-0005-0000-0000-0000D7040000}"/>
    <cellStyle name="40% - Accent4 2 2 3 4 4" xfId="36225" xr:uid="{00000000-0005-0000-0000-0000D8040000}"/>
    <cellStyle name="40% - Accent4 2 2 3 5" xfId="9881" xr:uid="{00000000-0005-0000-0000-0000D9040000}"/>
    <cellStyle name="40% - Accent4 2 2 3 5 2" xfId="35001" xr:uid="{00000000-0005-0000-0000-0000DA040000}"/>
    <cellStyle name="40% - Accent4 2 2 3 6" xfId="15126" xr:uid="{00000000-0005-0000-0000-0000DB040000}"/>
    <cellStyle name="40% - Accent4 2 2 3 6 2" xfId="38673" xr:uid="{00000000-0005-0000-0000-0000DC040000}"/>
    <cellStyle name="40% - Accent4 2 2 3 7" xfId="7433" xr:uid="{00000000-0005-0000-0000-0000DD040000}"/>
    <cellStyle name="40% - Accent4 2 2 3 8" xfId="32553" xr:uid="{00000000-0005-0000-0000-0000DE040000}"/>
    <cellStyle name="40% - Accent4 2 2 4" xfId="1556" xr:uid="{00000000-0005-0000-0000-0000DF040000}"/>
    <cellStyle name="40% - Accent4 2 2 4 2" xfId="4954" xr:uid="{00000000-0005-0000-0000-0000E0040000}"/>
    <cellStyle name="40% - Accent4 2 2 4 2 2" xfId="12731" xr:uid="{00000000-0005-0000-0000-0000E1040000}"/>
    <cellStyle name="40% - Accent4 2 2 4 2 2 2" xfId="37639" xr:uid="{00000000-0005-0000-0000-0000E2040000}"/>
    <cellStyle name="40% - Accent4 2 2 4 2 3" xfId="18865" xr:uid="{00000000-0005-0000-0000-0000E3040000}"/>
    <cellStyle name="40% - Accent4 2 2 4 2 3 2" xfId="41311" xr:uid="{00000000-0005-0000-0000-0000E4040000}"/>
    <cellStyle name="40% - Accent4 2 2 4 2 4" xfId="8847" xr:uid="{00000000-0005-0000-0000-0000E5040000}"/>
    <cellStyle name="40% - Accent4 2 2 4 2 5" xfId="33967" xr:uid="{00000000-0005-0000-0000-0000E6040000}"/>
    <cellStyle name="40% - Accent4 2 2 4 3" xfId="3259" xr:uid="{00000000-0005-0000-0000-0000E7040000}"/>
    <cellStyle name="40% - Accent4 2 2 4 3 2" xfId="17209" xr:uid="{00000000-0005-0000-0000-0000E8040000}"/>
    <cellStyle name="40% - Accent4 2 2 4 3 2 2" xfId="40087" xr:uid="{00000000-0005-0000-0000-0000E9040000}"/>
    <cellStyle name="40% - Accent4 2 2 4 3 3" xfId="11295" xr:uid="{00000000-0005-0000-0000-0000EA040000}"/>
    <cellStyle name="40% - Accent4 2 2 4 3 4" xfId="36415" xr:uid="{00000000-0005-0000-0000-0000EB040000}"/>
    <cellStyle name="40% - Accent4 2 2 4 4" xfId="10071" xr:uid="{00000000-0005-0000-0000-0000EC040000}"/>
    <cellStyle name="40% - Accent4 2 2 4 4 2" xfId="35191" xr:uid="{00000000-0005-0000-0000-0000ED040000}"/>
    <cellStyle name="40% - Accent4 2 2 4 5" xfId="15545" xr:uid="{00000000-0005-0000-0000-0000EE040000}"/>
    <cellStyle name="40% - Accent4 2 2 4 5 2" xfId="38863" xr:uid="{00000000-0005-0000-0000-0000EF040000}"/>
    <cellStyle name="40% - Accent4 2 2 4 6" xfId="7623" xr:uid="{00000000-0005-0000-0000-0000F0040000}"/>
    <cellStyle name="40% - Accent4 2 2 4 7" xfId="32743" xr:uid="{00000000-0005-0000-0000-0000F1040000}"/>
    <cellStyle name="40% - Accent4 2 2 5" xfId="3902" xr:uid="{00000000-0005-0000-0000-0000F2040000}"/>
    <cellStyle name="40% - Accent4 2 2 5 2" xfId="11920" xr:uid="{00000000-0005-0000-0000-0000F3040000}"/>
    <cellStyle name="40% - Accent4 2 2 5 2 2" xfId="37027" xr:uid="{00000000-0005-0000-0000-0000F4040000}"/>
    <cellStyle name="40% - Accent4 2 2 5 3" xfId="17849" xr:uid="{00000000-0005-0000-0000-0000F5040000}"/>
    <cellStyle name="40% - Accent4 2 2 5 3 2" xfId="40699" xr:uid="{00000000-0005-0000-0000-0000F6040000}"/>
    <cellStyle name="40% - Accent4 2 2 5 4" xfId="8235" xr:uid="{00000000-0005-0000-0000-0000F7040000}"/>
    <cellStyle name="40% - Accent4 2 2 5 5" xfId="33355" xr:uid="{00000000-0005-0000-0000-0000F8040000}"/>
    <cellStyle name="40% - Accent4 2 2 6" xfId="2647" xr:uid="{00000000-0005-0000-0000-0000F9040000}"/>
    <cellStyle name="40% - Accent4 2 2 6 2" xfId="16597" xr:uid="{00000000-0005-0000-0000-0000FA040000}"/>
    <cellStyle name="40% - Accent4 2 2 6 2 2" xfId="39475" xr:uid="{00000000-0005-0000-0000-0000FB040000}"/>
    <cellStyle name="40% - Accent4 2 2 6 3" xfId="10683" xr:uid="{00000000-0005-0000-0000-0000FC040000}"/>
    <cellStyle name="40% - Accent4 2 2 6 4" xfId="35803" xr:uid="{00000000-0005-0000-0000-0000FD040000}"/>
    <cellStyle name="40% - Accent4 2 2 7" xfId="9459" xr:uid="{00000000-0005-0000-0000-0000FE040000}"/>
    <cellStyle name="40% - Accent4 2 2 7 2" xfId="34579" xr:uid="{00000000-0005-0000-0000-0000FF040000}"/>
    <cellStyle name="40% - Accent4 2 2 8" xfId="14140" xr:uid="{00000000-0005-0000-0000-000000050000}"/>
    <cellStyle name="40% - Accent4 2 2 8 2" xfId="38251" xr:uid="{00000000-0005-0000-0000-000001050000}"/>
    <cellStyle name="40% - Accent4 2 2 9" xfId="7011" xr:uid="{00000000-0005-0000-0000-000002050000}"/>
    <cellStyle name="40% - Accent4 3" xfId="70" xr:uid="{00000000-0005-0000-0000-000003050000}"/>
    <cellStyle name="40% - Accent4 4" xfId="71" xr:uid="{00000000-0005-0000-0000-000004050000}"/>
    <cellStyle name="40% - Accent5 2" xfId="72" xr:uid="{00000000-0005-0000-0000-000005050000}"/>
    <cellStyle name="40% - Accent5 2 2" xfId="73" xr:uid="{00000000-0005-0000-0000-000006050000}"/>
    <cellStyle name="40% - Accent5 2 2 10" xfId="32132" xr:uid="{00000000-0005-0000-0000-000007050000}"/>
    <cellStyle name="40% - Accent5 2 2 2" xfId="894" xr:uid="{00000000-0005-0000-0000-000008050000}"/>
    <cellStyle name="40% - Accent5 2 2 2 2" xfId="1985" xr:uid="{00000000-0005-0000-0000-000009050000}"/>
    <cellStyle name="40% - Accent5 2 2 2 2 2" xfId="5291" xr:uid="{00000000-0005-0000-0000-00000A050000}"/>
    <cellStyle name="40% - Accent5 2 2 2 2 2 2" xfId="13005" xr:uid="{00000000-0005-0000-0000-00000B050000}"/>
    <cellStyle name="40% - Accent5 2 2 2 2 2 2 2" xfId="37851" xr:uid="{00000000-0005-0000-0000-00000C050000}"/>
    <cellStyle name="40% - Accent5 2 2 2 2 2 3" xfId="19185" xr:uid="{00000000-0005-0000-0000-00000D050000}"/>
    <cellStyle name="40% - Accent5 2 2 2 2 2 3 2" xfId="41523" xr:uid="{00000000-0005-0000-0000-00000E050000}"/>
    <cellStyle name="40% - Accent5 2 2 2 2 2 4" xfId="9059" xr:uid="{00000000-0005-0000-0000-00000F050000}"/>
    <cellStyle name="40% - Accent5 2 2 2 2 2 5" xfId="34179" xr:uid="{00000000-0005-0000-0000-000010050000}"/>
    <cellStyle name="40% - Accent5 2 2 2 2 3" xfId="3471" xr:uid="{00000000-0005-0000-0000-000011050000}"/>
    <cellStyle name="40% - Accent5 2 2 2 2 3 2" xfId="17421" xr:uid="{00000000-0005-0000-0000-000012050000}"/>
    <cellStyle name="40% - Accent5 2 2 2 2 3 2 2" xfId="40299" xr:uid="{00000000-0005-0000-0000-000013050000}"/>
    <cellStyle name="40% - Accent5 2 2 2 2 3 3" xfId="11507" xr:uid="{00000000-0005-0000-0000-000014050000}"/>
    <cellStyle name="40% - Accent5 2 2 2 2 3 4" xfId="36627" xr:uid="{00000000-0005-0000-0000-000015050000}"/>
    <cellStyle name="40% - Accent5 2 2 2 2 4" xfId="10283" xr:uid="{00000000-0005-0000-0000-000016050000}"/>
    <cellStyle name="40% - Accent5 2 2 2 2 4 2" xfId="35403" xr:uid="{00000000-0005-0000-0000-000017050000}"/>
    <cellStyle name="40% - Accent5 2 2 2 2 5" xfId="15954" xr:uid="{00000000-0005-0000-0000-000018050000}"/>
    <cellStyle name="40% - Accent5 2 2 2 2 5 2" xfId="39075" xr:uid="{00000000-0005-0000-0000-000019050000}"/>
    <cellStyle name="40% - Accent5 2 2 2 2 6" xfId="7835" xr:uid="{00000000-0005-0000-0000-00001A050000}"/>
    <cellStyle name="40% - Accent5 2 2 2 2 7" xfId="32955" xr:uid="{00000000-0005-0000-0000-00001B050000}"/>
    <cellStyle name="40% - Accent5 2 2 2 3" xfId="4407" xr:uid="{00000000-0005-0000-0000-00001C050000}"/>
    <cellStyle name="40% - Accent5 2 2 2 3 2" xfId="12258" xr:uid="{00000000-0005-0000-0000-00001D050000}"/>
    <cellStyle name="40% - Accent5 2 2 2 3 2 2" xfId="37239" xr:uid="{00000000-0005-0000-0000-00001E050000}"/>
    <cellStyle name="40% - Accent5 2 2 2 3 3" xfId="18333" xr:uid="{00000000-0005-0000-0000-00001F050000}"/>
    <cellStyle name="40% - Accent5 2 2 2 3 3 2" xfId="40911" xr:uid="{00000000-0005-0000-0000-000020050000}"/>
    <cellStyle name="40% - Accent5 2 2 2 3 4" xfId="8447" xr:uid="{00000000-0005-0000-0000-000021050000}"/>
    <cellStyle name="40% - Accent5 2 2 2 3 5" xfId="33567" xr:uid="{00000000-0005-0000-0000-000022050000}"/>
    <cellStyle name="40% - Accent5 2 2 2 4" xfId="2859" xr:uid="{00000000-0005-0000-0000-000023050000}"/>
    <cellStyle name="40% - Accent5 2 2 2 4 2" xfId="16809" xr:uid="{00000000-0005-0000-0000-000024050000}"/>
    <cellStyle name="40% - Accent5 2 2 2 4 2 2" xfId="39687" xr:uid="{00000000-0005-0000-0000-000025050000}"/>
    <cellStyle name="40% - Accent5 2 2 2 4 3" xfId="10895" xr:uid="{00000000-0005-0000-0000-000026050000}"/>
    <cellStyle name="40% - Accent5 2 2 2 4 4" xfId="36015" xr:uid="{00000000-0005-0000-0000-000027050000}"/>
    <cellStyle name="40% - Accent5 2 2 2 5" xfId="9671" xr:uid="{00000000-0005-0000-0000-000028050000}"/>
    <cellStyle name="40% - Accent5 2 2 2 5 2" xfId="34791" xr:uid="{00000000-0005-0000-0000-000029050000}"/>
    <cellStyle name="40% - Accent5 2 2 2 6" xfId="14913" xr:uid="{00000000-0005-0000-0000-00002A050000}"/>
    <cellStyle name="40% - Accent5 2 2 2 6 2" xfId="38463" xr:uid="{00000000-0005-0000-0000-00002B050000}"/>
    <cellStyle name="40% - Accent5 2 2 2 7" xfId="7223" xr:uid="{00000000-0005-0000-0000-00002C050000}"/>
    <cellStyle name="40% - Accent5 2 2 2 8" xfId="32343" xr:uid="{00000000-0005-0000-0000-00002D050000}"/>
    <cellStyle name="40% - Accent5 2 2 3" xfId="1108" xr:uid="{00000000-0005-0000-0000-00002E050000}"/>
    <cellStyle name="40% - Accent5 2 2 3 2" xfId="2199" xr:uid="{00000000-0005-0000-0000-00002F050000}"/>
    <cellStyle name="40% - Accent5 2 2 3 2 2" xfId="5502" xr:uid="{00000000-0005-0000-0000-000030050000}"/>
    <cellStyle name="40% - Accent5 2 2 3 2 2 2" xfId="13216" xr:uid="{00000000-0005-0000-0000-000031050000}"/>
    <cellStyle name="40% - Accent5 2 2 3 2 2 2 2" xfId="38062" xr:uid="{00000000-0005-0000-0000-000032050000}"/>
    <cellStyle name="40% - Accent5 2 2 3 2 2 3" xfId="19396" xr:uid="{00000000-0005-0000-0000-000033050000}"/>
    <cellStyle name="40% - Accent5 2 2 3 2 2 3 2" xfId="41734" xr:uid="{00000000-0005-0000-0000-000034050000}"/>
    <cellStyle name="40% - Accent5 2 2 3 2 2 4" xfId="9270" xr:uid="{00000000-0005-0000-0000-000035050000}"/>
    <cellStyle name="40% - Accent5 2 2 3 2 2 5" xfId="34390" xr:uid="{00000000-0005-0000-0000-000036050000}"/>
    <cellStyle name="40% - Accent5 2 2 3 2 3" xfId="3682" xr:uid="{00000000-0005-0000-0000-000037050000}"/>
    <cellStyle name="40% - Accent5 2 2 3 2 3 2" xfId="17632" xr:uid="{00000000-0005-0000-0000-000038050000}"/>
    <cellStyle name="40% - Accent5 2 2 3 2 3 2 2" xfId="40510" xr:uid="{00000000-0005-0000-0000-000039050000}"/>
    <cellStyle name="40% - Accent5 2 2 3 2 3 3" xfId="11718" xr:uid="{00000000-0005-0000-0000-00003A050000}"/>
    <cellStyle name="40% - Accent5 2 2 3 2 3 4" xfId="36838" xr:uid="{00000000-0005-0000-0000-00003B050000}"/>
    <cellStyle name="40% - Accent5 2 2 3 2 4" xfId="10494" xr:uid="{00000000-0005-0000-0000-00003C050000}"/>
    <cellStyle name="40% - Accent5 2 2 3 2 4 2" xfId="35614" xr:uid="{00000000-0005-0000-0000-00003D050000}"/>
    <cellStyle name="40% - Accent5 2 2 3 2 5" xfId="16168" xr:uid="{00000000-0005-0000-0000-00003E050000}"/>
    <cellStyle name="40% - Accent5 2 2 3 2 5 2" xfId="39286" xr:uid="{00000000-0005-0000-0000-00003F050000}"/>
    <cellStyle name="40% - Accent5 2 2 3 2 6" xfId="8046" xr:uid="{00000000-0005-0000-0000-000040050000}"/>
    <cellStyle name="40% - Accent5 2 2 3 2 7" xfId="33166" xr:uid="{00000000-0005-0000-0000-000041050000}"/>
    <cellStyle name="40% - Accent5 2 2 3 3" xfId="4618" xr:uid="{00000000-0005-0000-0000-000042050000}"/>
    <cellStyle name="40% - Accent5 2 2 3 3 2" xfId="12469" xr:uid="{00000000-0005-0000-0000-000043050000}"/>
    <cellStyle name="40% - Accent5 2 2 3 3 2 2" xfId="37450" xr:uid="{00000000-0005-0000-0000-000044050000}"/>
    <cellStyle name="40% - Accent5 2 2 3 3 3" xfId="18544" xr:uid="{00000000-0005-0000-0000-000045050000}"/>
    <cellStyle name="40% - Accent5 2 2 3 3 3 2" xfId="41122" xr:uid="{00000000-0005-0000-0000-000046050000}"/>
    <cellStyle name="40% - Accent5 2 2 3 3 4" xfId="8658" xr:uid="{00000000-0005-0000-0000-000047050000}"/>
    <cellStyle name="40% - Accent5 2 2 3 3 5" xfId="33778" xr:uid="{00000000-0005-0000-0000-000048050000}"/>
    <cellStyle name="40% - Accent5 2 2 3 4" xfId="3070" xr:uid="{00000000-0005-0000-0000-000049050000}"/>
    <cellStyle name="40% - Accent5 2 2 3 4 2" xfId="17020" xr:uid="{00000000-0005-0000-0000-00004A050000}"/>
    <cellStyle name="40% - Accent5 2 2 3 4 2 2" xfId="39898" xr:uid="{00000000-0005-0000-0000-00004B050000}"/>
    <cellStyle name="40% - Accent5 2 2 3 4 3" xfId="11106" xr:uid="{00000000-0005-0000-0000-00004C050000}"/>
    <cellStyle name="40% - Accent5 2 2 3 4 4" xfId="36226" xr:uid="{00000000-0005-0000-0000-00004D050000}"/>
    <cellStyle name="40% - Accent5 2 2 3 5" xfId="9882" xr:uid="{00000000-0005-0000-0000-00004E050000}"/>
    <cellStyle name="40% - Accent5 2 2 3 5 2" xfId="35002" xr:uid="{00000000-0005-0000-0000-00004F050000}"/>
    <cellStyle name="40% - Accent5 2 2 3 6" xfId="15127" xr:uid="{00000000-0005-0000-0000-000050050000}"/>
    <cellStyle name="40% - Accent5 2 2 3 6 2" xfId="38674" xr:uid="{00000000-0005-0000-0000-000051050000}"/>
    <cellStyle name="40% - Accent5 2 2 3 7" xfId="7434" xr:uid="{00000000-0005-0000-0000-000052050000}"/>
    <cellStyle name="40% - Accent5 2 2 3 8" xfId="32554" xr:uid="{00000000-0005-0000-0000-000053050000}"/>
    <cellStyle name="40% - Accent5 2 2 4" xfId="1557" xr:uid="{00000000-0005-0000-0000-000054050000}"/>
    <cellStyle name="40% - Accent5 2 2 4 2" xfId="4955" xr:uid="{00000000-0005-0000-0000-000055050000}"/>
    <cellStyle name="40% - Accent5 2 2 4 2 2" xfId="12732" xr:uid="{00000000-0005-0000-0000-000056050000}"/>
    <cellStyle name="40% - Accent5 2 2 4 2 2 2" xfId="37640" xr:uid="{00000000-0005-0000-0000-000057050000}"/>
    <cellStyle name="40% - Accent5 2 2 4 2 3" xfId="18866" xr:uid="{00000000-0005-0000-0000-000058050000}"/>
    <cellStyle name="40% - Accent5 2 2 4 2 3 2" xfId="41312" xr:uid="{00000000-0005-0000-0000-000059050000}"/>
    <cellStyle name="40% - Accent5 2 2 4 2 4" xfId="8848" xr:uid="{00000000-0005-0000-0000-00005A050000}"/>
    <cellStyle name="40% - Accent5 2 2 4 2 5" xfId="33968" xr:uid="{00000000-0005-0000-0000-00005B050000}"/>
    <cellStyle name="40% - Accent5 2 2 4 3" xfId="3260" xr:uid="{00000000-0005-0000-0000-00005C050000}"/>
    <cellStyle name="40% - Accent5 2 2 4 3 2" xfId="17210" xr:uid="{00000000-0005-0000-0000-00005D050000}"/>
    <cellStyle name="40% - Accent5 2 2 4 3 2 2" xfId="40088" xr:uid="{00000000-0005-0000-0000-00005E050000}"/>
    <cellStyle name="40% - Accent5 2 2 4 3 3" xfId="11296" xr:uid="{00000000-0005-0000-0000-00005F050000}"/>
    <cellStyle name="40% - Accent5 2 2 4 3 4" xfId="36416" xr:uid="{00000000-0005-0000-0000-000060050000}"/>
    <cellStyle name="40% - Accent5 2 2 4 4" xfId="10072" xr:uid="{00000000-0005-0000-0000-000061050000}"/>
    <cellStyle name="40% - Accent5 2 2 4 4 2" xfId="35192" xr:uid="{00000000-0005-0000-0000-000062050000}"/>
    <cellStyle name="40% - Accent5 2 2 4 5" xfId="15546" xr:uid="{00000000-0005-0000-0000-000063050000}"/>
    <cellStyle name="40% - Accent5 2 2 4 5 2" xfId="38864" xr:uid="{00000000-0005-0000-0000-000064050000}"/>
    <cellStyle name="40% - Accent5 2 2 4 6" xfId="7624" xr:uid="{00000000-0005-0000-0000-000065050000}"/>
    <cellStyle name="40% - Accent5 2 2 4 7" xfId="32744" xr:uid="{00000000-0005-0000-0000-000066050000}"/>
    <cellStyle name="40% - Accent5 2 2 5" xfId="3903" xr:uid="{00000000-0005-0000-0000-000067050000}"/>
    <cellStyle name="40% - Accent5 2 2 5 2" xfId="11921" xr:uid="{00000000-0005-0000-0000-000068050000}"/>
    <cellStyle name="40% - Accent5 2 2 5 2 2" xfId="37028" xr:uid="{00000000-0005-0000-0000-000069050000}"/>
    <cellStyle name="40% - Accent5 2 2 5 3" xfId="17850" xr:uid="{00000000-0005-0000-0000-00006A050000}"/>
    <cellStyle name="40% - Accent5 2 2 5 3 2" xfId="40700" xr:uid="{00000000-0005-0000-0000-00006B050000}"/>
    <cellStyle name="40% - Accent5 2 2 5 4" xfId="8236" xr:uid="{00000000-0005-0000-0000-00006C050000}"/>
    <cellStyle name="40% - Accent5 2 2 5 5" xfId="33356" xr:uid="{00000000-0005-0000-0000-00006D050000}"/>
    <cellStyle name="40% - Accent5 2 2 6" xfId="2648" xr:uid="{00000000-0005-0000-0000-00006E050000}"/>
    <cellStyle name="40% - Accent5 2 2 6 2" xfId="16598" xr:uid="{00000000-0005-0000-0000-00006F050000}"/>
    <cellStyle name="40% - Accent5 2 2 6 2 2" xfId="39476" xr:uid="{00000000-0005-0000-0000-000070050000}"/>
    <cellStyle name="40% - Accent5 2 2 6 3" xfId="10684" xr:uid="{00000000-0005-0000-0000-000071050000}"/>
    <cellStyle name="40% - Accent5 2 2 6 4" xfId="35804" xr:uid="{00000000-0005-0000-0000-000072050000}"/>
    <cellStyle name="40% - Accent5 2 2 7" xfId="9460" xr:uid="{00000000-0005-0000-0000-000073050000}"/>
    <cellStyle name="40% - Accent5 2 2 7 2" xfId="34580" xr:uid="{00000000-0005-0000-0000-000074050000}"/>
    <cellStyle name="40% - Accent5 2 2 8" xfId="14144" xr:uid="{00000000-0005-0000-0000-000075050000}"/>
    <cellStyle name="40% - Accent5 2 2 8 2" xfId="38252" xr:uid="{00000000-0005-0000-0000-000076050000}"/>
    <cellStyle name="40% - Accent5 2 2 9" xfId="7012" xr:uid="{00000000-0005-0000-0000-000077050000}"/>
    <cellStyle name="40% - Accent5 3" xfId="74" xr:uid="{00000000-0005-0000-0000-000078050000}"/>
    <cellStyle name="40% - Accent5 4" xfId="75" xr:uid="{00000000-0005-0000-0000-000079050000}"/>
    <cellStyle name="40% - Accent6 2" xfId="76" xr:uid="{00000000-0005-0000-0000-00007A050000}"/>
    <cellStyle name="40% - Accent6 2 2" xfId="77" xr:uid="{00000000-0005-0000-0000-00007B050000}"/>
    <cellStyle name="40% - Accent6 2 2 10" xfId="32133" xr:uid="{00000000-0005-0000-0000-00007C050000}"/>
    <cellStyle name="40% - Accent6 2 2 2" xfId="895" xr:uid="{00000000-0005-0000-0000-00007D050000}"/>
    <cellStyle name="40% - Accent6 2 2 2 2" xfId="1986" xr:uid="{00000000-0005-0000-0000-00007E050000}"/>
    <cellStyle name="40% - Accent6 2 2 2 2 2" xfId="5292" xr:uid="{00000000-0005-0000-0000-00007F050000}"/>
    <cellStyle name="40% - Accent6 2 2 2 2 2 2" xfId="13006" xr:uid="{00000000-0005-0000-0000-000080050000}"/>
    <cellStyle name="40% - Accent6 2 2 2 2 2 2 2" xfId="37852" xr:uid="{00000000-0005-0000-0000-000081050000}"/>
    <cellStyle name="40% - Accent6 2 2 2 2 2 3" xfId="19186" xr:uid="{00000000-0005-0000-0000-000082050000}"/>
    <cellStyle name="40% - Accent6 2 2 2 2 2 3 2" xfId="41524" xr:uid="{00000000-0005-0000-0000-000083050000}"/>
    <cellStyle name="40% - Accent6 2 2 2 2 2 4" xfId="9060" xr:uid="{00000000-0005-0000-0000-000084050000}"/>
    <cellStyle name="40% - Accent6 2 2 2 2 2 5" xfId="34180" xr:uid="{00000000-0005-0000-0000-000085050000}"/>
    <cellStyle name="40% - Accent6 2 2 2 2 3" xfId="3472" xr:uid="{00000000-0005-0000-0000-000086050000}"/>
    <cellStyle name="40% - Accent6 2 2 2 2 3 2" xfId="17422" xr:uid="{00000000-0005-0000-0000-000087050000}"/>
    <cellStyle name="40% - Accent6 2 2 2 2 3 2 2" xfId="40300" xr:uid="{00000000-0005-0000-0000-000088050000}"/>
    <cellStyle name="40% - Accent6 2 2 2 2 3 3" xfId="11508" xr:uid="{00000000-0005-0000-0000-000089050000}"/>
    <cellStyle name="40% - Accent6 2 2 2 2 3 4" xfId="36628" xr:uid="{00000000-0005-0000-0000-00008A050000}"/>
    <cellStyle name="40% - Accent6 2 2 2 2 4" xfId="10284" xr:uid="{00000000-0005-0000-0000-00008B050000}"/>
    <cellStyle name="40% - Accent6 2 2 2 2 4 2" xfId="35404" xr:uid="{00000000-0005-0000-0000-00008C050000}"/>
    <cellStyle name="40% - Accent6 2 2 2 2 5" xfId="15955" xr:uid="{00000000-0005-0000-0000-00008D050000}"/>
    <cellStyle name="40% - Accent6 2 2 2 2 5 2" xfId="39076" xr:uid="{00000000-0005-0000-0000-00008E050000}"/>
    <cellStyle name="40% - Accent6 2 2 2 2 6" xfId="7836" xr:uid="{00000000-0005-0000-0000-00008F050000}"/>
    <cellStyle name="40% - Accent6 2 2 2 2 7" xfId="32956" xr:uid="{00000000-0005-0000-0000-000090050000}"/>
    <cellStyle name="40% - Accent6 2 2 2 3" xfId="4408" xr:uid="{00000000-0005-0000-0000-000091050000}"/>
    <cellStyle name="40% - Accent6 2 2 2 3 2" xfId="12259" xr:uid="{00000000-0005-0000-0000-000092050000}"/>
    <cellStyle name="40% - Accent6 2 2 2 3 2 2" xfId="37240" xr:uid="{00000000-0005-0000-0000-000093050000}"/>
    <cellStyle name="40% - Accent6 2 2 2 3 3" xfId="18334" xr:uid="{00000000-0005-0000-0000-000094050000}"/>
    <cellStyle name="40% - Accent6 2 2 2 3 3 2" xfId="40912" xr:uid="{00000000-0005-0000-0000-000095050000}"/>
    <cellStyle name="40% - Accent6 2 2 2 3 4" xfId="8448" xr:uid="{00000000-0005-0000-0000-000096050000}"/>
    <cellStyle name="40% - Accent6 2 2 2 3 5" xfId="33568" xr:uid="{00000000-0005-0000-0000-000097050000}"/>
    <cellStyle name="40% - Accent6 2 2 2 4" xfId="2860" xr:uid="{00000000-0005-0000-0000-000098050000}"/>
    <cellStyle name="40% - Accent6 2 2 2 4 2" xfId="16810" xr:uid="{00000000-0005-0000-0000-000099050000}"/>
    <cellStyle name="40% - Accent6 2 2 2 4 2 2" xfId="39688" xr:uid="{00000000-0005-0000-0000-00009A050000}"/>
    <cellStyle name="40% - Accent6 2 2 2 4 3" xfId="10896" xr:uid="{00000000-0005-0000-0000-00009B050000}"/>
    <cellStyle name="40% - Accent6 2 2 2 4 4" xfId="36016" xr:uid="{00000000-0005-0000-0000-00009C050000}"/>
    <cellStyle name="40% - Accent6 2 2 2 5" xfId="9672" xr:uid="{00000000-0005-0000-0000-00009D050000}"/>
    <cellStyle name="40% - Accent6 2 2 2 5 2" xfId="34792" xr:uid="{00000000-0005-0000-0000-00009E050000}"/>
    <cellStyle name="40% - Accent6 2 2 2 6" xfId="14914" xr:uid="{00000000-0005-0000-0000-00009F050000}"/>
    <cellStyle name="40% - Accent6 2 2 2 6 2" xfId="38464" xr:uid="{00000000-0005-0000-0000-0000A0050000}"/>
    <cellStyle name="40% - Accent6 2 2 2 7" xfId="7224" xr:uid="{00000000-0005-0000-0000-0000A1050000}"/>
    <cellStyle name="40% - Accent6 2 2 2 8" xfId="32344" xr:uid="{00000000-0005-0000-0000-0000A2050000}"/>
    <cellStyle name="40% - Accent6 2 2 3" xfId="1109" xr:uid="{00000000-0005-0000-0000-0000A3050000}"/>
    <cellStyle name="40% - Accent6 2 2 3 2" xfId="2200" xr:uid="{00000000-0005-0000-0000-0000A4050000}"/>
    <cellStyle name="40% - Accent6 2 2 3 2 2" xfId="5503" xr:uid="{00000000-0005-0000-0000-0000A5050000}"/>
    <cellStyle name="40% - Accent6 2 2 3 2 2 2" xfId="13217" xr:uid="{00000000-0005-0000-0000-0000A6050000}"/>
    <cellStyle name="40% - Accent6 2 2 3 2 2 2 2" xfId="38063" xr:uid="{00000000-0005-0000-0000-0000A7050000}"/>
    <cellStyle name="40% - Accent6 2 2 3 2 2 3" xfId="19397" xr:uid="{00000000-0005-0000-0000-0000A8050000}"/>
    <cellStyle name="40% - Accent6 2 2 3 2 2 3 2" xfId="41735" xr:uid="{00000000-0005-0000-0000-0000A9050000}"/>
    <cellStyle name="40% - Accent6 2 2 3 2 2 4" xfId="9271" xr:uid="{00000000-0005-0000-0000-0000AA050000}"/>
    <cellStyle name="40% - Accent6 2 2 3 2 2 5" xfId="34391" xr:uid="{00000000-0005-0000-0000-0000AB050000}"/>
    <cellStyle name="40% - Accent6 2 2 3 2 3" xfId="3683" xr:uid="{00000000-0005-0000-0000-0000AC050000}"/>
    <cellStyle name="40% - Accent6 2 2 3 2 3 2" xfId="17633" xr:uid="{00000000-0005-0000-0000-0000AD050000}"/>
    <cellStyle name="40% - Accent6 2 2 3 2 3 2 2" xfId="40511" xr:uid="{00000000-0005-0000-0000-0000AE050000}"/>
    <cellStyle name="40% - Accent6 2 2 3 2 3 3" xfId="11719" xr:uid="{00000000-0005-0000-0000-0000AF050000}"/>
    <cellStyle name="40% - Accent6 2 2 3 2 3 4" xfId="36839" xr:uid="{00000000-0005-0000-0000-0000B0050000}"/>
    <cellStyle name="40% - Accent6 2 2 3 2 4" xfId="10495" xr:uid="{00000000-0005-0000-0000-0000B1050000}"/>
    <cellStyle name="40% - Accent6 2 2 3 2 4 2" xfId="35615" xr:uid="{00000000-0005-0000-0000-0000B2050000}"/>
    <cellStyle name="40% - Accent6 2 2 3 2 5" xfId="16169" xr:uid="{00000000-0005-0000-0000-0000B3050000}"/>
    <cellStyle name="40% - Accent6 2 2 3 2 5 2" xfId="39287" xr:uid="{00000000-0005-0000-0000-0000B4050000}"/>
    <cellStyle name="40% - Accent6 2 2 3 2 6" xfId="8047" xr:uid="{00000000-0005-0000-0000-0000B5050000}"/>
    <cellStyle name="40% - Accent6 2 2 3 2 7" xfId="33167" xr:uid="{00000000-0005-0000-0000-0000B6050000}"/>
    <cellStyle name="40% - Accent6 2 2 3 3" xfId="4619" xr:uid="{00000000-0005-0000-0000-0000B7050000}"/>
    <cellStyle name="40% - Accent6 2 2 3 3 2" xfId="12470" xr:uid="{00000000-0005-0000-0000-0000B8050000}"/>
    <cellStyle name="40% - Accent6 2 2 3 3 2 2" xfId="37451" xr:uid="{00000000-0005-0000-0000-0000B9050000}"/>
    <cellStyle name="40% - Accent6 2 2 3 3 3" xfId="18545" xr:uid="{00000000-0005-0000-0000-0000BA050000}"/>
    <cellStyle name="40% - Accent6 2 2 3 3 3 2" xfId="41123" xr:uid="{00000000-0005-0000-0000-0000BB050000}"/>
    <cellStyle name="40% - Accent6 2 2 3 3 4" xfId="8659" xr:uid="{00000000-0005-0000-0000-0000BC050000}"/>
    <cellStyle name="40% - Accent6 2 2 3 3 5" xfId="33779" xr:uid="{00000000-0005-0000-0000-0000BD050000}"/>
    <cellStyle name="40% - Accent6 2 2 3 4" xfId="3071" xr:uid="{00000000-0005-0000-0000-0000BE050000}"/>
    <cellStyle name="40% - Accent6 2 2 3 4 2" xfId="17021" xr:uid="{00000000-0005-0000-0000-0000BF050000}"/>
    <cellStyle name="40% - Accent6 2 2 3 4 2 2" xfId="39899" xr:uid="{00000000-0005-0000-0000-0000C0050000}"/>
    <cellStyle name="40% - Accent6 2 2 3 4 3" xfId="11107" xr:uid="{00000000-0005-0000-0000-0000C1050000}"/>
    <cellStyle name="40% - Accent6 2 2 3 4 4" xfId="36227" xr:uid="{00000000-0005-0000-0000-0000C2050000}"/>
    <cellStyle name="40% - Accent6 2 2 3 5" xfId="9883" xr:uid="{00000000-0005-0000-0000-0000C3050000}"/>
    <cellStyle name="40% - Accent6 2 2 3 5 2" xfId="35003" xr:uid="{00000000-0005-0000-0000-0000C4050000}"/>
    <cellStyle name="40% - Accent6 2 2 3 6" xfId="15128" xr:uid="{00000000-0005-0000-0000-0000C5050000}"/>
    <cellStyle name="40% - Accent6 2 2 3 6 2" xfId="38675" xr:uid="{00000000-0005-0000-0000-0000C6050000}"/>
    <cellStyle name="40% - Accent6 2 2 3 7" xfId="7435" xr:uid="{00000000-0005-0000-0000-0000C7050000}"/>
    <cellStyle name="40% - Accent6 2 2 3 8" xfId="32555" xr:uid="{00000000-0005-0000-0000-0000C8050000}"/>
    <cellStyle name="40% - Accent6 2 2 4" xfId="1558" xr:uid="{00000000-0005-0000-0000-0000C9050000}"/>
    <cellStyle name="40% - Accent6 2 2 4 2" xfId="4956" xr:uid="{00000000-0005-0000-0000-0000CA050000}"/>
    <cellStyle name="40% - Accent6 2 2 4 2 2" xfId="12733" xr:uid="{00000000-0005-0000-0000-0000CB050000}"/>
    <cellStyle name="40% - Accent6 2 2 4 2 2 2" xfId="37641" xr:uid="{00000000-0005-0000-0000-0000CC050000}"/>
    <cellStyle name="40% - Accent6 2 2 4 2 3" xfId="18867" xr:uid="{00000000-0005-0000-0000-0000CD050000}"/>
    <cellStyle name="40% - Accent6 2 2 4 2 3 2" xfId="41313" xr:uid="{00000000-0005-0000-0000-0000CE050000}"/>
    <cellStyle name="40% - Accent6 2 2 4 2 4" xfId="8849" xr:uid="{00000000-0005-0000-0000-0000CF050000}"/>
    <cellStyle name="40% - Accent6 2 2 4 2 5" xfId="33969" xr:uid="{00000000-0005-0000-0000-0000D0050000}"/>
    <cellStyle name="40% - Accent6 2 2 4 3" xfId="3261" xr:uid="{00000000-0005-0000-0000-0000D1050000}"/>
    <cellStyle name="40% - Accent6 2 2 4 3 2" xfId="17211" xr:uid="{00000000-0005-0000-0000-0000D2050000}"/>
    <cellStyle name="40% - Accent6 2 2 4 3 2 2" xfId="40089" xr:uid="{00000000-0005-0000-0000-0000D3050000}"/>
    <cellStyle name="40% - Accent6 2 2 4 3 3" xfId="11297" xr:uid="{00000000-0005-0000-0000-0000D4050000}"/>
    <cellStyle name="40% - Accent6 2 2 4 3 4" xfId="36417" xr:uid="{00000000-0005-0000-0000-0000D5050000}"/>
    <cellStyle name="40% - Accent6 2 2 4 4" xfId="10073" xr:uid="{00000000-0005-0000-0000-0000D6050000}"/>
    <cellStyle name="40% - Accent6 2 2 4 4 2" xfId="35193" xr:uid="{00000000-0005-0000-0000-0000D7050000}"/>
    <cellStyle name="40% - Accent6 2 2 4 5" xfId="15547" xr:uid="{00000000-0005-0000-0000-0000D8050000}"/>
    <cellStyle name="40% - Accent6 2 2 4 5 2" xfId="38865" xr:uid="{00000000-0005-0000-0000-0000D9050000}"/>
    <cellStyle name="40% - Accent6 2 2 4 6" xfId="7625" xr:uid="{00000000-0005-0000-0000-0000DA050000}"/>
    <cellStyle name="40% - Accent6 2 2 4 7" xfId="32745" xr:uid="{00000000-0005-0000-0000-0000DB050000}"/>
    <cellStyle name="40% - Accent6 2 2 5" xfId="3904" xr:uid="{00000000-0005-0000-0000-0000DC050000}"/>
    <cellStyle name="40% - Accent6 2 2 5 2" xfId="11922" xr:uid="{00000000-0005-0000-0000-0000DD050000}"/>
    <cellStyle name="40% - Accent6 2 2 5 2 2" xfId="37029" xr:uid="{00000000-0005-0000-0000-0000DE050000}"/>
    <cellStyle name="40% - Accent6 2 2 5 3" xfId="17851" xr:uid="{00000000-0005-0000-0000-0000DF050000}"/>
    <cellStyle name="40% - Accent6 2 2 5 3 2" xfId="40701" xr:uid="{00000000-0005-0000-0000-0000E0050000}"/>
    <cellStyle name="40% - Accent6 2 2 5 4" xfId="8237" xr:uid="{00000000-0005-0000-0000-0000E1050000}"/>
    <cellStyle name="40% - Accent6 2 2 5 5" xfId="33357" xr:uid="{00000000-0005-0000-0000-0000E2050000}"/>
    <cellStyle name="40% - Accent6 2 2 6" xfId="2649" xr:uid="{00000000-0005-0000-0000-0000E3050000}"/>
    <cellStyle name="40% - Accent6 2 2 6 2" xfId="16599" xr:uid="{00000000-0005-0000-0000-0000E4050000}"/>
    <cellStyle name="40% - Accent6 2 2 6 2 2" xfId="39477" xr:uid="{00000000-0005-0000-0000-0000E5050000}"/>
    <cellStyle name="40% - Accent6 2 2 6 3" xfId="10685" xr:uid="{00000000-0005-0000-0000-0000E6050000}"/>
    <cellStyle name="40% - Accent6 2 2 6 4" xfId="35805" xr:uid="{00000000-0005-0000-0000-0000E7050000}"/>
    <cellStyle name="40% - Accent6 2 2 7" xfId="9461" xr:uid="{00000000-0005-0000-0000-0000E8050000}"/>
    <cellStyle name="40% - Accent6 2 2 7 2" xfId="34581" xr:uid="{00000000-0005-0000-0000-0000E9050000}"/>
    <cellStyle name="40% - Accent6 2 2 8" xfId="14148" xr:uid="{00000000-0005-0000-0000-0000EA050000}"/>
    <cellStyle name="40% - Accent6 2 2 8 2" xfId="38253" xr:uid="{00000000-0005-0000-0000-0000EB050000}"/>
    <cellStyle name="40% - Accent6 2 2 9" xfId="7013" xr:uid="{00000000-0005-0000-0000-0000EC050000}"/>
    <cellStyle name="40% - Accent6 3" xfId="78" xr:uid="{00000000-0005-0000-0000-0000ED050000}"/>
    <cellStyle name="40% - Accent6 4" xfId="79" xr:uid="{00000000-0005-0000-0000-0000EE050000}"/>
    <cellStyle name="60% - Accent1 2" xfId="80" xr:uid="{00000000-0005-0000-0000-0000EF050000}"/>
    <cellStyle name="60% - Accent1 2 2" xfId="81" xr:uid="{00000000-0005-0000-0000-0000F0050000}"/>
    <cellStyle name="60% - Accent1 3" xfId="82" xr:uid="{00000000-0005-0000-0000-0000F1050000}"/>
    <cellStyle name="60% - Accent1 4" xfId="83" xr:uid="{00000000-0005-0000-0000-0000F2050000}"/>
    <cellStyle name="60% - Accent2 2" xfId="84" xr:uid="{00000000-0005-0000-0000-0000F3050000}"/>
    <cellStyle name="60% - Accent2 2 2" xfId="85" xr:uid="{00000000-0005-0000-0000-0000F4050000}"/>
    <cellStyle name="60% - Accent2 3" xfId="86" xr:uid="{00000000-0005-0000-0000-0000F5050000}"/>
    <cellStyle name="60% - Accent2 4" xfId="87" xr:uid="{00000000-0005-0000-0000-0000F6050000}"/>
    <cellStyle name="60% - Accent3 2" xfId="88" xr:uid="{00000000-0005-0000-0000-0000F7050000}"/>
    <cellStyle name="60% - Accent3 2 2" xfId="89" xr:uid="{00000000-0005-0000-0000-0000F8050000}"/>
    <cellStyle name="60% - Accent3 3" xfId="90" xr:uid="{00000000-0005-0000-0000-0000F9050000}"/>
    <cellStyle name="60% - Accent3 4" xfId="91" xr:uid="{00000000-0005-0000-0000-0000FA050000}"/>
    <cellStyle name="60% - Accent4 2" xfId="92" xr:uid="{00000000-0005-0000-0000-0000FB050000}"/>
    <cellStyle name="60% - Accent4 2 2" xfId="93" xr:uid="{00000000-0005-0000-0000-0000FC050000}"/>
    <cellStyle name="60% - Accent4 3" xfId="94" xr:uid="{00000000-0005-0000-0000-0000FD050000}"/>
    <cellStyle name="60% - Accent4 4" xfId="95" xr:uid="{00000000-0005-0000-0000-0000FE050000}"/>
    <cellStyle name="60% - Accent5 2" xfId="96" xr:uid="{00000000-0005-0000-0000-0000FF050000}"/>
    <cellStyle name="60% - Accent5 2 2" xfId="97" xr:uid="{00000000-0005-0000-0000-000000060000}"/>
    <cellStyle name="60% - Accent5 3" xfId="98" xr:uid="{00000000-0005-0000-0000-000001060000}"/>
    <cellStyle name="60% - Accent5 4" xfId="99" xr:uid="{00000000-0005-0000-0000-000002060000}"/>
    <cellStyle name="60% - Accent6 2" xfId="100" xr:uid="{00000000-0005-0000-0000-000003060000}"/>
    <cellStyle name="60% - Accent6 2 2" xfId="101" xr:uid="{00000000-0005-0000-0000-000004060000}"/>
    <cellStyle name="60% - Accent6 3" xfId="102" xr:uid="{00000000-0005-0000-0000-000005060000}"/>
    <cellStyle name="60% - Accent6 4" xfId="103" xr:uid="{00000000-0005-0000-0000-000006060000}"/>
    <cellStyle name="Accent1 2" xfId="104" xr:uid="{00000000-0005-0000-0000-000007060000}"/>
    <cellStyle name="Accent1 2 2" xfId="105" xr:uid="{00000000-0005-0000-0000-000008060000}"/>
    <cellStyle name="Accent1 3" xfId="106" xr:uid="{00000000-0005-0000-0000-000009060000}"/>
    <cellStyle name="Accent1 4" xfId="107" xr:uid="{00000000-0005-0000-0000-00000A060000}"/>
    <cellStyle name="Accent2 2" xfId="108" xr:uid="{00000000-0005-0000-0000-00000B060000}"/>
    <cellStyle name="Accent2 2 2" xfId="109" xr:uid="{00000000-0005-0000-0000-00000C060000}"/>
    <cellStyle name="Accent2 3" xfId="110" xr:uid="{00000000-0005-0000-0000-00000D060000}"/>
    <cellStyle name="Accent2 4" xfId="111" xr:uid="{00000000-0005-0000-0000-00000E060000}"/>
    <cellStyle name="Accent3 2" xfId="112" xr:uid="{00000000-0005-0000-0000-00000F060000}"/>
    <cellStyle name="Accent3 2 2" xfId="113" xr:uid="{00000000-0005-0000-0000-000010060000}"/>
    <cellStyle name="Accent3 3" xfId="114" xr:uid="{00000000-0005-0000-0000-000011060000}"/>
    <cellStyle name="Accent3 4" xfId="115" xr:uid="{00000000-0005-0000-0000-000012060000}"/>
    <cellStyle name="Accent4 2" xfId="116" xr:uid="{00000000-0005-0000-0000-000013060000}"/>
    <cellStyle name="Accent4 2 2" xfId="117" xr:uid="{00000000-0005-0000-0000-000014060000}"/>
    <cellStyle name="Accent4 3" xfId="118" xr:uid="{00000000-0005-0000-0000-000015060000}"/>
    <cellStyle name="Accent4 4" xfId="119" xr:uid="{00000000-0005-0000-0000-000016060000}"/>
    <cellStyle name="Accent4 5" xfId="120" xr:uid="{00000000-0005-0000-0000-000017060000}"/>
    <cellStyle name="Accent5 2" xfId="121" xr:uid="{00000000-0005-0000-0000-000018060000}"/>
    <cellStyle name="Accent5 2 2" xfId="122" xr:uid="{00000000-0005-0000-0000-000019060000}"/>
    <cellStyle name="Accent5 3" xfId="123" xr:uid="{00000000-0005-0000-0000-00001A060000}"/>
    <cellStyle name="Accent5 4" xfId="124" xr:uid="{00000000-0005-0000-0000-00001B060000}"/>
    <cellStyle name="Accent6 2" xfId="125" xr:uid="{00000000-0005-0000-0000-00001C060000}"/>
    <cellStyle name="Accent6 2 2" xfId="126" xr:uid="{00000000-0005-0000-0000-00001D060000}"/>
    <cellStyle name="Accent6 3" xfId="127" xr:uid="{00000000-0005-0000-0000-00001E060000}"/>
    <cellStyle name="Accent6 4" xfId="128" xr:uid="{00000000-0005-0000-0000-00001F060000}"/>
    <cellStyle name="Bad 2" xfId="129" xr:uid="{00000000-0005-0000-0000-000020060000}"/>
    <cellStyle name="Bad 2 2" xfId="130" xr:uid="{00000000-0005-0000-0000-000021060000}"/>
    <cellStyle name="Bad 3" xfId="131" xr:uid="{00000000-0005-0000-0000-000022060000}"/>
    <cellStyle name="Bad 4" xfId="132" xr:uid="{00000000-0005-0000-0000-000023060000}"/>
    <cellStyle name="Calculation 2" xfId="133" xr:uid="{00000000-0005-0000-0000-000024060000}"/>
    <cellStyle name="Calculation 2 10" xfId="4353" xr:uid="{00000000-0005-0000-0000-000025060000}"/>
    <cellStyle name="Calculation 2 10 2" xfId="12214" xr:uid="{00000000-0005-0000-0000-000026060000}"/>
    <cellStyle name="Calculation 2 10 3" xfId="21699" xr:uid="{00000000-0005-0000-0000-000027060000}"/>
    <cellStyle name="Calculation 2 10 4" xfId="20154" xr:uid="{00000000-0005-0000-0000-000028060000}"/>
    <cellStyle name="Calculation 2 10 5" xfId="25396" xr:uid="{00000000-0005-0000-0000-000029060000}"/>
    <cellStyle name="Calculation 2 10 6" xfId="26711" xr:uid="{00000000-0005-0000-0000-00002A060000}"/>
    <cellStyle name="Calculation 2 10 7" xfId="21085" xr:uid="{00000000-0005-0000-0000-00002B060000}"/>
    <cellStyle name="Calculation 2 11" xfId="5506" xr:uid="{00000000-0005-0000-0000-00002C060000}"/>
    <cellStyle name="Calculation 2 11 2" xfId="22742" xr:uid="{00000000-0005-0000-0000-00002D060000}"/>
    <cellStyle name="Calculation 2 11 3" xfId="24480" xr:uid="{00000000-0005-0000-0000-00002E060000}"/>
    <cellStyle name="Calculation 2 11 4" xfId="26723" xr:uid="{00000000-0005-0000-0000-00002F060000}"/>
    <cellStyle name="Calculation 2 11 5" xfId="14854" xr:uid="{00000000-0005-0000-0000-000030060000}"/>
    <cellStyle name="Calculation 2 11 6" xfId="31608" xr:uid="{00000000-0005-0000-0000-000031060000}"/>
    <cellStyle name="Calculation 2 12" xfId="25798" xr:uid="{00000000-0005-0000-0000-000032060000}"/>
    <cellStyle name="Calculation 2 13" xfId="21129" xr:uid="{00000000-0005-0000-0000-000033060000}"/>
    <cellStyle name="Calculation 2 14" xfId="30202" xr:uid="{00000000-0005-0000-0000-000034060000}"/>
    <cellStyle name="Calculation 2 15" xfId="25044" xr:uid="{00000000-0005-0000-0000-000035060000}"/>
    <cellStyle name="Calculation 2 16" xfId="31597" xr:uid="{00000000-0005-0000-0000-000036060000}"/>
    <cellStyle name="Calculation 2 2" xfId="134" xr:uid="{00000000-0005-0000-0000-000037060000}"/>
    <cellStyle name="Calculation 2 2 10" xfId="25586" xr:uid="{00000000-0005-0000-0000-000038060000}"/>
    <cellStyle name="Calculation 2 2 11" xfId="24542" xr:uid="{00000000-0005-0000-0000-000039060000}"/>
    <cellStyle name="Calculation 2 2 12" xfId="30060" xr:uid="{00000000-0005-0000-0000-00003A060000}"/>
    <cellStyle name="Calculation 2 2 13" xfId="27573" xr:uid="{00000000-0005-0000-0000-00003B060000}"/>
    <cellStyle name="Calculation 2 2 14" xfId="28442" xr:uid="{00000000-0005-0000-0000-00003C060000}"/>
    <cellStyle name="Calculation 2 2 2" xfId="135" xr:uid="{00000000-0005-0000-0000-00003D060000}"/>
    <cellStyle name="Calculation 2 2 2 10" xfId="26151" xr:uid="{00000000-0005-0000-0000-00003E060000}"/>
    <cellStyle name="Calculation 2 2 2 11" xfId="18841" xr:uid="{00000000-0005-0000-0000-00003F060000}"/>
    <cellStyle name="Calculation 2 2 2 12" xfId="21932" xr:uid="{00000000-0005-0000-0000-000040060000}"/>
    <cellStyle name="Calculation 2 2 2 13" xfId="20064" xr:uid="{00000000-0005-0000-0000-000041060000}"/>
    <cellStyle name="Calculation 2 2 2 2" xfId="136" xr:uid="{00000000-0005-0000-0000-000042060000}"/>
    <cellStyle name="Calculation 2 2 2 2 10" xfId="27594" xr:uid="{00000000-0005-0000-0000-000043060000}"/>
    <cellStyle name="Calculation 2 2 2 2 11" xfId="14182" xr:uid="{00000000-0005-0000-0000-000044060000}"/>
    <cellStyle name="Calculation 2 2 2 2 12" xfId="25485" xr:uid="{00000000-0005-0000-0000-000045060000}"/>
    <cellStyle name="Calculation 2 2 2 2 2" xfId="137" xr:uid="{00000000-0005-0000-0000-000046060000}"/>
    <cellStyle name="Calculation 2 2 2 2 2 10" xfId="28465" xr:uid="{00000000-0005-0000-0000-000047060000}"/>
    <cellStyle name="Calculation 2 2 2 2 2 2" xfId="1114" xr:uid="{00000000-0005-0000-0000-000048060000}"/>
    <cellStyle name="Calculation 2 2 2 2 2 2 2" xfId="2205" xr:uid="{00000000-0005-0000-0000-000049060000}"/>
    <cellStyle name="Calculation 2 2 2 2 2 2 2 2" xfId="6346" xr:uid="{00000000-0005-0000-0000-00004A060000}"/>
    <cellStyle name="Calculation 2 2 2 2 2 2 2 2 2" xfId="13822" xr:uid="{00000000-0005-0000-0000-00004B060000}"/>
    <cellStyle name="Calculation 2 2 2 2 2 2 2 2 3" xfId="23557" xr:uid="{00000000-0005-0000-0000-00004C060000}"/>
    <cellStyle name="Calculation 2 2 2 2 2 2 2 2 4" xfId="15910" xr:uid="{00000000-0005-0000-0000-00004D060000}"/>
    <cellStyle name="Calculation 2 2 2 2 2 2 2 2 5" xfId="28817" xr:uid="{00000000-0005-0000-0000-00004E060000}"/>
    <cellStyle name="Calculation 2 2 2 2 2 2 2 2 6" xfId="30301" xr:uid="{00000000-0005-0000-0000-00004F060000}"/>
    <cellStyle name="Calculation 2 2 2 2 2 2 2 2 7" xfId="31958" xr:uid="{00000000-0005-0000-0000-000050060000}"/>
    <cellStyle name="Calculation 2 2 2 2 2 2 2 3" xfId="4039" xr:uid="{00000000-0005-0000-0000-000051060000}"/>
    <cellStyle name="Calculation 2 2 2 2 2 2 2 3 2" xfId="21406" xr:uid="{00000000-0005-0000-0000-000052060000}"/>
    <cellStyle name="Calculation 2 2 2 2 2 2 2 3 3" xfId="14742" xr:uid="{00000000-0005-0000-0000-000053060000}"/>
    <cellStyle name="Calculation 2 2 2 2 2 2 2 3 4" xfId="20029" xr:uid="{00000000-0005-0000-0000-000054060000}"/>
    <cellStyle name="Calculation 2 2 2 2 2 2 2 3 5" xfId="30741" xr:uid="{00000000-0005-0000-0000-000055060000}"/>
    <cellStyle name="Calculation 2 2 2 2 2 2 2 3 6" xfId="27703" xr:uid="{00000000-0005-0000-0000-000056060000}"/>
    <cellStyle name="Calculation 2 2 2 2 2 2 2 4" xfId="19898" xr:uid="{00000000-0005-0000-0000-000057060000}"/>
    <cellStyle name="Calculation 2 2 2 2 2 2 2 5" xfId="14139" xr:uid="{00000000-0005-0000-0000-000058060000}"/>
    <cellStyle name="Calculation 2 2 2 2 2 2 2 6" xfId="27372" xr:uid="{00000000-0005-0000-0000-000059060000}"/>
    <cellStyle name="Calculation 2 2 2 2 2 2 2 7" xfId="24450" xr:uid="{00000000-0005-0000-0000-00005A060000}"/>
    <cellStyle name="Calculation 2 2 2 2 2 2 2 8" xfId="31824" xr:uid="{00000000-0005-0000-0000-00005B060000}"/>
    <cellStyle name="Calculation 2 2 2 2 2 2 3" xfId="3975" xr:uid="{00000000-0005-0000-0000-00005C060000}"/>
    <cellStyle name="Calculation 2 2 2 2 2 2 3 2" xfId="11961" xr:uid="{00000000-0005-0000-0000-00005D060000}"/>
    <cellStyle name="Calculation 2 2 2 2 2 2 3 3" xfId="21342" xr:uid="{00000000-0005-0000-0000-00005E060000}"/>
    <cellStyle name="Calculation 2 2 2 2 2 2 3 4" xfId="25150" xr:uid="{00000000-0005-0000-0000-00005F060000}"/>
    <cellStyle name="Calculation 2 2 2 2 2 2 3 5" xfId="19444" xr:uid="{00000000-0005-0000-0000-000060060000}"/>
    <cellStyle name="Calculation 2 2 2 2 2 2 3 6" xfId="29506" xr:uid="{00000000-0005-0000-0000-000061060000}"/>
    <cellStyle name="Calculation 2 2 2 2 2 2 3 7" xfId="29049" xr:uid="{00000000-0005-0000-0000-000062060000}"/>
    <cellStyle name="Calculation 2 2 2 2 2 2 4" xfId="6954" xr:uid="{00000000-0005-0000-0000-000063060000}"/>
    <cellStyle name="Calculation 2 2 2 2 2 2 4 2" xfId="24165" xr:uid="{00000000-0005-0000-0000-000064060000}"/>
    <cellStyle name="Calculation 2 2 2 2 2 2 4 3" xfId="19834" xr:uid="{00000000-0005-0000-0000-000065060000}"/>
    <cellStyle name="Calculation 2 2 2 2 2 2 4 4" xfId="28992" xr:uid="{00000000-0005-0000-0000-000066060000}"/>
    <cellStyle name="Calculation 2 2 2 2 2 2 4 5" xfId="21105" xr:uid="{00000000-0005-0000-0000-000067060000}"/>
    <cellStyle name="Calculation 2 2 2 2 2 2 4 6" xfId="27458" xr:uid="{00000000-0005-0000-0000-000068060000}"/>
    <cellStyle name="Calculation 2 2 2 2 2 2 5" xfId="19755" xr:uid="{00000000-0005-0000-0000-000069060000}"/>
    <cellStyle name="Calculation 2 2 2 2 2 2 6" xfId="25328" xr:uid="{00000000-0005-0000-0000-00006A060000}"/>
    <cellStyle name="Calculation 2 2 2 2 2 2 7" xfId="28185" xr:uid="{00000000-0005-0000-0000-00006B060000}"/>
    <cellStyle name="Calculation 2 2 2 2 2 2 8" xfId="29048" xr:uid="{00000000-0005-0000-0000-00006C060000}"/>
    <cellStyle name="Calculation 2 2 2 2 2 2 9" xfId="31271" xr:uid="{00000000-0005-0000-0000-00006D060000}"/>
    <cellStyle name="Calculation 2 2 2 2 2 3" xfId="1563" xr:uid="{00000000-0005-0000-0000-00006E060000}"/>
    <cellStyle name="Calculation 2 2 2 2 2 3 2" xfId="5977" xr:uid="{00000000-0005-0000-0000-00006F060000}"/>
    <cellStyle name="Calculation 2 2 2 2 2 3 2 2" xfId="13602" xr:uid="{00000000-0005-0000-0000-000070060000}"/>
    <cellStyle name="Calculation 2 2 2 2 2 3 2 3" xfId="23188" xr:uid="{00000000-0005-0000-0000-000071060000}"/>
    <cellStyle name="Calculation 2 2 2 2 2 3 2 4" xfId="26239" xr:uid="{00000000-0005-0000-0000-000072060000}"/>
    <cellStyle name="Calculation 2 2 2 2 2 3 2 5" xfId="24297" xr:uid="{00000000-0005-0000-0000-000073060000}"/>
    <cellStyle name="Calculation 2 2 2 2 2 3 2 6" xfId="30808" xr:uid="{00000000-0005-0000-0000-000074060000}"/>
    <cellStyle name="Calculation 2 2 2 2 2 3 2 7" xfId="30692" xr:uid="{00000000-0005-0000-0000-000075060000}"/>
    <cellStyle name="Calculation 2 2 2 2 2 3 3" xfId="6782" xr:uid="{00000000-0005-0000-0000-000076060000}"/>
    <cellStyle name="Calculation 2 2 2 2 2 3 3 2" xfId="23993" xr:uid="{00000000-0005-0000-0000-000077060000}"/>
    <cellStyle name="Calculation 2 2 2 2 2 3 3 3" xfId="19665" xr:uid="{00000000-0005-0000-0000-000078060000}"/>
    <cellStyle name="Calculation 2 2 2 2 2 3 3 4" xfId="28820" xr:uid="{00000000-0005-0000-0000-000079060000}"/>
    <cellStyle name="Calculation 2 2 2 2 2 3 3 5" xfId="30461" xr:uid="{00000000-0005-0000-0000-00007A060000}"/>
    <cellStyle name="Calculation 2 2 2 2 2 3 3 6" xfId="31530" xr:uid="{00000000-0005-0000-0000-00007B060000}"/>
    <cellStyle name="Calculation 2 2 2 2 2 3 4" xfId="19989" xr:uid="{00000000-0005-0000-0000-00007C060000}"/>
    <cellStyle name="Calculation 2 2 2 2 2 3 5" xfId="24739" xr:uid="{00000000-0005-0000-0000-00007D060000}"/>
    <cellStyle name="Calculation 2 2 2 2 2 3 6" xfId="28154" xr:uid="{00000000-0005-0000-0000-00007E060000}"/>
    <cellStyle name="Calculation 2 2 2 2 2 3 7" xfId="29095" xr:uid="{00000000-0005-0000-0000-00007F060000}"/>
    <cellStyle name="Calculation 2 2 2 2 2 3 8" xfId="30986" xr:uid="{00000000-0005-0000-0000-000080060000}"/>
    <cellStyle name="Calculation 2 2 2 2 2 4" xfId="5245" xr:uid="{00000000-0005-0000-0000-000081060000}"/>
    <cellStyle name="Calculation 2 2 2 2 2 4 2" xfId="12968" xr:uid="{00000000-0005-0000-0000-000082060000}"/>
    <cellStyle name="Calculation 2 2 2 2 2 4 3" xfId="22516" xr:uid="{00000000-0005-0000-0000-000083060000}"/>
    <cellStyle name="Calculation 2 2 2 2 2 4 4" xfId="21122" xr:uid="{00000000-0005-0000-0000-000084060000}"/>
    <cellStyle name="Calculation 2 2 2 2 2 4 5" xfId="28683" xr:uid="{00000000-0005-0000-0000-000085060000}"/>
    <cellStyle name="Calculation 2 2 2 2 2 4 6" xfId="29901" xr:uid="{00000000-0005-0000-0000-000086060000}"/>
    <cellStyle name="Calculation 2 2 2 2 2 4 7" xfId="19123" xr:uid="{00000000-0005-0000-0000-000087060000}"/>
    <cellStyle name="Calculation 2 2 2 2 2 5" xfId="6985" xr:uid="{00000000-0005-0000-0000-000088060000}"/>
    <cellStyle name="Calculation 2 2 2 2 2 5 2" xfId="24196" xr:uid="{00000000-0005-0000-0000-000089060000}"/>
    <cellStyle name="Calculation 2 2 2 2 2 5 3" xfId="20494" xr:uid="{00000000-0005-0000-0000-00008A060000}"/>
    <cellStyle name="Calculation 2 2 2 2 2 5 4" xfId="29023" xr:uid="{00000000-0005-0000-0000-00008B060000}"/>
    <cellStyle name="Calculation 2 2 2 2 2 5 5" xfId="30857" xr:uid="{00000000-0005-0000-0000-00008C060000}"/>
    <cellStyle name="Calculation 2 2 2 2 2 5 6" xfId="31043" xr:uid="{00000000-0005-0000-0000-00008D060000}"/>
    <cellStyle name="Calculation 2 2 2 2 2 6" xfId="19449" xr:uid="{00000000-0005-0000-0000-00008E060000}"/>
    <cellStyle name="Calculation 2 2 2 2 2 7" xfId="22021" xr:uid="{00000000-0005-0000-0000-00008F060000}"/>
    <cellStyle name="Calculation 2 2 2 2 2 8" xfId="22162" xr:uid="{00000000-0005-0000-0000-000090060000}"/>
    <cellStyle name="Calculation 2 2 2 2 2 9" xfId="15829" xr:uid="{00000000-0005-0000-0000-000091060000}"/>
    <cellStyle name="Calculation 2 2 2 2 3" xfId="138" xr:uid="{00000000-0005-0000-0000-000092060000}"/>
    <cellStyle name="Calculation 2 2 2 2 3 10" xfId="28190" xr:uid="{00000000-0005-0000-0000-000093060000}"/>
    <cellStyle name="Calculation 2 2 2 2 3 2" xfId="1115" xr:uid="{00000000-0005-0000-0000-000094060000}"/>
    <cellStyle name="Calculation 2 2 2 2 3 2 2" xfId="2206" xr:uid="{00000000-0005-0000-0000-000095060000}"/>
    <cellStyle name="Calculation 2 2 2 2 3 2 2 2" xfId="6347" xr:uid="{00000000-0005-0000-0000-000096060000}"/>
    <cellStyle name="Calculation 2 2 2 2 3 2 2 2 2" xfId="13823" xr:uid="{00000000-0005-0000-0000-000097060000}"/>
    <cellStyle name="Calculation 2 2 2 2 3 2 2 2 3" xfId="23558" xr:uid="{00000000-0005-0000-0000-000098060000}"/>
    <cellStyle name="Calculation 2 2 2 2 3 2 2 2 4" xfId="26271" xr:uid="{00000000-0005-0000-0000-000099060000}"/>
    <cellStyle name="Calculation 2 2 2 2 3 2 2 2 5" xfId="26737" xr:uid="{00000000-0005-0000-0000-00009A060000}"/>
    <cellStyle name="Calculation 2 2 2 2 3 2 2 2 6" xfId="21558" xr:uid="{00000000-0005-0000-0000-00009B060000}"/>
    <cellStyle name="Calculation 2 2 2 2 3 2 2 2 7" xfId="19984" xr:uid="{00000000-0005-0000-0000-00009C060000}"/>
    <cellStyle name="Calculation 2 2 2 2 3 2 2 3" xfId="4048" xr:uid="{00000000-0005-0000-0000-00009D060000}"/>
    <cellStyle name="Calculation 2 2 2 2 3 2 2 3 2" xfId="21415" xr:uid="{00000000-0005-0000-0000-00009E060000}"/>
    <cellStyle name="Calculation 2 2 2 2 3 2 2 3 3" xfId="25381" xr:uid="{00000000-0005-0000-0000-00009F060000}"/>
    <cellStyle name="Calculation 2 2 2 2 3 2 2 3 4" xfId="24501" xr:uid="{00000000-0005-0000-0000-0000A0060000}"/>
    <cellStyle name="Calculation 2 2 2 2 3 2 2 3 5" xfId="21800" xr:uid="{00000000-0005-0000-0000-0000A1060000}"/>
    <cellStyle name="Calculation 2 2 2 2 3 2 2 3 6" xfId="32108" xr:uid="{00000000-0005-0000-0000-0000A2060000}"/>
    <cellStyle name="Calculation 2 2 2 2 3 2 2 4" xfId="15606" xr:uid="{00000000-0005-0000-0000-0000A3060000}"/>
    <cellStyle name="Calculation 2 2 2 2 3 2 2 5" xfId="26020" xr:uid="{00000000-0005-0000-0000-0000A4060000}"/>
    <cellStyle name="Calculation 2 2 2 2 3 2 2 6" xfId="20765" xr:uid="{00000000-0005-0000-0000-0000A5060000}"/>
    <cellStyle name="Calculation 2 2 2 2 3 2 2 7" xfId="28702" xr:uid="{00000000-0005-0000-0000-0000A6060000}"/>
    <cellStyle name="Calculation 2 2 2 2 3 2 2 8" xfId="29185" xr:uid="{00000000-0005-0000-0000-0000A7060000}"/>
    <cellStyle name="Calculation 2 2 2 2 3 2 3" xfId="3974" xr:uid="{00000000-0005-0000-0000-0000A8060000}"/>
    <cellStyle name="Calculation 2 2 2 2 3 2 3 2" xfId="11960" xr:uid="{00000000-0005-0000-0000-0000A9060000}"/>
    <cellStyle name="Calculation 2 2 2 2 3 2 3 3" xfId="21341" xr:uid="{00000000-0005-0000-0000-0000AA060000}"/>
    <cellStyle name="Calculation 2 2 2 2 3 2 3 4" xfId="20690" xr:uid="{00000000-0005-0000-0000-0000AB060000}"/>
    <cellStyle name="Calculation 2 2 2 2 3 2 3 5" xfId="24928" xr:uid="{00000000-0005-0000-0000-0000AC060000}"/>
    <cellStyle name="Calculation 2 2 2 2 3 2 3 6" xfId="21827" xr:uid="{00000000-0005-0000-0000-0000AD060000}"/>
    <cellStyle name="Calculation 2 2 2 2 3 2 3 7" xfId="31397" xr:uid="{00000000-0005-0000-0000-0000AE060000}"/>
    <cellStyle name="Calculation 2 2 2 2 3 2 4" xfId="4994" xr:uid="{00000000-0005-0000-0000-0000AF060000}"/>
    <cellStyle name="Calculation 2 2 2 2 3 2 4 2" xfId="22290" xr:uid="{00000000-0005-0000-0000-0000B0060000}"/>
    <cellStyle name="Calculation 2 2 2 2 3 2 4 3" xfId="15806" xr:uid="{00000000-0005-0000-0000-0000B1060000}"/>
    <cellStyle name="Calculation 2 2 2 2 3 2 4 4" xfId="26165" xr:uid="{00000000-0005-0000-0000-0000B2060000}"/>
    <cellStyle name="Calculation 2 2 2 2 3 2 4 5" xfId="29269" xr:uid="{00000000-0005-0000-0000-0000B3060000}"/>
    <cellStyle name="Calculation 2 2 2 2 3 2 4 6" xfId="31878" xr:uid="{00000000-0005-0000-0000-0000B4060000}"/>
    <cellStyle name="Calculation 2 2 2 2 3 2 5" xfId="18006" xr:uid="{00000000-0005-0000-0000-0000B5060000}"/>
    <cellStyle name="Calculation 2 2 2 2 3 2 6" xfId="24873" xr:uid="{00000000-0005-0000-0000-0000B6060000}"/>
    <cellStyle name="Calculation 2 2 2 2 3 2 7" xfId="24393" xr:uid="{00000000-0005-0000-0000-0000B7060000}"/>
    <cellStyle name="Calculation 2 2 2 2 3 2 8" xfId="25448" xr:uid="{00000000-0005-0000-0000-0000B8060000}"/>
    <cellStyle name="Calculation 2 2 2 2 3 2 9" xfId="25095" xr:uid="{00000000-0005-0000-0000-0000B9060000}"/>
    <cellStyle name="Calculation 2 2 2 2 3 3" xfId="1564" xr:uid="{00000000-0005-0000-0000-0000BA060000}"/>
    <cellStyle name="Calculation 2 2 2 2 3 3 2" xfId="5978" xr:uid="{00000000-0005-0000-0000-0000BB060000}"/>
    <cellStyle name="Calculation 2 2 2 2 3 3 2 2" xfId="13603" xr:uid="{00000000-0005-0000-0000-0000BC060000}"/>
    <cellStyle name="Calculation 2 2 2 2 3 3 2 3" xfId="23189" xr:uid="{00000000-0005-0000-0000-0000BD060000}"/>
    <cellStyle name="Calculation 2 2 2 2 3 3 2 4" xfId="22594" xr:uid="{00000000-0005-0000-0000-0000BE060000}"/>
    <cellStyle name="Calculation 2 2 2 2 3 3 2 5" xfId="27172" xr:uid="{00000000-0005-0000-0000-0000BF060000}"/>
    <cellStyle name="Calculation 2 2 2 2 3 3 2 6" xfId="25839" xr:uid="{00000000-0005-0000-0000-0000C0060000}"/>
    <cellStyle name="Calculation 2 2 2 2 3 3 2 7" xfId="31767" xr:uid="{00000000-0005-0000-0000-0000C1060000}"/>
    <cellStyle name="Calculation 2 2 2 2 3 3 3" xfId="6485" xr:uid="{00000000-0005-0000-0000-0000C2060000}"/>
    <cellStyle name="Calculation 2 2 2 2 3 3 3 2" xfId="23696" xr:uid="{00000000-0005-0000-0000-0000C3060000}"/>
    <cellStyle name="Calculation 2 2 2 2 3 3 3 3" xfId="14274" xr:uid="{00000000-0005-0000-0000-0000C4060000}"/>
    <cellStyle name="Calculation 2 2 2 2 3 3 3 4" xfId="15508" xr:uid="{00000000-0005-0000-0000-0000C5060000}"/>
    <cellStyle name="Calculation 2 2 2 2 3 3 3 5" xfId="17815" xr:uid="{00000000-0005-0000-0000-0000C6060000}"/>
    <cellStyle name="Calculation 2 2 2 2 3 3 3 6" xfId="29844" xr:uid="{00000000-0005-0000-0000-0000C7060000}"/>
    <cellStyle name="Calculation 2 2 2 2 3 3 4" xfId="15817" xr:uid="{00000000-0005-0000-0000-0000C8060000}"/>
    <cellStyle name="Calculation 2 2 2 2 3 3 5" xfId="24229" xr:uid="{00000000-0005-0000-0000-0000C9060000}"/>
    <cellStyle name="Calculation 2 2 2 2 3 3 6" xfId="22457" xr:uid="{00000000-0005-0000-0000-0000CA060000}"/>
    <cellStyle name="Calculation 2 2 2 2 3 3 7" xfId="20985" xr:uid="{00000000-0005-0000-0000-0000CB060000}"/>
    <cellStyle name="Calculation 2 2 2 2 3 3 8" xfId="31601" xr:uid="{00000000-0005-0000-0000-0000CC060000}"/>
    <cellStyle name="Calculation 2 2 2 2 3 4" xfId="5822" xr:uid="{00000000-0005-0000-0000-0000CD060000}"/>
    <cellStyle name="Calculation 2 2 2 2 3 4 2" xfId="13464" xr:uid="{00000000-0005-0000-0000-0000CE060000}"/>
    <cellStyle name="Calculation 2 2 2 2 3 4 3" xfId="23033" xr:uid="{00000000-0005-0000-0000-0000CF060000}"/>
    <cellStyle name="Calculation 2 2 2 2 3 4 4" xfId="25864" xr:uid="{00000000-0005-0000-0000-0000D0060000}"/>
    <cellStyle name="Calculation 2 2 2 2 3 4 5" xfId="15858" xr:uid="{00000000-0005-0000-0000-0000D1060000}"/>
    <cellStyle name="Calculation 2 2 2 2 3 4 6" xfId="29440" xr:uid="{00000000-0005-0000-0000-0000D2060000}"/>
    <cellStyle name="Calculation 2 2 2 2 3 4 7" xfId="31338" xr:uid="{00000000-0005-0000-0000-0000D3060000}"/>
    <cellStyle name="Calculation 2 2 2 2 3 5" xfId="5568" xr:uid="{00000000-0005-0000-0000-0000D4060000}"/>
    <cellStyle name="Calculation 2 2 2 2 3 5 2" xfId="22804" xr:uid="{00000000-0005-0000-0000-0000D5060000}"/>
    <cellStyle name="Calculation 2 2 2 2 3 5 3" xfId="24856" xr:uid="{00000000-0005-0000-0000-0000D6060000}"/>
    <cellStyle name="Calculation 2 2 2 2 3 5 4" xfId="24431" xr:uid="{00000000-0005-0000-0000-0000D7060000}"/>
    <cellStyle name="Calculation 2 2 2 2 3 5 5" xfId="30383" xr:uid="{00000000-0005-0000-0000-0000D8060000}"/>
    <cellStyle name="Calculation 2 2 2 2 3 5 6" xfId="26954" xr:uid="{00000000-0005-0000-0000-0000D9060000}"/>
    <cellStyle name="Calculation 2 2 2 2 3 6" xfId="14757" xr:uid="{00000000-0005-0000-0000-0000DA060000}"/>
    <cellStyle name="Calculation 2 2 2 2 3 7" xfId="26478" xr:uid="{00000000-0005-0000-0000-0000DB060000}"/>
    <cellStyle name="Calculation 2 2 2 2 3 8" xfId="27707" xr:uid="{00000000-0005-0000-0000-0000DC060000}"/>
    <cellStyle name="Calculation 2 2 2 2 3 9" xfId="30505" xr:uid="{00000000-0005-0000-0000-0000DD060000}"/>
    <cellStyle name="Calculation 2 2 2 2 4" xfId="1113" xr:uid="{00000000-0005-0000-0000-0000DE060000}"/>
    <cellStyle name="Calculation 2 2 2 2 4 2" xfId="2204" xr:uid="{00000000-0005-0000-0000-0000DF060000}"/>
    <cellStyle name="Calculation 2 2 2 2 4 2 2" xfId="6345" xr:uid="{00000000-0005-0000-0000-0000E0060000}"/>
    <cellStyle name="Calculation 2 2 2 2 4 2 2 2" xfId="13821" xr:uid="{00000000-0005-0000-0000-0000E1060000}"/>
    <cellStyle name="Calculation 2 2 2 2 4 2 2 3" xfId="23556" xr:uid="{00000000-0005-0000-0000-0000E2060000}"/>
    <cellStyle name="Calculation 2 2 2 2 4 2 2 4" xfId="21848" xr:uid="{00000000-0005-0000-0000-0000E3060000}"/>
    <cellStyle name="Calculation 2 2 2 2 4 2 2 5" xfId="21618" xr:uid="{00000000-0005-0000-0000-0000E4060000}"/>
    <cellStyle name="Calculation 2 2 2 2 4 2 2 6" xfId="29320" xr:uid="{00000000-0005-0000-0000-0000E5060000}"/>
    <cellStyle name="Calculation 2 2 2 2 4 2 2 7" xfId="28284" xr:uid="{00000000-0005-0000-0000-0000E6060000}"/>
    <cellStyle name="Calculation 2 2 2 2 4 2 3" xfId="6838" xr:uid="{00000000-0005-0000-0000-0000E7060000}"/>
    <cellStyle name="Calculation 2 2 2 2 4 2 3 2" xfId="24049" xr:uid="{00000000-0005-0000-0000-0000E8060000}"/>
    <cellStyle name="Calculation 2 2 2 2 4 2 3 3" xfId="24834" xr:uid="{00000000-0005-0000-0000-0000E9060000}"/>
    <cellStyle name="Calculation 2 2 2 2 4 2 3 4" xfId="28876" xr:uid="{00000000-0005-0000-0000-0000EA060000}"/>
    <cellStyle name="Calculation 2 2 2 2 4 2 3 5" xfId="27409" xr:uid="{00000000-0005-0000-0000-0000EB060000}"/>
    <cellStyle name="Calculation 2 2 2 2 4 2 3 6" xfId="31217" xr:uid="{00000000-0005-0000-0000-0000EC060000}"/>
    <cellStyle name="Calculation 2 2 2 2 4 2 4" xfId="20754" xr:uid="{00000000-0005-0000-0000-0000ED060000}"/>
    <cellStyle name="Calculation 2 2 2 2 4 2 5" xfId="15553" xr:uid="{00000000-0005-0000-0000-0000EE060000}"/>
    <cellStyle name="Calculation 2 2 2 2 4 2 6" xfId="20171" xr:uid="{00000000-0005-0000-0000-0000EF060000}"/>
    <cellStyle name="Calculation 2 2 2 2 4 2 7" xfId="14753" xr:uid="{00000000-0005-0000-0000-0000F0060000}"/>
    <cellStyle name="Calculation 2 2 2 2 4 2 8" xfId="26835" xr:uid="{00000000-0005-0000-0000-0000F1060000}"/>
    <cellStyle name="Calculation 2 2 2 2 4 3" xfId="3976" xr:uid="{00000000-0005-0000-0000-0000F2060000}"/>
    <cellStyle name="Calculation 2 2 2 2 4 3 2" xfId="11962" xr:uid="{00000000-0005-0000-0000-0000F3060000}"/>
    <cellStyle name="Calculation 2 2 2 2 4 3 3" xfId="21343" xr:uid="{00000000-0005-0000-0000-0000F4060000}"/>
    <cellStyle name="Calculation 2 2 2 2 4 3 4" xfId="20556" xr:uid="{00000000-0005-0000-0000-0000F5060000}"/>
    <cellStyle name="Calculation 2 2 2 2 4 3 5" xfId="26928" xr:uid="{00000000-0005-0000-0000-0000F6060000}"/>
    <cellStyle name="Calculation 2 2 2 2 4 3 6" xfId="30817" xr:uid="{00000000-0005-0000-0000-0000F7060000}"/>
    <cellStyle name="Calculation 2 2 2 2 4 3 7" xfId="29071" xr:uid="{00000000-0005-0000-0000-0000F8060000}"/>
    <cellStyle name="Calculation 2 2 2 2 4 4" xfId="6702" xr:uid="{00000000-0005-0000-0000-0000F9060000}"/>
    <cellStyle name="Calculation 2 2 2 2 4 4 2" xfId="23913" xr:uid="{00000000-0005-0000-0000-0000FA060000}"/>
    <cellStyle name="Calculation 2 2 2 2 4 4 3" xfId="25307" xr:uid="{00000000-0005-0000-0000-0000FB060000}"/>
    <cellStyle name="Calculation 2 2 2 2 4 4 4" xfId="27202" xr:uid="{00000000-0005-0000-0000-0000FC060000}"/>
    <cellStyle name="Calculation 2 2 2 2 4 4 5" xfId="30561" xr:uid="{00000000-0005-0000-0000-0000FD060000}"/>
    <cellStyle name="Calculation 2 2 2 2 4 4 6" xfId="31634" xr:uid="{00000000-0005-0000-0000-0000FE060000}"/>
    <cellStyle name="Calculation 2 2 2 2 4 5" xfId="18609" xr:uid="{00000000-0005-0000-0000-0000FF060000}"/>
    <cellStyle name="Calculation 2 2 2 2 4 6" xfId="25239" xr:uid="{00000000-0005-0000-0000-000000070000}"/>
    <cellStyle name="Calculation 2 2 2 2 4 7" xfId="27909" xr:uid="{00000000-0005-0000-0000-000001070000}"/>
    <cellStyle name="Calculation 2 2 2 2 4 8" xfId="28530" xr:uid="{00000000-0005-0000-0000-000002070000}"/>
    <cellStyle name="Calculation 2 2 2 2 4 9" xfId="31494" xr:uid="{00000000-0005-0000-0000-000003070000}"/>
    <cellStyle name="Calculation 2 2 2 2 5" xfId="1562" xr:uid="{00000000-0005-0000-0000-000004070000}"/>
    <cellStyle name="Calculation 2 2 2 2 5 2" xfId="5976" xr:uid="{00000000-0005-0000-0000-000005070000}"/>
    <cellStyle name="Calculation 2 2 2 2 5 2 2" xfId="13601" xr:uid="{00000000-0005-0000-0000-000006070000}"/>
    <cellStyle name="Calculation 2 2 2 2 5 2 3" xfId="23187" xr:uid="{00000000-0005-0000-0000-000007070000}"/>
    <cellStyle name="Calculation 2 2 2 2 5 2 4" xfId="22090" xr:uid="{00000000-0005-0000-0000-000008070000}"/>
    <cellStyle name="Calculation 2 2 2 2 5 2 5" xfId="28067" xr:uid="{00000000-0005-0000-0000-000009070000}"/>
    <cellStyle name="Calculation 2 2 2 2 5 2 6" xfId="27945" xr:uid="{00000000-0005-0000-0000-00000A070000}"/>
    <cellStyle name="Calculation 2 2 2 2 5 2 7" xfId="31932" xr:uid="{00000000-0005-0000-0000-00000B070000}"/>
    <cellStyle name="Calculation 2 2 2 2 5 3" xfId="5795" xr:uid="{00000000-0005-0000-0000-00000C070000}"/>
    <cellStyle name="Calculation 2 2 2 2 5 3 2" xfId="23006" xr:uid="{00000000-0005-0000-0000-00000D070000}"/>
    <cellStyle name="Calculation 2 2 2 2 5 3 3" xfId="24819" xr:uid="{00000000-0005-0000-0000-00000E070000}"/>
    <cellStyle name="Calculation 2 2 2 2 5 3 4" xfId="24637" xr:uid="{00000000-0005-0000-0000-00000F070000}"/>
    <cellStyle name="Calculation 2 2 2 2 5 3 5" xfId="27512" xr:uid="{00000000-0005-0000-0000-000010070000}"/>
    <cellStyle name="Calculation 2 2 2 2 5 3 6" xfId="20854" xr:uid="{00000000-0005-0000-0000-000011070000}"/>
    <cellStyle name="Calculation 2 2 2 2 5 4" xfId="18582" xr:uid="{00000000-0005-0000-0000-000012070000}"/>
    <cellStyle name="Calculation 2 2 2 2 5 5" xfId="14225" xr:uid="{00000000-0005-0000-0000-000013070000}"/>
    <cellStyle name="Calculation 2 2 2 2 5 6" xfId="28740" xr:uid="{00000000-0005-0000-0000-000014070000}"/>
    <cellStyle name="Calculation 2 2 2 2 5 7" xfId="24299" xr:uid="{00000000-0005-0000-0000-000015070000}"/>
    <cellStyle name="Calculation 2 2 2 2 5 8" xfId="31201" xr:uid="{00000000-0005-0000-0000-000016070000}"/>
    <cellStyle name="Calculation 2 2 2 2 6" xfId="4917" xr:uid="{00000000-0005-0000-0000-000017070000}"/>
    <cellStyle name="Calculation 2 2 2 2 6 2" xfId="12705" xr:uid="{00000000-0005-0000-0000-000018070000}"/>
    <cellStyle name="Calculation 2 2 2 2 6 3" xfId="22215" xr:uid="{00000000-0005-0000-0000-000019070000}"/>
    <cellStyle name="Calculation 2 2 2 2 6 4" xfId="26152" xr:uid="{00000000-0005-0000-0000-00001A070000}"/>
    <cellStyle name="Calculation 2 2 2 2 6 5" xfId="25771" xr:uid="{00000000-0005-0000-0000-00001B070000}"/>
    <cellStyle name="Calculation 2 2 2 2 6 6" xfId="29103" xr:uid="{00000000-0005-0000-0000-00001C070000}"/>
    <cellStyle name="Calculation 2 2 2 2 6 7" xfId="21889" xr:uid="{00000000-0005-0000-0000-00001D070000}"/>
    <cellStyle name="Calculation 2 2 2 2 7" xfId="6733" xr:uid="{00000000-0005-0000-0000-00001E070000}"/>
    <cellStyle name="Calculation 2 2 2 2 7 2" xfId="23944" xr:uid="{00000000-0005-0000-0000-00001F070000}"/>
    <cellStyle name="Calculation 2 2 2 2 7 3" xfId="25334" xr:uid="{00000000-0005-0000-0000-000020070000}"/>
    <cellStyle name="Calculation 2 2 2 2 7 4" xfId="24971" xr:uid="{00000000-0005-0000-0000-000021070000}"/>
    <cellStyle name="Calculation 2 2 2 2 7 5" xfId="30428" xr:uid="{00000000-0005-0000-0000-000022070000}"/>
    <cellStyle name="Calculation 2 2 2 2 7 6" xfId="31181" xr:uid="{00000000-0005-0000-0000-000023070000}"/>
    <cellStyle name="Calculation 2 2 2 2 8" xfId="19118" xr:uid="{00000000-0005-0000-0000-000024070000}"/>
    <cellStyle name="Calculation 2 2 2 2 9" xfId="15896" xr:uid="{00000000-0005-0000-0000-000025070000}"/>
    <cellStyle name="Calculation 2 2 2 3" xfId="139" xr:uid="{00000000-0005-0000-0000-000026070000}"/>
    <cellStyle name="Calculation 2 2 2 3 10" xfId="26368" xr:uid="{00000000-0005-0000-0000-000027070000}"/>
    <cellStyle name="Calculation 2 2 2 3 2" xfId="1116" xr:uid="{00000000-0005-0000-0000-000028070000}"/>
    <cellStyle name="Calculation 2 2 2 3 2 2" xfId="2207" xr:uid="{00000000-0005-0000-0000-000029070000}"/>
    <cellStyle name="Calculation 2 2 2 3 2 2 2" xfId="6348" xr:uid="{00000000-0005-0000-0000-00002A070000}"/>
    <cellStyle name="Calculation 2 2 2 3 2 2 2 2" xfId="13824" xr:uid="{00000000-0005-0000-0000-00002B070000}"/>
    <cellStyle name="Calculation 2 2 2 3 2 2 2 3" xfId="23559" xr:uid="{00000000-0005-0000-0000-00002C070000}"/>
    <cellStyle name="Calculation 2 2 2 3 2 2 2 4" xfId="20060" xr:uid="{00000000-0005-0000-0000-00002D070000}"/>
    <cellStyle name="Calculation 2 2 2 3 2 2 2 5" xfId="28279" xr:uid="{00000000-0005-0000-0000-00002E070000}"/>
    <cellStyle name="Calculation 2 2 2 3 2 2 2 6" xfId="30480" xr:uid="{00000000-0005-0000-0000-00002F070000}"/>
    <cellStyle name="Calculation 2 2 2 3 2 2 2 7" xfId="26118" xr:uid="{00000000-0005-0000-0000-000030070000}"/>
    <cellStyle name="Calculation 2 2 2 3 2 2 3" xfId="6252" xr:uid="{00000000-0005-0000-0000-000031070000}"/>
    <cellStyle name="Calculation 2 2 2 3 2 2 3 2" xfId="23463" xr:uid="{00000000-0005-0000-0000-000032070000}"/>
    <cellStyle name="Calculation 2 2 2 3 2 2 3 3" xfId="26048" xr:uid="{00000000-0005-0000-0000-000033070000}"/>
    <cellStyle name="Calculation 2 2 2 3 2 2 3 4" xfId="21792" xr:uid="{00000000-0005-0000-0000-000034070000}"/>
    <cellStyle name="Calculation 2 2 2 3 2 2 3 5" xfId="29621" xr:uid="{00000000-0005-0000-0000-000035070000}"/>
    <cellStyle name="Calculation 2 2 2 3 2 2 3 6" xfId="27342" xr:uid="{00000000-0005-0000-0000-000036070000}"/>
    <cellStyle name="Calculation 2 2 2 3 2 2 4" xfId="20582" xr:uid="{00000000-0005-0000-0000-000037070000}"/>
    <cellStyle name="Calculation 2 2 2 3 2 2 5" xfId="15451" xr:uid="{00000000-0005-0000-0000-000038070000}"/>
    <cellStyle name="Calculation 2 2 2 3 2 2 6" xfId="21117" xr:uid="{00000000-0005-0000-0000-000039070000}"/>
    <cellStyle name="Calculation 2 2 2 3 2 2 7" xfId="20769" xr:uid="{00000000-0005-0000-0000-00003A070000}"/>
    <cellStyle name="Calculation 2 2 2 3 2 2 8" xfId="26637" xr:uid="{00000000-0005-0000-0000-00003B070000}"/>
    <cellStyle name="Calculation 2 2 2 3 2 3" xfId="4369" xr:uid="{00000000-0005-0000-0000-00003C070000}"/>
    <cellStyle name="Calculation 2 2 2 3 2 3 2" xfId="12221" xr:uid="{00000000-0005-0000-0000-00003D070000}"/>
    <cellStyle name="Calculation 2 2 2 3 2 3 3" xfId="21715" xr:uid="{00000000-0005-0000-0000-00003E070000}"/>
    <cellStyle name="Calculation 2 2 2 3 2 3 4" xfId="20127" xr:uid="{00000000-0005-0000-0000-00003F070000}"/>
    <cellStyle name="Calculation 2 2 2 3 2 3 5" xfId="24412" xr:uid="{00000000-0005-0000-0000-000040070000}"/>
    <cellStyle name="Calculation 2 2 2 3 2 3 6" xfId="25014" xr:uid="{00000000-0005-0000-0000-000041070000}"/>
    <cellStyle name="Calculation 2 2 2 3 2 3 7" xfId="27278" xr:uid="{00000000-0005-0000-0000-000042070000}"/>
    <cellStyle name="Calculation 2 2 2 3 2 4" xfId="6820" xr:uid="{00000000-0005-0000-0000-000043070000}"/>
    <cellStyle name="Calculation 2 2 2 3 2 4 2" xfId="24031" xr:uid="{00000000-0005-0000-0000-000044070000}"/>
    <cellStyle name="Calculation 2 2 2 3 2 4 3" xfId="20960" xr:uid="{00000000-0005-0000-0000-000045070000}"/>
    <cellStyle name="Calculation 2 2 2 3 2 4 4" xfId="28858" xr:uid="{00000000-0005-0000-0000-000046070000}"/>
    <cellStyle name="Calculation 2 2 2 3 2 4 5" xfId="30155" xr:uid="{00000000-0005-0000-0000-000047070000}"/>
    <cellStyle name="Calculation 2 2 2 3 2 4 6" xfId="30421" xr:uid="{00000000-0005-0000-0000-000048070000}"/>
    <cellStyle name="Calculation 2 2 2 3 2 5" xfId="20375" xr:uid="{00000000-0005-0000-0000-000049070000}"/>
    <cellStyle name="Calculation 2 2 2 3 2 6" xfId="20442" xr:uid="{00000000-0005-0000-0000-00004A070000}"/>
    <cellStyle name="Calculation 2 2 2 3 2 7" xfId="27397" xr:uid="{00000000-0005-0000-0000-00004B070000}"/>
    <cellStyle name="Calculation 2 2 2 3 2 8" xfId="21171" xr:uid="{00000000-0005-0000-0000-00004C070000}"/>
    <cellStyle name="Calculation 2 2 2 3 2 9" xfId="25903" xr:uid="{00000000-0005-0000-0000-00004D070000}"/>
    <cellStyle name="Calculation 2 2 2 3 3" xfId="1565" xr:uid="{00000000-0005-0000-0000-00004E070000}"/>
    <cellStyle name="Calculation 2 2 2 3 3 2" xfId="5979" xr:uid="{00000000-0005-0000-0000-00004F070000}"/>
    <cellStyle name="Calculation 2 2 2 3 3 2 2" xfId="13604" xr:uid="{00000000-0005-0000-0000-000050070000}"/>
    <cellStyle name="Calculation 2 2 2 3 3 2 3" xfId="23190" xr:uid="{00000000-0005-0000-0000-000051070000}"/>
    <cellStyle name="Calculation 2 2 2 3 3 2 4" xfId="25890" xr:uid="{00000000-0005-0000-0000-000052070000}"/>
    <cellStyle name="Calculation 2 2 2 3 3 2 5" xfId="27678" xr:uid="{00000000-0005-0000-0000-000053070000}"/>
    <cellStyle name="Calculation 2 2 2 3 3 2 6" xfId="20790" xr:uid="{00000000-0005-0000-0000-000054070000}"/>
    <cellStyle name="Calculation 2 2 2 3 3 2 7" xfId="31482" xr:uid="{00000000-0005-0000-0000-000055070000}"/>
    <cellStyle name="Calculation 2 2 2 3 3 3" xfId="6664" xr:uid="{00000000-0005-0000-0000-000056070000}"/>
    <cellStyle name="Calculation 2 2 2 3 3 3 2" xfId="23875" xr:uid="{00000000-0005-0000-0000-000057070000}"/>
    <cellStyle name="Calculation 2 2 2 3 3 3 3" xfId="21816" xr:uid="{00000000-0005-0000-0000-000058070000}"/>
    <cellStyle name="Calculation 2 2 2 3 3 3 4" xfId="21919" xr:uid="{00000000-0005-0000-0000-000059070000}"/>
    <cellStyle name="Calculation 2 2 2 3 3 3 5" xfId="30545" xr:uid="{00000000-0005-0000-0000-00005A070000}"/>
    <cellStyle name="Calculation 2 2 2 3 3 3 6" xfId="27497" xr:uid="{00000000-0005-0000-0000-00005B070000}"/>
    <cellStyle name="Calculation 2 2 2 3 3 4" xfId="20591" xr:uid="{00000000-0005-0000-0000-00005C070000}"/>
    <cellStyle name="Calculation 2 2 2 3 3 5" xfId="25599" xr:uid="{00000000-0005-0000-0000-00005D070000}"/>
    <cellStyle name="Calculation 2 2 2 3 3 6" xfId="28582" xr:uid="{00000000-0005-0000-0000-00005E070000}"/>
    <cellStyle name="Calculation 2 2 2 3 3 7" xfId="29817" xr:uid="{00000000-0005-0000-0000-00005F070000}"/>
    <cellStyle name="Calculation 2 2 2 3 3 8" xfId="26980" xr:uid="{00000000-0005-0000-0000-000060070000}"/>
    <cellStyle name="Calculation 2 2 2 3 4" xfId="4928" xr:uid="{00000000-0005-0000-0000-000061070000}"/>
    <cellStyle name="Calculation 2 2 2 3 4 2" xfId="12716" xr:uid="{00000000-0005-0000-0000-000062070000}"/>
    <cellStyle name="Calculation 2 2 2 3 4 3" xfId="22226" xr:uid="{00000000-0005-0000-0000-000063070000}"/>
    <cellStyle name="Calculation 2 2 2 3 4 4" xfId="24961" xr:uid="{00000000-0005-0000-0000-000064070000}"/>
    <cellStyle name="Calculation 2 2 2 3 4 5" xfId="25342" xr:uid="{00000000-0005-0000-0000-000065070000}"/>
    <cellStyle name="Calculation 2 2 2 3 4 6" xfId="19861" xr:uid="{00000000-0005-0000-0000-000066070000}"/>
    <cellStyle name="Calculation 2 2 2 3 4 7" xfId="31908" xr:uid="{00000000-0005-0000-0000-000067070000}"/>
    <cellStyle name="Calculation 2 2 2 3 5" xfId="6744" xr:uid="{00000000-0005-0000-0000-000068070000}"/>
    <cellStyle name="Calculation 2 2 2 3 5 2" xfId="23955" xr:uid="{00000000-0005-0000-0000-000069070000}"/>
    <cellStyle name="Calculation 2 2 2 3 5 3" xfId="17865" xr:uid="{00000000-0005-0000-0000-00006A070000}"/>
    <cellStyle name="Calculation 2 2 2 3 5 4" xfId="27200" xr:uid="{00000000-0005-0000-0000-00006B070000}"/>
    <cellStyle name="Calculation 2 2 2 3 5 5" xfId="29402" xr:uid="{00000000-0005-0000-0000-00006C070000}"/>
    <cellStyle name="Calculation 2 2 2 3 5 6" xfId="15492" xr:uid="{00000000-0005-0000-0000-00006D070000}"/>
    <cellStyle name="Calculation 2 2 2 3 6" xfId="20903" xr:uid="{00000000-0005-0000-0000-00006E070000}"/>
    <cellStyle name="Calculation 2 2 2 3 7" xfId="21472" xr:uid="{00000000-0005-0000-0000-00006F070000}"/>
    <cellStyle name="Calculation 2 2 2 3 8" xfId="25486" xr:uid="{00000000-0005-0000-0000-000070070000}"/>
    <cellStyle name="Calculation 2 2 2 3 9" xfId="29228" xr:uid="{00000000-0005-0000-0000-000071070000}"/>
    <cellStyle name="Calculation 2 2 2 4" xfId="140" xr:uid="{00000000-0005-0000-0000-000072070000}"/>
    <cellStyle name="Calculation 2 2 2 4 10" xfId="29396" xr:uid="{00000000-0005-0000-0000-000073070000}"/>
    <cellStyle name="Calculation 2 2 2 4 2" xfId="1117" xr:uid="{00000000-0005-0000-0000-000074070000}"/>
    <cellStyle name="Calculation 2 2 2 4 2 2" xfId="2208" xr:uid="{00000000-0005-0000-0000-000075070000}"/>
    <cellStyle name="Calculation 2 2 2 4 2 2 2" xfId="6349" xr:uid="{00000000-0005-0000-0000-000076070000}"/>
    <cellStyle name="Calculation 2 2 2 4 2 2 2 2" xfId="13825" xr:uid="{00000000-0005-0000-0000-000077070000}"/>
    <cellStyle name="Calculation 2 2 2 4 2 2 2 3" xfId="23560" xr:uid="{00000000-0005-0000-0000-000078070000}"/>
    <cellStyle name="Calculation 2 2 2 4 2 2 2 4" xfId="15621" xr:uid="{00000000-0005-0000-0000-000079070000}"/>
    <cellStyle name="Calculation 2 2 2 4 2 2 2 5" xfId="28034" xr:uid="{00000000-0005-0000-0000-00007A070000}"/>
    <cellStyle name="Calculation 2 2 2 4 2 2 2 6" xfId="30484" xr:uid="{00000000-0005-0000-0000-00007B070000}"/>
    <cellStyle name="Calculation 2 2 2 4 2 2 2 7" xfId="32042" xr:uid="{00000000-0005-0000-0000-00007C070000}"/>
    <cellStyle name="Calculation 2 2 2 4 2 2 3" xfId="5564" xr:uid="{00000000-0005-0000-0000-00007D070000}"/>
    <cellStyle name="Calculation 2 2 2 4 2 2 3 2" xfId="22800" xr:uid="{00000000-0005-0000-0000-00007E070000}"/>
    <cellStyle name="Calculation 2 2 2 4 2 2 3 3" xfId="24710" xr:uid="{00000000-0005-0000-0000-00007F070000}"/>
    <cellStyle name="Calculation 2 2 2 4 2 2 3 4" xfId="28076" xr:uid="{00000000-0005-0000-0000-000080070000}"/>
    <cellStyle name="Calculation 2 2 2 4 2 2 3 5" xfId="25769" xr:uid="{00000000-0005-0000-0000-000081070000}"/>
    <cellStyle name="Calculation 2 2 2 4 2 2 3 6" xfId="31063" xr:uid="{00000000-0005-0000-0000-000082070000}"/>
    <cellStyle name="Calculation 2 2 2 4 2 2 4" xfId="18881" xr:uid="{00000000-0005-0000-0000-000083070000}"/>
    <cellStyle name="Calculation 2 2 2 4 2 2 5" xfId="17842" xr:uid="{00000000-0005-0000-0000-000084070000}"/>
    <cellStyle name="Calculation 2 2 2 4 2 2 6" xfId="17861" xr:uid="{00000000-0005-0000-0000-000085070000}"/>
    <cellStyle name="Calculation 2 2 2 4 2 2 7" xfId="30864" xr:uid="{00000000-0005-0000-0000-000086070000}"/>
    <cellStyle name="Calculation 2 2 2 4 2 2 8" xfId="27605" xr:uid="{00000000-0005-0000-0000-000087070000}"/>
    <cellStyle name="Calculation 2 2 2 4 2 3" xfId="3873" xr:uid="{00000000-0005-0000-0000-000088070000}"/>
    <cellStyle name="Calculation 2 2 2 4 2 3 2" xfId="11904" xr:uid="{00000000-0005-0000-0000-000089070000}"/>
    <cellStyle name="Calculation 2 2 2 4 2 3 3" xfId="21241" xr:uid="{00000000-0005-0000-0000-00008A070000}"/>
    <cellStyle name="Calculation 2 2 2 4 2 3 4" xfId="20877" xr:uid="{00000000-0005-0000-0000-00008B070000}"/>
    <cellStyle name="Calculation 2 2 2 4 2 3 5" xfId="26833" xr:uid="{00000000-0005-0000-0000-00008C070000}"/>
    <cellStyle name="Calculation 2 2 2 4 2 3 6" xfId="30363" xr:uid="{00000000-0005-0000-0000-00008D070000}"/>
    <cellStyle name="Calculation 2 2 2 4 2 3 7" xfId="30436" xr:uid="{00000000-0005-0000-0000-00008E070000}"/>
    <cellStyle name="Calculation 2 2 2 4 2 4" xfId="6075" xr:uid="{00000000-0005-0000-0000-00008F070000}"/>
    <cellStyle name="Calculation 2 2 2 4 2 4 2" xfId="23286" xr:uid="{00000000-0005-0000-0000-000090070000}"/>
    <cellStyle name="Calculation 2 2 2 4 2 4 3" xfId="26303" xr:uid="{00000000-0005-0000-0000-000091070000}"/>
    <cellStyle name="Calculation 2 2 2 4 2 4 4" xfId="28058" xr:uid="{00000000-0005-0000-0000-000092070000}"/>
    <cellStyle name="Calculation 2 2 2 4 2 4 5" xfId="20451" xr:uid="{00000000-0005-0000-0000-000093070000}"/>
    <cellStyle name="Calculation 2 2 2 4 2 4 6" xfId="22604" xr:uid="{00000000-0005-0000-0000-000094070000}"/>
    <cellStyle name="Calculation 2 2 2 4 2 5" xfId="16505" xr:uid="{00000000-0005-0000-0000-000095070000}"/>
    <cellStyle name="Calculation 2 2 2 4 2 6" xfId="19856" xr:uid="{00000000-0005-0000-0000-000096070000}"/>
    <cellStyle name="Calculation 2 2 2 4 2 7" xfId="26958" xr:uid="{00000000-0005-0000-0000-000097070000}"/>
    <cellStyle name="Calculation 2 2 2 4 2 8" xfId="29536" xr:uid="{00000000-0005-0000-0000-000098070000}"/>
    <cellStyle name="Calculation 2 2 2 4 2 9" xfId="31587" xr:uid="{00000000-0005-0000-0000-000099070000}"/>
    <cellStyle name="Calculation 2 2 2 4 3" xfId="1566" xr:uid="{00000000-0005-0000-0000-00009A070000}"/>
    <cellStyle name="Calculation 2 2 2 4 3 2" xfId="5980" xr:uid="{00000000-0005-0000-0000-00009B070000}"/>
    <cellStyle name="Calculation 2 2 2 4 3 2 2" xfId="13605" xr:uid="{00000000-0005-0000-0000-00009C070000}"/>
    <cellStyle name="Calculation 2 2 2 4 3 2 3" xfId="23191" xr:uid="{00000000-0005-0000-0000-00009D070000}"/>
    <cellStyle name="Calculation 2 2 2 4 3 2 4" xfId="25308" xr:uid="{00000000-0005-0000-0000-00009E070000}"/>
    <cellStyle name="Calculation 2 2 2 4 3 2 5" xfId="28455" xr:uid="{00000000-0005-0000-0000-00009F070000}"/>
    <cellStyle name="Calculation 2 2 2 4 3 2 6" xfId="21118" xr:uid="{00000000-0005-0000-0000-0000A0070000}"/>
    <cellStyle name="Calculation 2 2 2 4 3 2 7" xfId="29377" xr:uid="{00000000-0005-0000-0000-0000A1070000}"/>
    <cellStyle name="Calculation 2 2 2 4 3 3" xfId="6917" xr:uid="{00000000-0005-0000-0000-0000A2070000}"/>
    <cellStyle name="Calculation 2 2 2 4 3 3 2" xfId="24128" xr:uid="{00000000-0005-0000-0000-0000A3070000}"/>
    <cellStyle name="Calculation 2 2 2 4 3 3 3" xfId="21160" xr:uid="{00000000-0005-0000-0000-0000A4070000}"/>
    <cellStyle name="Calculation 2 2 2 4 3 3 4" xfId="28955" xr:uid="{00000000-0005-0000-0000-0000A5070000}"/>
    <cellStyle name="Calculation 2 2 2 4 3 3 5" xfId="29077" xr:uid="{00000000-0005-0000-0000-0000A6070000}"/>
    <cellStyle name="Calculation 2 2 2 4 3 3 6" xfId="29713" xr:uid="{00000000-0005-0000-0000-0000A7070000}"/>
    <cellStyle name="Calculation 2 2 2 4 3 4" xfId="17894" xr:uid="{00000000-0005-0000-0000-0000A8070000}"/>
    <cellStyle name="Calculation 2 2 2 4 3 5" xfId="16563" xr:uid="{00000000-0005-0000-0000-0000A9070000}"/>
    <cellStyle name="Calculation 2 2 2 4 3 6" xfId="27235" xr:uid="{00000000-0005-0000-0000-0000AA070000}"/>
    <cellStyle name="Calculation 2 2 2 4 3 7" xfId="15529" xr:uid="{00000000-0005-0000-0000-0000AB070000}"/>
    <cellStyle name="Calculation 2 2 2 4 3 8" xfId="29630" xr:uid="{00000000-0005-0000-0000-0000AC070000}"/>
    <cellStyle name="Calculation 2 2 2 4 4" xfId="4352" xr:uid="{00000000-0005-0000-0000-0000AD070000}"/>
    <cellStyle name="Calculation 2 2 2 4 4 2" xfId="12213" xr:uid="{00000000-0005-0000-0000-0000AE070000}"/>
    <cellStyle name="Calculation 2 2 2 4 4 3" xfId="21698" xr:uid="{00000000-0005-0000-0000-0000AF070000}"/>
    <cellStyle name="Calculation 2 2 2 4 4 4" xfId="19872" xr:uid="{00000000-0005-0000-0000-0000B0070000}"/>
    <cellStyle name="Calculation 2 2 2 4 4 5" xfId="25726" xr:uid="{00000000-0005-0000-0000-0000B1070000}"/>
    <cellStyle name="Calculation 2 2 2 4 4 6" xfId="24841" xr:uid="{00000000-0005-0000-0000-0000B2070000}"/>
    <cellStyle name="Calculation 2 2 2 4 4 7" xfId="29778" xr:uid="{00000000-0005-0000-0000-0000B3070000}"/>
    <cellStyle name="Calculation 2 2 2 4 5" xfId="6996" xr:uid="{00000000-0005-0000-0000-0000B4070000}"/>
    <cellStyle name="Calculation 2 2 2 4 5 2" xfId="24207" xr:uid="{00000000-0005-0000-0000-0000B5070000}"/>
    <cellStyle name="Calculation 2 2 2 4 5 3" xfId="24497" xr:uid="{00000000-0005-0000-0000-0000B6070000}"/>
    <cellStyle name="Calculation 2 2 2 4 5 4" xfId="29034" xr:uid="{00000000-0005-0000-0000-0000B7070000}"/>
    <cellStyle name="Calculation 2 2 2 4 5 5" xfId="26133" xr:uid="{00000000-0005-0000-0000-0000B8070000}"/>
    <cellStyle name="Calculation 2 2 2 4 5 6" xfId="30080" xr:uid="{00000000-0005-0000-0000-0000B9070000}"/>
    <cellStyle name="Calculation 2 2 2 4 6" xfId="22916" xr:uid="{00000000-0005-0000-0000-0000BA070000}"/>
    <cellStyle name="Calculation 2 2 2 4 7" xfId="25026" xr:uid="{00000000-0005-0000-0000-0000BB070000}"/>
    <cellStyle name="Calculation 2 2 2 4 8" xfId="19943" xr:uid="{00000000-0005-0000-0000-0000BC070000}"/>
    <cellStyle name="Calculation 2 2 2 4 9" xfId="24709" xr:uid="{00000000-0005-0000-0000-0000BD070000}"/>
    <cellStyle name="Calculation 2 2 2 5" xfId="1112" xr:uid="{00000000-0005-0000-0000-0000BE070000}"/>
    <cellStyle name="Calculation 2 2 2 5 2" xfId="2203" xr:uid="{00000000-0005-0000-0000-0000BF070000}"/>
    <cellStyle name="Calculation 2 2 2 5 2 2" xfId="6344" xr:uid="{00000000-0005-0000-0000-0000C0070000}"/>
    <cellStyle name="Calculation 2 2 2 5 2 2 2" xfId="13820" xr:uid="{00000000-0005-0000-0000-0000C1070000}"/>
    <cellStyle name="Calculation 2 2 2 5 2 2 3" xfId="23555" xr:uid="{00000000-0005-0000-0000-0000C2070000}"/>
    <cellStyle name="Calculation 2 2 2 5 2 2 4" xfId="14743" xr:uid="{00000000-0005-0000-0000-0000C3070000}"/>
    <cellStyle name="Calculation 2 2 2 5 2 2 5" xfId="19693" xr:uid="{00000000-0005-0000-0000-0000C4070000}"/>
    <cellStyle name="Calculation 2 2 2 5 2 2 6" xfId="27341" xr:uid="{00000000-0005-0000-0000-0000C5070000}"/>
    <cellStyle name="Calculation 2 2 2 5 2 2 7" xfId="30350" xr:uid="{00000000-0005-0000-0000-0000C6070000}"/>
    <cellStyle name="Calculation 2 2 2 5 2 3" xfId="6749" xr:uid="{00000000-0005-0000-0000-0000C7070000}"/>
    <cellStyle name="Calculation 2 2 2 5 2 3 2" xfId="23960" xr:uid="{00000000-0005-0000-0000-0000C8070000}"/>
    <cellStyle name="Calculation 2 2 2 5 2 3 3" xfId="26113" xr:uid="{00000000-0005-0000-0000-0000C9070000}"/>
    <cellStyle name="Calculation 2 2 2 5 2 3 4" xfId="27642" xr:uid="{00000000-0005-0000-0000-0000CA070000}"/>
    <cellStyle name="Calculation 2 2 2 5 2 3 5" xfId="24223" xr:uid="{00000000-0005-0000-0000-0000CB070000}"/>
    <cellStyle name="Calculation 2 2 2 5 2 3 6" xfId="20211" xr:uid="{00000000-0005-0000-0000-0000CC070000}"/>
    <cellStyle name="Calculation 2 2 2 5 2 4" xfId="19114" xr:uid="{00000000-0005-0000-0000-0000CD070000}"/>
    <cellStyle name="Calculation 2 2 2 5 2 5" xfId="17922" xr:uid="{00000000-0005-0000-0000-0000CE070000}"/>
    <cellStyle name="Calculation 2 2 2 5 2 6" xfId="26662" xr:uid="{00000000-0005-0000-0000-0000CF070000}"/>
    <cellStyle name="Calculation 2 2 2 5 2 7" xfId="30084" xr:uid="{00000000-0005-0000-0000-0000D0070000}"/>
    <cellStyle name="Calculation 2 2 2 5 2 8" xfId="27558" xr:uid="{00000000-0005-0000-0000-0000D1070000}"/>
    <cellStyle name="Calculation 2 2 2 5 3" xfId="3977" xr:uid="{00000000-0005-0000-0000-0000D2070000}"/>
    <cellStyle name="Calculation 2 2 2 5 3 2" xfId="11963" xr:uid="{00000000-0005-0000-0000-0000D3070000}"/>
    <cellStyle name="Calculation 2 2 2 5 3 3" xfId="21344" xr:uid="{00000000-0005-0000-0000-0000D4070000}"/>
    <cellStyle name="Calculation 2 2 2 5 3 4" xfId="18886" xr:uid="{00000000-0005-0000-0000-0000D5070000}"/>
    <cellStyle name="Calculation 2 2 2 5 3 5" xfId="24664" xr:uid="{00000000-0005-0000-0000-0000D6070000}"/>
    <cellStyle name="Calculation 2 2 2 5 3 6" xfId="15489" xr:uid="{00000000-0005-0000-0000-0000D7070000}"/>
    <cellStyle name="Calculation 2 2 2 5 3 7" xfId="31669" xr:uid="{00000000-0005-0000-0000-0000D8070000}"/>
    <cellStyle name="Calculation 2 2 2 5 4" xfId="5782" xr:uid="{00000000-0005-0000-0000-0000D9070000}"/>
    <cellStyle name="Calculation 2 2 2 5 4 2" xfId="22993" xr:uid="{00000000-0005-0000-0000-0000DA070000}"/>
    <cellStyle name="Calculation 2 2 2 5 4 3" xfId="22161" xr:uid="{00000000-0005-0000-0000-0000DB070000}"/>
    <cellStyle name="Calculation 2 2 2 5 4 4" xfId="22584" xr:uid="{00000000-0005-0000-0000-0000DC070000}"/>
    <cellStyle name="Calculation 2 2 2 5 4 5" xfId="22918" xr:uid="{00000000-0005-0000-0000-0000DD070000}"/>
    <cellStyle name="Calculation 2 2 2 5 4 6" xfId="29599" xr:uid="{00000000-0005-0000-0000-0000DE070000}"/>
    <cellStyle name="Calculation 2 2 2 5 5" xfId="15205" xr:uid="{00000000-0005-0000-0000-0000DF070000}"/>
    <cellStyle name="Calculation 2 2 2 5 6" xfId="20415" xr:uid="{00000000-0005-0000-0000-0000E0070000}"/>
    <cellStyle name="Calculation 2 2 2 5 7" xfId="26761" xr:uid="{00000000-0005-0000-0000-0000E1070000}"/>
    <cellStyle name="Calculation 2 2 2 5 8" xfId="28546" xr:uid="{00000000-0005-0000-0000-0000E2070000}"/>
    <cellStyle name="Calculation 2 2 2 5 9" xfId="31445" xr:uid="{00000000-0005-0000-0000-0000E3070000}"/>
    <cellStyle name="Calculation 2 2 2 6" xfId="1561" xr:uid="{00000000-0005-0000-0000-0000E4070000}"/>
    <cellStyle name="Calculation 2 2 2 6 2" xfId="5975" xr:uid="{00000000-0005-0000-0000-0000E5070000}"/>
    <cellStyle name="Calculation 2 2 2 6 2 2" xfId="13600" xr:uid="{00000000-0005-0000-0000-0000E6070000}"/>
    <cellStyle name="Calculation 2 2 2 6 2 3" xfId="23186" xr:uid="{00000000-0005-0000-0000-0000E7070000}"/>
    <cellStyle name="Calculation 2 2 2 6 2 4" xfId="15165" xr:uid="{00000000-0005-0000-0000-0000E8070000}"/>
    <cellStyle name="Calculation 2 2 2 6 2 5" xfId="28639" xr:uid="{00000000-0005-0000-0000-0000E9070000}"/>
    <cellStyle name="Calculation 2 2 2 6 2 6" xfId="24456" xr:uid="{00000000-0005-0000-0000-0000EA070000}"/>
    <cellStyle name="Calculation 2 2 2 6 2 7" xfId="29541" xr:uid="{00000000-0005-0000-0000-0000EB070000}"/>
    <cellStyle name="Calculation 2 2 2 6 3" xfId="6916" xr:uid="{00000000-0005-0000-0000-0000EC070000}"/>
    <cellStyle name="Calculation 2 2 2 6 3 2" xfId="24127" xr:uid="{00000000-0005-0000-0000-0000ED070000}"/>
    <cellStyle name="Calculation 2 2 2 6 3 3" xfId="21226" xr:uid="{00000000-0005-0000-0000-0000EE070000}"/>
    <cellStyle name="Calculation 2 2 2 6 3 4" xfId="28954" xr:uid="{00000000-0005-0000-0000-0000EF070000}"/>
    <cellStyle name="Calculation 2 2 2 6 3 5" xfId="14762" xr:uid="{00000000-0005-0000-0000-0000F0070000}"/>
    <cellStyle name="Calculation 2 2 2 6 3 6" xfId="21913" xr:uid="{00000000-0005-0000-0000-0000F1070000}"/>
    <cellStyle name="Calculation 2 2 2 6 4" xfId="18794" xr:uid="{00000000-0005-0000-0000-0000F2070000}"/>
    <cellStyle name="Calculation 2 2 2 6 5" xfId="16570" xr:uid="{00000000-0005-0000-0000-0000F3070000}"/>
    <cellStyle name="Calculation 2 2 2 6 6" xfId="27144" xr:uid="{00000000-0005-0000-0000-0000F4070000}"/>
    <cellStyle name="Calculation 2 2 2 6 7" xfId="20838" xr:uid="{00000000-0005-0000-0000-0000F5070000}"/>
    <cellStyle name="Calculation 2 2 2 6 8" xfId="29929" xr:uid="{00000000-0005-0000-0000-0000F6070000}"/>
    <cellStyle name="Calculation 2 2 2 7" xfId="5811" xr:uid="{00000000-0005-0000-0000-0000F7070000}"/>
    <cellStyle name="Calculation 2 2 2 7 2" xfId="13453" xr:uid="{00000000-0005-0000-0000-0000F8070000}"/>
    <cellStyle name="Calculation 2 2 2 7 3" xfId="23022" xr:uid="{00000000-0005-0000-0000-0000F9070000}"/>
    <cellStyle name="Calculation 2 2 2 7 4" xfId="26091" xr:uid="{00000000-0005-0000-0000-0000FA070000}"/>
    <cellStyle name="Calculation 2 2 2 7 5" xfId="26009" xr:uid="{00000000-0005-0000-0000-0000FB070000}"/>
    <cellStyle name="Calculation 2 2 2 7 6" xfId="21874" xr:uid="{00000000-0005-0000-0000-0000FC070000}"/>
    <cellStyle name="Calculation 2 2 2 7 7" xfId="31478" xr:uid="{00000000-0005-0000-0000-0000FD070000}"/>
    <cellStyle name="Calculation 2 2 2 8" xfId="6088" xr:uid="{00000000-0005-0000-0000-0000FE070000}"/>
    <cellStyle name="Calculation 2 2 2 8 2" xfId="23299" xr:uid="{00000000-0005-0000-0000-0000FF070000}"/>
    <cellStyle name="Calculation 2 2 2 8 3" xfId="14810" xr:uid="{00000000-0005-0000-0000-000000080000}"/>
    <cellStyle name="Calculation 2 2 2 8 4" xfId="27871" xr:uid="{00000000-0005-0000-0000-000001080000}"/>
    <cellStyle name="Calculation 2 2 2 8 5" xfId="24946" xr:uid="{00000000-0005-0000-0000-000002080000}"/>
    <cellStyle name="Calculation 2 2 2 8 6" xfId="31952" xr:uid="{00000000-0005-0000-0000-000003080000}"/>
    <cellStyle name="Calculation 2 2 2 9" xfId="15612" xr:uid="{00000000-0005-0000-0000-000004080000}"/>
    <cellStyle name="Calculation 2 2 3" xfId="141" xr:uid="{00000000-0005-0000-0000-000005080000}"/>
    <cellStyle name="Calculation 2 2 3 10" xfId="15218" xr:uid="{00000000-0005-0000-0000-000006080000}"/>
    <cellStyle name="Calculation 2 2 3 11" xfId="14428" xr:uid="{00000000-0005-0000-0000-000007080000}"/>
    <cellStyle name="Calculation 2 2 3 12" xfId="21163" xr:uid="{00000000-0005-0000-0000-000008080000}"/>
    <cellStyle name="Calculation 2 2 3 2" xfId="142" xr:uid="{00000000-0005-0000-0000-000009080000}"/>
    <cellStyle name="Calculation 2 2 3 2 10" xfId="31471" xr:uid="{00000000-0005-0000-0000-00000A080000}"/>
    <cellStyle name="Calculation 2 2 3 2 2" xfId="1119" xr:uid="{00000000-0005-0000-0000-00000B080000}"/>
    <cellStyle name="Calculation 2 2 3 2 2 2" xfId="2210" xr:uid="{00000000-0005-0000-0000-00000C080000}"/>
    <cellStyle name="Calculation 2 2 3 2 2 2 2" xfId="6351" xr:uid="{00000000-0005-0000-0000-00000D080000}"/>
    <cellStyle name="Calculation 2 2 3 2 2 2 2 2" xfId="13827" xr:uid="{00000000-0005-0000-0000-00000E080000}"/>
    <cellStyle name="Calculation 2 2 3 2 2 2 2 3" xfId="23562" xr:uid="{00000000-0005-0000-0000-00000F080000}"/>
    <cellStyle name="Calculation 2 2 3 2 2 2 2 4" xfId="14403" xr:uid="{00000000-0005-0000-0000-000010080000}"/>
    <cellStyle name="Calculation 2 2 3 2 2 2 2 5" xfId="27888" xr:uid="{00000000-0005-0000-0000-000011080000}"/>
    <cellStyle name="Calculation 2 2 3 2 2 2 2 6" xfId="29245" xr:uid="{00000000-0005-0000-0000-000012080000}"/>
    <cellStyle name="Calculation 2 2 3 2 2 2 2 7" xfId="31176" xr:uid="{00000000-0005-0000-0000-000013080000}"/>
    <cellStyle name="Calculation 2 2 3 2 2 2 3" xfId="6331" xr:uid="{00000000-0005-0000-0000-000014080000}"/>
    <cellStyle name="Calculation 2 2 3 2 2 2 3 2" xfId="23542" xr:uid="{00000000-0005-0000-0000-000015080000}"/>
    <cellStyle name="Calculation 2 2 3 2 2 2 3 3" xfId="24972" xr:uid="{00000000-0005-0000-0000-000016080000}"/>
    <cellStyle name="Calculation 2 2 3 2 2 2 3 4" xfId="28122" xr:uid="{00000000-0005-0000-0000-000017080000}"/>
    <cellStyle name="Calculation 2 2 3 2 2 2 3 5" xfId="24401" xr:uid="{00000000-0005-0000-0000-000018080000}"/>
    <cellStyle name="Calculation 2 2 3 2 2 2 3 6" xfId="31573" xr:uid="{00000000-0005-0000-0000-000019080000}"/>
    <cellStyle name="Calculation 2 2 3 2 2 2 4" xfId="20265" xr:uid="{00000000-0005-0000-0000-00001A080000}"/>
    <cellStyle name="Calculation 2 2 3 2 2 2 5" xfId="26341" xr:uid="{00000000-0005-0000-0000-00001B080000}"/>
    <cellStyle name="Calculation 2 2 3 2 2 2 6" xfId="17923" xr:uid="{00000000-0005-0000-0000-00001C080000}"/>
    <cellStyle name="Calculation 2 2 3 2 2 2 7" xfId="30231" xr:uid="{00000000-0005-0000-0000-00001D080000}"/>
    <cellStyle name="Calculation 2 2 3 2 2 2 8" xfId="30938" xr:uid="{00000000-0005-0000-0000-00001E080000}"/>
    <cellStyle name="Calculation 2 2 3 2 2 3" xfId="3875" xr:uid="{00000000-0005-0000-0000-00001F080000}"/>
    <cellStyle name="Calculation 2 2 3 2 2 3 2" xfId="11906" xr:uid="{00000000-0005-0000-0000-000020080000}"/>
    <cellStyle name="Calculation 2 2 3 2 2 3 3" xfId="21243" xr:uid="{00000000-0005-0000-0000-000021080000}"/>
    <cellStyle name="Calculation 2 2 3 2 2 3 4" xfId="26083" xr:uid="{00000000-0005-0000-0000-000022080000}"/>
    <cellStyle name="Calculation 2 2 3 2 2 3 5" xfId="27528" xr:uid="{00000000-0005-0000-0000-000023080000}"/>
    <cellStyle name="Calculation 2 2 3 2 2 3 6" xfId="14152" xr:uid="{00000000-0005-0000-0000-000024080000}"/>
    <cellStyle name="Calculation 2 2 3 2 2 3 7" xfId="31423" xr:uid="{00000000-0005-0000-0000-000025080000}"/>
    <cellStyle name="Calculation 2 2 3 2 2 4" xfId="6700" xr:uid="{00000000-0005-0000-0000-000026080000}"/>
    <cellStyle name="Calculation 2 2 3 2 2 4 2" xfId="23911" xr:uid="{00000000-0005-0000-0000-000027080000}"/>
    <cellStyle name="Calculation 2 2 3 2 2 4 3" xfId="21795" xr:uid="{00000000-0005-0000-0000-000028080000}"/>
    <cellStyle name="Calculation 2 2 3 2 2 4 4" xfId="15151" xr:uid="{00000000-0005-0000-0000-000029080000}"/>
    <cellStyle name="Calculation 2 2 3 2 2 4 5" xfId="26643" xr:uid="{00000000-0005-0000-0000-00002A080000}"/>
    <cellStyle name="Calculation 2 2 3 2 2 4 6" xfId="31947" xr:uid="{00000000-0005-0000-0000-00002B080000}"/>
    <cellStyle name="Calculation 2 2 3 2 2 5" xfId="14727" xr:uid="{00000000-0005-0000-0000-00002C080000}"/>
    <cellStyle name="Calculation 2 2 3 2 2 6" xfId="19774" xr:uid="{00000000-0005-0000-0000-00002D080000}"/>
    <cellStyle name="Calculation 2 2 3 2 2 7" xfId="28379" xr:uid="{00000000-0005-0000-0000-00002E080000}"/>
    <cellStyle name="Calculation 2 2 3 2 2 8" xfId="29088" xr:uid="{00000000-0005-0000-0000-00002F080000}"/>
    <cellStyle name="Calculation 2 2 3 2 2 9" xfId="22856" xr:uid="{00000000-0005-0000-0000-000030080000}"/>
    <cellStyle name="Calculation 2 2 3 2 3" xfId="1568" xr:uid="{00000000-0005-0000-0000-000031080000}"/>
    <cellStyle name="Calculation 2 2 3 2 3 2" xfId="5982" xr:uid="{00000000-0005-0000-0000-000032080000}"/>
    <cellStyle name="Calculation 2 2 3 2 3 2 2" xfId="13607" xr:uid="{00000000-0005-0000-0000-000033080000}"/>
    <cellStyle name="Calculation 2 2 3 2 3 2 3" xfId="23193" xr:uid="{00000000-0005-0000-0000-000034080000}"/>
    <cellStyle name="Calculation 2 2 3 2 3 2 4" xfId="25624" xr:uid="{00000000-0005-0000-0000-000035080000}"/>
    <cellStyle name="Calculation 2 2 3 2 3 2 5" xfId="21814" xr:uid="{00000000-0005-0000-0000-000036080000}"/>
    <cellStyle name="Calculation 2 2 3 2 3 2 6" xfId="29632" xr:uid="{00000000-0005-0000-0000-000037080000}"/>
    <cellStyle name="Calculation 2 2 3 2 3 2 7" xfId="32066" xr:uid="{00000000-0005-0000-0000-000038080000}"/>
    <cellStyle name="Calculation 2 2 3 2 3 3" xfId="6783" xr:uid="{00000000-0005-0000-0000-000039080000}"/>
    <cellStyle name="Calculation 2 2 3 2 3 3 2" xfId="23994" xr:uid="{00000000-0005-0000-0000-00003A080000}"/>
    <cellStyle name="Calculation 2 2 3 2 3 3 3" xfId="25423" xr:uid="{00000000-0005-0000-0000-00003B080000}"/>
    <cellStyle name="Calculation 2 2 3 2 3 3 4" xfId="28821" xr:uid="{00000000-0005-0000-0000-00003C080000}"/>
    <cellStyle name="Calculation 2 2 3 2 3 3 5" xfId="30414" xr:uid="{00000000-0005-0000-0000-00003D080000}"/>
    <cellStyle name="Calculation 2 2 3 2 3 3 6" xfId="20013" xr:uid="{00000000-0005-0000-0000-00003E080000}"/>
    <cellStyle name="Calculation 2 2 3 2 3 4" xfId="20226" xr:uid="{00000000-0005-0000-0000-00003F080000}"/>
    <cellStyle name="Calculation 2 2 3 2 3 5" xfId="22652" xr:uid="{00000000-0005-0000-0000-000040080000}"/>
    <cellStyle name="Calculation 2 2 3 2 3 6" xfId="28355" xr:uid="{00000000-0005-0000-0000-000041080000}"/>
    <cellStyle name="Calculation 2 2 3 2 3 7" xfId="30749" xr:uid="{00000000-0005-0000-0000-000042080000}"/>
    <cellStyle name="Calculation 2 2 3 2 3 8" xfId="31035" xr:uid="{00000000-0005-0000-0000-000043080000}"/>
    <cellStyle name="Calculation 2 2 3 2 4" xfId="5821" xr:uid="{00000000-0005-0000-0000-000044080000}"/>
    <cellStyle name="Calculation 2 2 3 2 4 2" xfId="13463" xr:uid="{00000000-0005-0000-0000-000045080000}"/>
    <cellStyle name="Calculation 2 2 3 2 4 3" xfId="23032" xr:uid="{00000000-0005-0000-0000-000046080000}"/>
    <cellStyle name="Calculation 2 2 3 2 4 4" xfId="20729" xr:uid="{00000000-0005-0000-0000-000047080000}"/>
    <cellStyle name="Calculation 2 2 3 2 4 5" xfId="24731" xr:uid="{00000000-0005-0000-0000-000048080000}"/>
    <cellStyle name="Calculation 2 2 3 2 4 6" xfId="20699" xr:uid="{00000000-0005-0000-0000-000049080000}"/>
    <cellStyle name="Calculation 2 2 3 2 4 7" xfId="31741" xr:uid="{00000000-0005-0000-0000-00004A080000}"/>
    <cellStyle name="Calculation 2 2 3 2 5" xfId="4025" xr:uid="{00000000-0005-0000-0000-00004B080000}"/>
    <cellStyle name="Calculation 2 2 3 2 5 2" xfId="21392" xr:uid="{00000000-0005-0000-0000-00004C080000}"/>
    <cellStyle name="Calculation 2 2 3 2 5 3" xfId="21509" xr:uid="{00000000-0005-0000-0000-00004D080000}"/>
    <cellStyle name="Calculation 2 2 3 2 5 4" xfId="26918" xr:uid="{00000000-0005-0000-0000-00004E080000}"/>
    <cellStyle name="Calculation 2 2 3 2 5 5" xfId="30430" xr:uid="{00000000-0005-0000-0000-00004F080000}"/>
    <cellStyle name="Calculation 2 2 3 2 5 6" xfId="29240" xr:uid="{00000000-0005-0000-0000-000050080000}"/>
    <cellStyle name="Calculation 2 2 3 2 6" xfId="14759" xr:uid="{00000000-0005-0000-0000-000051080000}"/>
    <cellStyle name="Calculation 2 2 3 2 7" xfId="19772" xr:uid="{00000000-0005-0000-0000-000052080000}"/>
    <cellStyle name="Calculation 2 2 3 2 8" xfId="28730" xr:uid="{00000000-0005-0000-0000-000053080000}"/>
    <cellStyle name="Calculation 2 2 3 2 9" xfId="28212" xr:uid="{00000000-0005-0000-0000-000054080000}"/>
    <cellStyle name="Calculation 2 2 3 3" xfId="143" xr:uid="{00000000-0005-0000-0000-000055080000}"/>
    <cellStyle name="Calculation 2 2 3 3 10" xfId="29824" xr:uid="{00000000-0005-0000-0000-000056080000}"/>
    <cellStyle name="Calculation 2 2 3 3 2" xfId="1120" xr:uid="{00000000-0005-0000-0000-000057080000}"/>
    <cellStyle name="Calculation 2 2 3 3 2 2" xfId="2211" xr:uid="{00000000-0005-0000-0000-000058080000}"/>
    <cellStyle name="Calculation 2 2 3 3 2 2 2" xfId="6352" xr:uid="{00000000-0005-0000-0000-000059080000}"/>
    <cellStyle name="Calculation 2 2 3 3 2 2 2 2" xfId="13828" xr:uid="{00000000-0005-0000-0000-00005A080000}"/>
    <cellStyle name="Calculation 2 2 3 3 2 2 2 3" xfId="23563" xr:uid="{00000000-0005-0000-0000-00005B080000}"/>
    <cellStyle name="Calculation 2 2 3 3 2 2 2 4" xfId="24685" xr:uid="{00000000-0005-0000-0000-00005C080000}"/>
    <cellStyle name="Calculation 2 2 3 3 2 2 2 5" xfId="20170" xr:uid="{00000000-0005-0000-0000-00005D080000}"/>
    <cellStyle name="Calculation 2 2 3 3 2 2 2 6" xfId="28571" xr:uid="{00000000-0005-0000-0000-00005E080000}"/>
    <cellStyle name="Calculation 2 2 3 3 2 2 2 7" xfId="19411" xr:uid="{00000000-0005-0000-0000-00005F080000}"/>
    <cellStyle name="Calculation 2 2 3 3 2 2 3" xfId="6253" xr:uid="{00000000-0005-0000-0000-000060080000}"/>
    <cellStyle name="Calculation 2 2 3 3 2 2 3 2" xfId="23464" xr:uid="{00000000-0005-0000-0000-000061080000}"/>
    <cellStyle name="Calculation 2 2 3 3 2 2 3 3" xfId="16237" xr:uid="{00000000-0005-0000-0000-000062080000}"/>
    <cellStyle name="Calculation 2 2 3 3 2 2 3 4" xfId="28452" xr:uid="{00000000-0005-0000-0000-000063080000}"/>
    <cellStyle name="Calculation 2 2 3 3 2 2 3 5" xfId="30244" xr:uid="{00000000-0005-0000-0000-000064080000}"/>
    <cellStyle name="Calculation 2 2 3 3 2 2 3 6" xfId="30054" xr:uid="{00000000-0005-0000-0000-000065080000}"/>
    <cellStyle name="Calculation 2 2 3 3 2 2 4" xfId="16271" xr:uid="{00000000-0005-0000-0000-000066080000}"/>
    <cellStyle name="Calculation 2 2 3 3 2 2 5" xfId="17974" xr:uid="{00000000-0005-0000-0000-000067080000}"/>
    <cellStyle name="Calculation 2 2 3 3 2 2 6" xfId="27465" xr:uid="{00000000-0005-0000-0000-000068080000}"/>
    <cellStyle name="Calculation 2 2 3 3 2 2 7" xfId="21127" xr:uid="{00000000-0005-0000-0000-000069080000}"/>
    <cellStyle name="Calculation 2 2 3 3 2 2 8" xfId="30954" xr:uid="{00000000-0005-0000-0000-00006A080000}"/>
    <cellStyle name="Calculation 2 2 3 3 2 3" xfId="3969" xr:uid="{00000000-0005-0000-0000-00006B080000}"/>
    <cellStyle name="Calculation 2 2 3 3 2 3 2" xfId="11956" xr:uid="{00000000-0005-0000-0000-00006C080000}"/>
    <cellStyle name="Calculation 2 2 3 3 2 3 3" xfId="21336" xr:uid="{00000000-0005-0000-0000-00006D080000}"/>
    <cellStyle name="Calculation 2 2 3 3 2 3 4" xfId="26190" xr:uid="{00000000-0005-0000-0000-00006E080000}"/>
    <cellStyle name="Calculation 2 2 3 3 2 3 5" xfId="15497" xr:uid="{00000000-0005-0000-0000-00006F080000}"/>
    <cellStyle name="Calculation 2 2 3 3 2 3 6" xfId="25957" xr:uid="{00000000-0005-0000-0000-000070080000}"/>
    <cellStyle name="Calculation 2 2 3 3 2 3 7" xfId="31058" xr:uid="{00000000-0005-0000-0000-000071080000}"/>
    <cellStyle name="Calculation 2 2 3 3 2 4" xfId="6952" xr:uid="{00000000-0005-0000-0000-000072080000}"/>
    <cellStyle name="Calculation 2 2 3 3 2 4 2" xfId="24163" xr:uid="{00000000-0005-0000-0000-000073080000}"/>
    <cellStyle name="Calculation 2 2 3 3 2 4 3" xfId="20072" xr:uid="{00000000-0005-0000-0000-000074080000}"/>
    <cellStyle name="Calculation 2 2 3 3 2 4 4" xfId="28990" xr:uid="{00000000-0005-0000-0000-000075080000}"/>
    <cellStyle name="Calculation 2 2 3 3 2 4 5" xfId="30385" xr:uid="{00000000-0005-0000-0000-000076080000}"/>
    <cellStyle name="Calculation 2 2 3 3 2 4 6" xfId="31802" xr:uid="{00000000-0005-0000-0000-000077080000}"/>
    <cellStyle name="Calculation 2 2 3 3 2 5" xfId="14726" xr:uid="{00000000-0005-0000-0000-000078080000}"/>
    <cellStyle name="Calculation 2 2 3 3 2 6" xfId="22972" xr:uid="{00000000-0005-0000-0000-000079080000}"/>
    <cellStyle name="Calculation 2 2 3 3 2 7" xfId="26415" xr:uid="{00000000-0005-0000-0000-00007A080000}"/>
    <cellStyle name="Calculation 2 2 3 3 2 8" xfId="30178" xr:uid="{00000000-0005-0000-0000-00007B080000}"/>
    <cellStyle name="Calculation 2 2 3 3 2 9" xfId="31124" xr:uid="{00000000-0005-0000-0000-00007C080000}"/>
    <cellStyle name="Calculation 2 2 3 3 3" xfId="1569" xr:uid="{00000000-0005-0000-0000-00007D080000}"/>
    <cellStyle name="Calculation 2 2 3 3 3 2" xfId="5983" xr:uid="{00000000-0005-0000-0000-00007E080000}"/>
    <cellStyle name="Calculation 2 2 3 3 3 2 2" xfId="13608" xr:uid="{00000000-0005-0000-0000-00007F080000}"/>
    <cellStyle name="Calculation 2 2 3 3 3 2 3" xfId="23194" xr:uid="{00000000-0005-0000-0000-000080080000}"/>
    <cellStyle name="Calculation 2 2 3 3 3 2 4" xfId="26460" xr:uid="{00000000-0005-0000-0000-000081080000}"/>
    <cellStyle name="Calculation 2 2 3 3 3 2 5" xfId="24662" xr:uid="{00000000-0005-0000-0000-000082080000}"/>
    <cellStyle name="Calculation 2 2 3 3 3 2 6" xfId="26865" xr:uid="{00000000-0005-0000-0000-000083080000}"/>
    <cellStyle name="Calculation 2 2 3 3 3 2 7" xfId="32016" xr:uid="{00000000-0005-0000-0000-000084080000}"/>
    <cellStyle name="Calculation 2 2 3 3 3 3" xfId="4959" xr:uid="{00000000-0005-0000-0000-000085080000}"/>
    <cellStyle name="Calculation 2 2 3 3 3 3 2" xfId="22255" xr:uid="{00000000-0005-0000-0000-000086080000}"/>
    <cellStyle name="Calculation 2 2 3 3 3 3 3" xfId="14747" xr:uid="{00000000-0005-0000-0000-000087080000}"/>
    <cellStyle name="Calculation 2 2 3 3 3 3 4" xfId="24465" xr:uid="{00000000-0005-0000-0000-000088080000}"/>
    <cellStyle name="Calculation 2 2 3 3 3 3 5" xfId="22944" xr:uid="{00000000-0005-0000-0000-000089080000}"/>
    <cellStyle name="Calculation 2 2 3 3 3 3 6" xfId="31261" xr:uid="{00000000-0005-0000-0000-00008A080000}"/>
    <cellStyle name="Calculation 2 2 3 3 3 4" xfId="16228" xr:uid="{00000000-0005-0000-0000-00008B080000}"/>
    <cellStyle name="Calculation 2 2 3 3 3 5" xfId="24336" xr:uid="{00000000-0005-0000-0000-00008C080000}"/>
    <cellStyle name="Calculation 2 2 3 3 3 6" xfId="20918" xr:uid="{00000000-0005-0000-0000-00008D080000}"/>
    <cellStyle name="Calculation 2 2 3 3 3 7" xfId="24663" xr:uid="{00000000-0005-0000-0000-00008E080000}"/>
    <cellStyle name="Calculation 2 2 3 3 3 8" xfId="32076" xr:uid="{00000000-0005-0000-0000-00008F080000}"/>
    <cellStyle name="Calculation 2 2 3 3 4" xfId="4927" xr:uid="{00000000-0005-0000-0000-000090080000}"/>
    <cellStyle name="Calculation 2 2 3 3 4 2" xfId="12715" xr:uid="{00000000-0005-0000-0000-000091080000}"/>
    <cellStyle name="Calculation 2 2 3 3 4 3" xfId="22225" xr:uid="{00000000-0005-0000-0000-000092080000}"/>
    <cellStyle name="Calculation 2 2 3 3 4 4" xfId="24770" xr:uid="{00000000-0005-0000-0000-000093080000}"/>
    <cellStyle name="Calculation 2 2 3 3 4 5" xfId="27488" xr:uid="{00000000-0005-0000-0000-000094080000}"/>
    <cellStyle name="Calculation 2 2 3 3 4 6" xfId="28244" xr:uid="{00000000-0005-0000-0000-000095080000}"/>
    <cellStyle name="Calculation 2 2 3 3 4 7" xfId="31308" xr:uid="{00000000-0005-0000-0000-000096080000}"/>
    <cellStyle name="Calculation 2 2 3 3 5" xfId="6743" xr:uid="{00000000-0005-0000-0000-000097080000}"/>
    <cellStyle name="Calculation 2 2 3 3 5 2" xfId="23954" xr:uid="{00000000-0005-0000-0000-000098080000}"/>
    <cellStyle name="Calculation 2 2 3 3 5 3" xfId="25391" xr:uid="{00000000-0005-0000-0000-000099080000}"/>
    <cellStyle name="Calculation 2 2 3 3 5 4" xfId="20787" xr:uid="{00000000-0005-0000-0000-00009A080000}"/>
    <cellStyle name="Calculation 2 2 3 3 5 5" xfId="25362" xr:uid="{00000000-0005-0000-0000-00009B080000}"/>
    <cellStyle name="Calculation 2 2 3 3 5 6" xfId="14117" xr:uid="{00000000-0005-0000-0000-00009C080000}"/>
    <cellStyle name="Calculation 2 2 3 3 6" xfId="25294" xr:uid="{00000000-0005-0000-0000-00009D080000}"/>
    <cellStyle name="Calculation 2 2 3 3 7" xfId="18004" xr:uid="{00000000-0005-0000-0000-00009E080000}"/>
    <cellStyle name="Calculation 2 2 3 3 8" xfId="29845" xr:uid="{00000000-0005-0000-0000-00009F080000}"/>
    <cellStyle name="Calculation 2 2 3 3 9" xfId="29061" xr:uid="{00000000-0005-0000-0000-0000A0080000}"/>
    <cellStyle name="Calculation 2 2 3 4" xfId="1118" xr:uid="{00000000-0005-0000-0000-0000A1080000}"/>
    <cellStyle name="Calculation 2 2 3 4 2" xfId="2209" xr:uid="{00000000-0005-0000-0000-0000A2080000}"/>
    <cellStyle name="Calculation 2 2 3 4 2 2" xfId="6350" xr:uid="{00000000-0005-0000-0000-0000A3080000}"/>
    <cellStyle name="Calculation 2 2 3 4 2 2 2" xfId="13826" xr:uid="{00000000-0005-0000-0000-0000A4080000}"/>
    <cellStyle name="Calculation 2 2 3 4 2 2 3" xfId="23561" xr:uid="{00000000-0005-0000-0000-0000A5080000}"/>
    <cellStyle name="Calculation 2 2 3 4 2 2 4" xfId="26425" xr:uid="{00000000-0005-0000-0000-0000A6080000}"/>
    <cellStyle name="Calculation 2 2 3 4 2 2 5" xfId="22920" xr:uid="{00000000-0005-0000-0000-0000A7080000}"/>
    <cellStyle name="Calculation 2 2 3 4 2 2 6" xfId="30212" xr:uid="{00000000-0005-0000-0000-0000A8080000}"/>
    <cellStyle name="Calculation 2 2 3 4 2 2 7" xfId="25474" xr:uid="{00000000-0005-0000-0000-0000A9080000}"/>
    <cellStyle name="Calculation 2 2 3 4 2 3" xfId="3989" xr:uid="{00000000-0005-0000-0000-0000AA080000}"/>
    <cellStyle name="Calculation 2 2 3 4 2 3 2" xfId="21356" xr:uid="{00000000-0005-0000-0000-0000AB080000}"/>
    <cellStyle name="Calculation 2 2 3 4 2 3 3" xfId="22403" xr:uid="{00000000-0005-0000-0000-0000AC080000}"/>
    <cellStyle name="Calculation 2 2 3 4 2 3 4" xfId="26540" xr:uid="{00000000-0005-0000-0000-0000AD080000}"/>
    <cellStyle name="Calculation 2 2 3 4 2 3 5" xfId="29469" xr:uid="{00000000-0005-0000-0000-0000AE080000}"/>
    <cellStyle name="Calculation 2 2 3 4 2 3 6" xfId="27730" xr:uid="{00000000-0005-0000-0000-0000AF080000}"/>
    <cellStyle name="Calculation 2 2 3 4 2 4" xfId="20639" xr:uid="{00000000-0005-0000-0000-0000B0080000}"/>
    <cellStyle name="Calculation 2 2 3 4 2 5" xfId="22086" xr:uid="{00000000-0005-0000-0000-0000B1080000}"/>
    <cellStyle name="Calculation 2 2 3 4 2 6" xfId="26768" xr:uid="{00000000-0005-0000-0000-0000B2080000}"/>
    <cellStyle name="Calculation 2 2 3 4 2 7" xfId="21565" xr:uid="{00000000-0005-0000-0000-0000B3080000}"/>
    <cellStyle name="Calculation 2 2 3 4 2 8" xfId="31994" xr:uid="{00000000-0005-0000-0000-0000B4080000}"/>
    <cellStyle name="Calculation 2 2 3 4 3" xfId="4368" xr:uid="{00000000-0005-0000-0000-0000B5080000}"/>
    <cellStyle name="Calculation 2 2 3 4 3 2" xfId="12220" xr:uid="{00000000-0005-0000-0000-0000B6080000}"/>
    <cellStyle name="Calculation 2 2 3 4 3 3" xfId="21714" xr:uid="{00000000-0005-0000-0000-0000B7080000}"/>
    <cellStyle name="Calculation 2 2 3 4 3 4" xfId="24429" xr:uid="{00000000-0005-0000-0000-0000B8080000}"/>
    <cellStyle name="Calculation 2 2 3 4 3 5" xfId="21078" xr:uid="{00000000-0005-0000-0000-0000B9080000}"/>
    <cellStyle name="Calculation 2 2 3 4 3 6" xfId="24959" xr:uid="{00000000-0005-0000-0000-0000BA080000}"/>
    <cellStyle name="Calculation 2 2 3 4 3 7" xfId="27422" xr:uid="{00000000-0005-0000-0000-0000BB080000}"/>
    <cellStyle name="Calculation 2 2 3 4 4" xfId="4295" xr:uid="{00000000-0005-0000-0000-0000BC080000}"/>
    <cellStyle name="Calculation 2 2 3 4 4 2" xfId="21641" xr:uid="{00000000-0005-0000-0000-0000BD080000}"/>
    <cellStyle name="Calculation 2 2 3 4 4 3" xfId="24702" xr:uid="{00000000-0005-0000-0000-0000BE080000}"/>
    <cellStyle name="Calculation 2 2 3 4 4 4" xfId="27515" xr:uid="{00000000-0005-0000-0000-0000BF080000}"/>
    <cellStyle name="Calculation 2 2 3 4 4 5" xfId="28757" xr:uid="{00000000-0005-0000-0000-0000C0080000}"/>
    <cellStyle name="Calculation 2 2 3 4 4 6" xfId="26141" xr:uid="{00000000-0005-0000-0000-0000C1080000}"/>
    <cellStyle name="Calculation 2 2 3 4 5" xfId="15460" xr:uid="{00000000-0005-0000-0000-0000C2080000}"/>
    <cellStyle name="Calculation 2 2 3 4 6" xfId="25562" xr:uid="{00000000-0005-0000-0000-0000C3080000}"/>
    <cellStyle name="Calculation 2 2 3 4 7" xfId="26975" xr:uid="{00000000-0005-0000-0000-0000C4080000}"/>
    <cellStyle name="Calculation 2 2 3 4 8" xfId="28698" xr:uid="{00000000-0005-0000-0000-0000C5080000}"/>
    <cellStyle name="Calculation 2 2 3 4 9" xfId="27091" xr:uid="{00000000-0005-0000-0000-0000C6080000}"/>
    <cellStyle name="Calculation 2 2 3 5" xfId="1567" xr:uid="{00000000-0005-0000-0000-0000C7080000}"/>
    <cellStyle name="Calculation 2 2 3 5 2" xfId="5981" xr:uid="{00000000-0005-0000-0000-0000C8080000}"/>
    <cellStyle name="Calculation 2 2 3 5 2 2" xfId="13606" xr:uid="{00000000-0005-0000-0000-0000C9080000}"/>
    <cellStyle name="Calculation 2 2 3 5 2 3" xfId="23192" xr:uid="{00000000-0005-0000-0000-0000CA080000}"/>
    <cellStyle name="Calculation 2 2 3 5 2 4" xfId="19471" xr:uid="{00000000-0005-0000-0000-0000CB080000}"/>
    <cellStyle name="Calculation 2 2 3 5 2 5" xfId="28353" xr:uid="{00000000-0005-0000-0000-0000CC080000}"/>
    <cellStyle name="Calculation 2 2 3 5 2 6" xfId="30289" xr:uid="{00000000-0005-0000-0000-0000CD080000}"/>
    <cellStyle name="Calculation 2 2 3 5 2 7" xfId="31619" xr:uid="{00000000-0005-0000-0000-0000CE080000}"/>
    <cellStyle name="Calculation 2 2 3 5 3" xfId="5223" xr:uid="{00000000-0005-0000-0000-0000CF080000}"/>
    <cellStyle name="Calculation 2 2 3 5 3 2" xfId="22494" xr:uid="{00000000-0005-0000-0000-0000D0080000}"/>
    <cellStyle name="Calculation 2 2 3 5 3 3" xfId="19447" xr:uid="{00000000-0005-0000-0000-0000D1080000}"/>
    <cellStyle name="Calculation 2 2 3 5 3 4" xfId="28637" xr:uid="{00000000-0005-0000-0000-0000D2080000}"/>
    <cellStyle name="Calculation 2 2 3 5 3 5" xfId="25139" xr:uid="{00000000-0005-0000-0000-0000D3080000}"/>
    <cellStyle name="Calculation 2 2 3 5 3 6" xfId="30893" xr:uid="{00000000-0005-0000-0000-0000D4080000}"/>
    <cellStyle name="Calculation 2 2 3 5 4" xfId="20145" xr:uid="{00000000-0005-0000-0000-0000D5080000}"/>
    <cellStyle name="Calculation 2 2 3 5 5" xfId="22862" xr:uid="{00000000-0005-0000-0000-0000D6080000}"/>
    <cellStyle name="Calculation 2 2 3 5 6" xfId="28290" xr:uid="{00000000-0005-0000-0000-0000D7080000}"/>
    <cellStyle name="Calculation 2 2 3 5 7" xfId="29650" xr:uid="{00000000-0005-0000-0000-0000D8080000}"/>
    <cellStyle name="Calculation 2 2 3 5 8" xfId="15567" xr:uid="{00000000-0005-0000-0000-0000D9080000}"/>
    <cellStyle name="Calculation 2 2 3 6" xfId="5244" xr:uid="{00000000-0005-0000-0000-0000DA080000}"/>
    <cellStyle name="Calculation 2 2 3 6 2" xfId="12967" xr:uid="{00000000-0005-0000-0000-0000DB080000}"/>
    <cellStyle name="Calculation 2 2 3 6 3" xfId="22515" xr:uid="{00000000-0005-0000-0000-0000DC080000}"/>
    <cellStyle name="Calculation 2 2 3 6 4" xfId="21559" xr:uid="{00000000-0005-0000-0000-0000DD080000}"/>
    <cellStyle name="Calculation 2 2 3 6 5" xfId="27178" xr:uid="{00000000-0005-0000-0000-0000DE080000}"/>
    <cellStyle name="Calculation 2 2 3 6 6" xfId="27501" xr:uid="{00000000-0005-0000-0000-0000DF080000}"/>
    <cellStyle name="Calculation 2 2 3 6 7" xfId="30719" xr:uid="{00000000-0005-0000-0000-0000E0080000}"/>
    <cellStyle name="Calculation 2 2 3 7" xfId="4354" xr:uid="{00000000-0005-0000-0000-0000E1080000}"/>
    <cellStyle name="Calculation 2 2 3 7 2" xfId="21700" xr:uid="{00000000-0005-0000-0000-0000E2080000}"/>
    <cellStyle name="Calculation 2 2 3 7 3" xfId="18901" xr:uid="{00000000-0005-0000-0000-0000E3080000}"/>
    <cellStyle name="Calculation 2 2 3 7 4" xfId="26569" xr:uid="{00000000-0005-0000-0000-0000E4080000}"/>
    <cellStyle name="Calculation 2 2 3 7 5" xfId="28104" xr:uid="{00000000-0005-0000-0000-0000E5080000}"/>
    <cellStyle name="Calculation 2 2 3 7 6" xfId="29612" xr:uid="{00000000-0005-0000-0000-0000E6080000}"/>
    <cellStyle name="Calculation 2 2 3 8" xfId="22974" xr:uid="{00000000-0005-0000-0000-0000E7080000}"/>
    <cellStyle name="Calculation 2 2 3 9" xfId="20570" xr:uid="{00000000-0005-0000-0000-0000E8080000}"/>
    <cellStyle name="Calculation 2 2 4" xfId="144" xr:uid="{00000000-0005-0000-0000-0000E9080000}"/>
    <cellStyle name="Calculation 2 2 4 10" xfId="29373" xr:uid="{00000000-0005-0000-0000-0000EA080000}"/>
    <cellStyle name="Calculation 2 2 4 2" xfId="1121" xr:uid="{00000000-0005-0000-0000-0000EB080000}"/>
    <cellStyle name="Calculation 2 2 4 2 2" xfId="2212" xr:uid="{00000000-0005-0000-0000-0000EC080000}"/>
    <cellStyle name="Calculation 2 2 4 2 2 2" xfId="6353" xr:uid="{00000000-0005-0000-0000-0000ED080000}"/>
    <cellStyle name="Calculation 2 2 4 2 2 2 2" xfId="13829" xr:uid="{00000000-0005-0000-0000-0000EE080000}"/>
    <cellStyle name="Calculation 2 2 4 2 2 2 3" xfId="23564" xr:uid="{00000000-0005-0000-0000-0000EF080000}"/>
    <cellStyle name="Calculation 2 2 4 2 2 2 4" xfId="17902" xr:uid="{00000000-0005-0000-0000-0000F0080000}"/>
    <cellStyle name="Calculation 2 2 4 2 2 2 5" xfId="27864" xr:uid="{00000000-0005-0000-0000-0000F1080000}"/>
    <cellStyle name="Calculation 2 2 4 2 2 2 6" xfId="30703" xr:uid="{00000000-0005-0000-0000-0000F2080000}"/>
    <cellStyle name="Calculation 2 2 4 2 2 2 7" xfId="30863" xr:uid="{00000000-0005-0000-0000-0000F3080000}"/>
    <cellStyle name="Calculation 2 2 4 2 2 3" xfId="5773" xr:uid="{00000000-0005-0000-0000-0000F4080000}"/>
    <cellStyle name="Calculation 2 2 4 2 2 3 2" xfId="22984" xr:uid="{00000000-0005-0000-0000-0000F5080000}"/>
    <cellStyle name="Calculation 2 2 4 2 2 3 3" xfId="15894" xr:uid="{00000000-0005-0000-0000-0000F6080000}"/>
    <cellStyle name="Calculation 2 2 4 2 2 3 4" xfId="16196" xr:uid="{00000000-0005-0000-0000-0000F7080000}"/>
    <cellStyle name="Calculation 2 2 4 2 2 3 5" xfId="29922" xr:uid="{00000000-0005-0000-0000-0000F8080000}"/>
    <cellStyle name="Calculation 2 2 4 2 2 3 6" xfId="31076" xr:uid="{00000000-0005-0000-0000-0000F9080000}"/>
    <cellStyle name="Calculation 2 2 4 2 2 4" xfId="15228" xr:uid="{00000000-0005-0000-0000-0000FA080000}"/>
    <cellStyle name="Calculation 2 2 4 2 2 5" xfId="18259" xr:uid="{00000000-0005-0000-0000-0000FB080000}"/>
    <cellStyle name="Calculation 2 2 4 2 2 6" xfId="20374" xr:uid="{00000000-0005-0000-0000-0000FC080000}"/>
    <cellStyle name="Calculation 2 2 4 2 2 7" xfId="29393" xr:uid="{00000000-0005-0000-0000-0000FD080000}"/>
    <cellStyle name="Calculation 2 2 4 2 2 8" xfId="27065" xr:uid="{00000000-0005-0000-0000-0000FE080000}"/>
    <cellStyle name="Calculation 2 2 4 2 3" xfId="3972" xr:uid="{00000000-0005-0000-0000-0000FF080000}"/>
    <cellStyle name="Calculation 2 2 4 2 3 2" xfId="11959" xr:uid="{00000000-0005-0000-0000-000000090000}"/>
    <cellStyle name="Calculation 2 2 4 2 3 3" xfId="21339" xr:uid="{00000000-0005-0000-0000-000001090000}"/>
    <cellStyle name="Calculation 2 2 4 2 3 4" xfId="21564" xr:uid="{00000000-0005-0000-0000-000002090000}"/>
    <cellStyle name="Calculation 2 2 4 2 3 5" xfId="20858" xr:uid="{00000000-0005-0000-0000-000003090000}"/>
    <cellStyle name="Calculation 2 2 4 2 3 6" xfId="27742" xr:uid="{00000000-0005-0000-0000-000004090000}"/>
    <cellStyle name="Calculation 2 2 4 2 3 7" xfId="25942" xr:uid="{00000000-0005-0000-0000-000005090000}"/>
    <cellStyle name="Calculation 2 2 4 2 4" xfId="5804" xr:uid="{00000000-0005-0000-0000-000006090000}"/>
    <cellStyle name="Calculation 2 2 4 2 4 2" xfId="23015" xr:uid="{00000000-0005-0000-0000-000007090000}"/>
    <cellStyle name="Calculation 2 2 4 2 4 3" xfId="20102" xr:uid="{00000000-0005-0000-0000-000008090000}"/>
    <cellStyle name="Calculation 2 2 4 2 4 4" xfId="22575" xr:uid="{00000000-0005-0000-0000-000009090000}"/>
    <cellStyle name="Calculation 2 2 4 2 4 5" xfId="26615" xr:uid="{00000000-0005-0000-0000-00000A090000}"/>
    <cellStyle name="Calculation 2 2 4 2 4 6" xfId="31611" xr:uid="{00000000-0005-0000-0000-00000B090000}"/>
    <cellStyle name="Calculation 2 2 4 2 5" xfId="18873" xr:uid="{00000000-0005-0000-0000-00000C090000}"/>
    <cellStyle name="Calculation 2 2 4 2 6" xfId="24545" xr:uid="{00000000-0005-0000-0000-00000D090000}"/>
    <cellStyle name="Calculation 2 2 4 2 7" xfId="20025" xr:uid="{00000000-0005-0000-0000-00000E090000}"/>
    <cellStyle name="Calculation 2 2 4 2 8" xfId="29722" xr:uid="{00000000-0005-0000-0000-00000F090000}"/>
    <cellStyle name="Calculation 2 2 4 2 9" xfId="30991" xr:uid="{00000000-0005-0000-0000-000010090000}"/>
    <cellStyle name="Calculation 2 2 4 3" xfId="1570" xr:uid="{00000000-0005-0000-0000-000011090000}"/>
    <cellStyle name="Calculation 2 2 4 3 2" xfId="5984" xr:uid="{00000000-0005-0000-0000-000012090000}"/>
    <cellStyle name="Calculation 2 2 4 3 2 2" xfId="13609" xr:uid="{00000000-0005-0000-0000-000013090000}"/>
    <cellStyle name="Calculation 2 2 4 3 2 3" xfId="23195" xr:uid="{00000000-0005-0000-0000-000014090000}"/>
    <cellStyle name="Calculation 2 2 4 3 2 4" xfId="26374" xr:uid="{00000000-0005-0000-0000-000015090000}"/>
    <cellStyle name="Calculation 2 2 4 3 2 5" xfId="28609" xr:uid="{00000000-0005-0000-0000-000016090000}"/>
    <cellStyle name="Calculation 2 2 4 3 2 6" xfId="28001" xr:uid="{00000000-0005-0000-0000-000017090000}"/>
    <cellStyle name="Calculation 2 2 4 3 2 7" xfId="14827" xr:uid="{00000000-0005-0000-0000-000018090000}"/>
    <cellStyle name="Calculation 2 2 4 3 3" xfId="6306" xr:uid="{00000000-0005-0000-0000-000019090000}"/>
    <cellStyle name="Calculation 2 2 4 3 3 2" xfId="23517" xr:uid="{00000000-0005-0000-0000-00001A090000}"/>
    <cellStyle name="Calculation 2 2 4 3 3 3" xfId="19431" xr:uid="{00000000-0005-0000-0000-00001B090000}"/>
    <cellStyle name="Calculation 2 2 4 3 3 4" xfId="22857" xr:uid="{00000000-0005-0000-0000-00001C090000}"/>
    <cellStyle name="Calculation 2 2 4 3 3 5" xfId="30766" xr:uid="{00000000-0005-0000-0000-00001D090000}"/>
    <cellStyle name="Calculation 2 2 4 3 3 6" xfId="22693" xr:uid="{00000000-0005-0000-0000-00001E090000}"/>
    <cellStyle name="Calculation 2 2 4 3 4" xfId="15186" xr:uid="{00000000-0005-0000-0000-00001F090000}"/>
    <cellStyle name="Calculation 2 2 4 3 5" xfId="26483" xr:uid="{00000000-0005-0000-0000-000020090000}"/>
    <cellStyle name="Calculation 2 2 4 3 6" xfId="20850" xr:uid="{00000000-0005-0000-0000-000021090000}"/>
    <cellStyle name="Calculation 2 2 4 3 7" xfId="28073" xr:uid="{00000000-0005-0000-0000-000022090000}"/>
    <cellStyle name="Calculation 2 2 4 3 8" xfId="31459" xr:uid="{00000000-0005-0000-0000-000023090000}"/>
    <cellStyle name="Calculation 2 2 4 4" xfId="4351" xr:uid="{00000000-0005-0000-0000-000024090000}"/>
    <cellStyle name="Calculation 2 2 4 4 2" xfId="12212" xr:uid="{00000000-0005-0000-0000-000025090000}"/>
    <cellStyle name="Calculation 2 2 4 4 3" xfId="21697" xr:uid="{00000000-0005-0000-0000-000026090000}"/>
    <cellStyle name="Calculation 2 2 4 4 4" xfId="20482" xr:uid="{00000000-0005-0000-0000-000027090000}"/>
    <cellStyle name="Calculation 2 2 4 4 5" xfId="21856" xr:uid="{00000000-0005-0000-0000-000028090000}"/>
    <cellStyle name="Calculation 2 2 4 4 6" xfId="30622" xr:uid="{00000000-0005-0000-0000-000029090000}"/>
    <cellStyle name="Calculation 2 2 4 4 7" xfId="28776" xr:uid="{00000000-0005-0000-0000-00002A090000}"/>
    <cellStyle name="Calculation 2 2 4 5" xfId="6995" xr:uid="{00000000-0005-0000-0000-00002B090000}"/>
    <cellStyle name="Calculation 2 2 4 5 2" xfId="24206" xr:uid="{00000000-0005-0000-0000-00002C090000}"/>
    <cellStyle name="Calculation 2 2 4 5 3" xfId="26310" xr:uid="{00000000-0005-0000-0000-00002D090000}"/>
    <cellStyle name="Calculation 2 2 4 5 4" xfId="29033" xr:uid="{00000000-0005-0000-0000-00002E090000}"/>
    <cellStyle name="Calculation 2 2 4 5 5" xfId="25189" xr:uid="{00000000-0005-0000-0000-00002F090000}"/>
    <cellStyle name="Calculation 2 2 4 5 6" xfId="31095" xr:uid="{00000000-0005-0000-0000-000030090000}"/>
    <cellStyle name="Calculation 2 2 4 6" xfId="18817" xr:uid="{00000000-0005-0000-0000-000031090000}"/>
    <cellStyle name="Calculation 2 2 4 7" xfId="24890" xr:uid="{00000000-0005-0000-0000-000032090000}"/>
    <cellStyle name="Calculation 2 2 4 8" xfId="28561" xr:uid="{00000000-0005-0000-0000-000033090000}"/>
    <cellStyle name="Calculation 2 2 4 9" xfId="20217" xr:uid="{00000000-0005-0000-0000-000034090000}"/>
    <cellStyle name="Calculation 2 2 5" xfId="145" xr:uid="{00000000-0005-0000-0000-000035090000}"/>
    <cellStyle name="Calculation 2 2 5 10" xfId="32087" xr:uid="{00000000-0005-0000-0000-000036090000}"/>
    <cellStyle name="Calculation 2 2 5 2" xfId="1122" xr:uid="{00000000-0005-0000-0000-000037090000}"/>
    <cellStyle name="Calculation 2 2 5 2 2" xfId="2213" xr:uid="{00000000-0005-0000-0000-000038090000}"/>
    <cellStyle name="Calculation 2 2 5 2 2 2" xfId="6354" xr:uid="{00000000-0005-0000-0000-000039090000}"/>
    <cellStyle name="Calculation 2 2 5 2 2 2 2" xfId="13830" xr:uid="{00000000-0005-0000-0000-00003A090000}"/>
    <cellStyle name="Calculation 2 2 5 2 2 2 3" xfId="23565" xr:uid="{00000000-0005-0000-0000-00003B090000}"/>
    <cellStyle name="Calculation 2 2 5 2 2 2 4" xfId="15510" xr:uid="{00000000-0005-0000-0000-00003C090000}"/>
    <cellStyle name="Calculation 2 2 5 2 2 2 5" xfId="28320" xr:uid="{00000000-0005-0000-0000-00003D090000}"/>
    <cellStyle name="Calculation 2 2 5 2 2 2 6" xfId="29808" xr:uid="{00000000-0005-0000-0000-00003E090000}"/>
    <cellStyle name="Calculation 2 2 5 2 2 2 7" xfId="30989" xr:uid="{00000000-0005-0000-0000-00003F090000}"/>
    <cellStyle name="Calculation 2 2 5 2 2 3" xfId="6111" xr:uid="{00000000-0005-0000-0000-000040090000}"/>
    <cellStyle name="Calculation 2 2 5 2 2 3 2" xfId="23322" xr:uid="{00000000-0005-0000-0000-000041090000}"/>
    <cellStyle name="Calculation 2 2 5 2 2 3 3" xfId="22871" xr:uid="{00000000-0005-0000-0000-000042090000}"/>
    <cellStyle name="Calculation 2 2 5 2 2 3 4" xfId="26969" xr:uid="{00000000-0005-0000-0000-000043090000}"/>
    <cellStyle name="Calculation 2 2 5 2 2 3 5" xfId="30744" xr:uid="{00000000-0005-0000-0000-000044090000}"/>
    <cellStyle name="Calculation 2 2 5 2 2 3 6" xfId="30971" xr:uid="{00000000-0005-0000-0000-000045090000}"/>
    <cellStyle name="Calculation 2 2 5 2 2 4" xfId="14455" xr:uid="{00000000-0005-0000-0000-000046090000}"/>
    <cellStyle name="Calculation 2 2 5 2 2 5" xfId="21096" xr:uid="{00000000-0005-0000-0000-000047090000}"/>
    <cellStyle name="Calculation 2 2 5 2 2 6" xfId="26413" xr:uid="{00000000-0005-0000-0000-000048090000}"/>
    <cellStyle name="Calculation 2 2 5 2 2 7" xfId="30316" xr:uid="{00000000-0005-0000-0000-000049090000}"/>
    <cellStyle name="Calculation 2 2 5 2 2 8" xfId="20235" xr:uid="{00000000-0005-0000-0000-00004A090000}"/>
    <cellStyle name="Calculation 2 2 5 2 3" xfId="3971" xr:uid="{00000000-0005-0000-0000-00004B090000}"/>
    <cellStyle name="Calculation 2 2 5 2 3 2" xfId="11958" xr:uid="{00000000-0005-0000-0000-00004C090000}"/>
    <cellStyle name="Calculation 2 2 5 2 3 3" xfId="21338" xr:uid="{00000000-0005-0000-0000-00004D090000}"/>
    <cellStyle name="Calculation 2 2 5 2 3 4" xfId="20407" xr:uid="{00000000-0005-0000-0000-00004E090000}"/>
    <cellStyle name="Calculation 2 2 5 2 3 5" xfId="26767" xr:uid="{00000000-0005-0000-0000-00004F090000}"/>
    <cellStyle name="Calculation 2 2 5 2 3 6" xfId="30068" xr:uid="{00000000-0005-0000-0000-000050090000}"/>
    <cellStyle name="Calculation 2 2 5 2 3 7" xfId="15214" xr:uid="{00000000-0005-0000-0000-000051090000}"/>
    <cellStyle name="Calculation 2 2 5 2 4" xfId="6818" xr:uid="{00000000-0005-0000-0000-000052090000}"/>
    <cellStyle name="Calculation 2 2 5 2 4 2" xfId="24029" xr:uid="{00000000-0005-0000-0000-000053090000}"/>
    <cellStyle name="Calculation 2 2 5 2 4 3" xfId="25768" xr:uid="{00000000-0005-0000-0000-000054090000}"/>
    <cellStyle name="Calculation 2 2 5 2 4 4" xfId="28856" xr:uid="{00000000-0005-0000-0000-000055090000}"/>
    <cellStyle name="Calculation 2 2 5 2 4 5" xfId="29747" xr:uid="{00000000-0005-0000-0000-000056090000}"/>
    <cellStyle name="Calculation 2 2 5 2 4 6" xfId="29939" xr:uid="{00000000-0005-0000-0000-000057090000}"/>
    <cellStyle name="Calculation 2 2 5 2 5" xfId="18217" xr:uid="{00000000-0005-0000-0000-000058090000}"/>
    <cellStyle name="Calculation 2 2 5 2 6" xfId="24235" xr:uid="{00000000-0005-0000-0000-000059090000}"/>
    <cellStyle name="Calculation 2 2 5 2 7" xfId="26978" xr:uid="{00000000-0005-0000-0000-00005A090000}"/>
    <cellStyle name="Calculation 2 2 5 2 8" xfId="29306" xr:uid="{00000000-0005-0000-0000-00005B090000}"/>
    <cellStyle name="Calculation 2 2 5 2 9" xfId="22057" xr:uid="{00000000-0005-0000-0000-00005C090000}"/>
    <cellStyle name="Calculation 2 2 5 3" xfId="1571" xr:uid="{00000000-0005-0000-0000-00005D090000}"/>
    <cellStyle name="Calculation 2 2 5 3 2" xfId="5985" xr:uid="{00000000-0005-0000-0000-00005E090000}"/>
    <cellStyle name="Calculation 2 2 5 3 2 2" xfId="13610" xr:uid="{00000000-0005-0000-0000-00005F090000}"/>
    <cellStyle name="Calculation 2 2 5 3 2 3" xfId="23196" xr:uid="{00000000-0005-0000-0000-000060090000}"/>
    <cellStyle name="Calculation 2 2 5 3 2 4" xfId="20496" xr:uid="{00000000-0005-0000-0000-000061090000}"/>
    <cellStyle name="Calculation 2 2 5 3 2 5" xfId="27183" xr:uid="{00000000-0005-0000-0000-000062090000}"/>
    <cellStyle name="Calculation 2 2 5 3 2 6" xfId="27093" xr:uid="{00000000-0005-0000-0000-000063090000}"/>
    <cellStyle name="Calculation 2 2 5 3 2 7" xfId="27008" xr:uid="{00000000-0005-0000-0000-000064090000}"/>
    <cellStyle name="Calculation 2 2 5 3 3" xfId="3912" xr:uid="{00000000-0005-0000-0000-000065090000}"/>
    <cellStyle name="Calculation 2 2 5 3 3 2" xfId="21279" xr:uid="{00000000-0005-0000-0000-000066090000}"/>
    <cellStyle name="Calculation 2 2 5 3 3 3" xfId="19953" xr:uid="{00000000-0005-0000-0000-000067090000}"/>
    <cellStyle name="Calculation 2 2 5 3 3 4" xfId="20026" xr:uid="{00000000-0005-0000-0000-000068090000}"/>
    <cellStyle name="Calculation 2 2 5 3 3 5" xfId="21890" xr:uid="{00000000-0005-0000-0000-000069090000}"/>
    <cellStyle name="Calculation 2 2 5 3 3 6" xfId="31068" xr:uid="{00000000-0005-0000-0000-00006A090000}"/>
    <cellStyle name="Calculation 2 2 5 3 4" xfId="20538" xr:uid="{00000000-0005-0000-0000-00006B090000}"/>
    <cellStyle name="Calculation 2 2 5 3 5" xfId="25270" xr:uid="{00000000-0005-0000-0000-00006C090000}"/>
    <cellStyle name="Calculation 2 2 5 3 6" xfId="28760" xr:uid="{00000000-0005-0000-0000-00006D090000}"/>
    <cellStyle name="Calculation 2 2 5 3 7" xfId="30272" xr:uid="{00000000-0005-0000-0000-00006E090000}"/>
    <cellStyle name="Calculation 2 2 5 3 8" xfId="30876" xr:uid="{00000000-0005-0000-0000-00006F090000}"/>
    <cellStyle name="Calculation 2 2 5 4" xfId="5241" xr:uid="{00000000-0005-0000-0000-000070090000}"/>
    <cellStyle name="Calculation 2 2 5 4 2" xfId="12965" xr:uid="{00000000-0005-0000-0000-000071090000}"/>
    <cellStyle name="Calculation 2 2 5 4 3" xfId="22512" xr:uid="{00000000-0005-0000-0000-000072090000}"/>
    <cellStyle name="Calculation 2 2 5 4 4" xfId="19748" xr:uid="{00000000-0005-0000-0000-000073090000}"/>
    <cellStyle name="Calculation 2 2 5 4 5" xfId="15593" xr:uid="{00000000-0005-0000-0000-000074090000}"/>
    <cellStyle name="Calculation 2 2 5 4 6" xfId="27083" xr:uid="{00000000-0005-0000-0000-000075090000}"/>
    <cellStyle name="Calculation 2 2 5 4 7" xfId="31434" xr:uid="{00000000-0005-0000-0000-000076090000}"/>
    <cellStyle name="Calculation 2 2 5 5" xfId="5242" xr:uid="{00000000-0005-0000-0000-000077090000}"/>
    <cellStyle name="Calculation 2 2 5 5 2" xfId="22513" xr:uid="{00000000-0005-0000-0000-000078090000}"/>
    <cellStyle name="Calculation 2 2 5 5 3" xfId="25226" xr:uid="{00000000-0005-0000-0000-000079090000}"/>
    <cellStyle name="Calculation 2 2 5 5 4" xfId="18251" xr:uid="{00000000-0005-0000-0000-00007A090000}"/>
    <cellStyle name="Calculation 2 2 5 5 5" xfId="29714" xr:uid="{00000000-0005-0000-0000-00007B090000}"/>
    <cellStyle name="Calculation 2 2 5 5 6" xfId="31668" xr:uid="{00000000-0005-0000-0000-00007C090000}"/>
    <cellStyle name="Calculation 2 2 5 6" xfId="20441" xr:uid="{00000000-0005-0000-0000-00007D090000}"/>
    <cellStyle name="Calculation 2 2 5 7" xfId="22577" xr:uid="{00000000-0005-0000-0000-00007E090000}"/>
    <cellStyle name="Calculation 2 2 5 8" xfId="28696" xr:uid="{00000000-0005-0000-0000-00007F090000}"/>
    <cellStyle name="Calculation 2 2 5 9" xfId="29105" xr:uid="{00000000-0005-0000-0000-000080090000}"/>
    <cellStyle name="Calculation 2 2 6" xfId="1111" xr:uid="{00000000-0005-0000-0000-000081090000}"/>
    <cellStyle name="Calculation 2 2 6 2" xfId="2202" xr:uid="{00000000-0005-0000-0000-000082090000}"/>
    <cellStyle name="Calculation 2 2 6 2 2" xfId="6343" xr:uid="{00000000-0005-0000-0000-000083090000}"/>
    <cellStyle name="Calculation 2 2 6 2 2 2" xfId="13819" xr:uid="{00000000-0005-0000-0000-000084090000}"/>
    <cellStyle name="Calculation 2 2 6 2 2 3" xfId="23554" xr:uid="{00000000-0005-0000-0000-000085090000}"/>
    <cellStyle name="Calculation 2 2 6 2 2 4" xfId="20574" xr:uid="{00000000-0005-0000-0000-000086090000}"/>
    <cellStyle name="Calculation 2 2 6 2 2 5" xfId="28321" xr:uid="{00000000-0005-0000-0000-000087090000}"/>
    <cellStyle name="Calculation 2 2 6 2 2 6" xfId="27576" xr:uid="{00000000-0005-0000-0000-000088090000}"/>
    <cellStyle name="Calculation 2 2 6 2 2 7" xfId="30976" xr:uid="{00000000-0005-0000-0000-000089090000}"/>
    <cellStyle name="Calculation 2 2 6 2 3" xfId="6085" xr:uid="{00000000-0005-0000-0000-00008A090000}"/>
    <cellStyle name="Calculation 2 2 6 2 3 2" xfId="23296" xr:uid="{00000000-0005-0000-0000-00008B090000}"/>
    <cellStyle name="Calculation 2 2 6 2 3 3" xfId="25647" xr:uid="{00000000-0005-0000-0000-00008C090000}"/>
    <cellStyle name="Calculation 2 2 6 2 3 4" xfId="28135" xr:uid="{00000000-0005-0000-0000-00008D090000}"/>
    <cellStyle name="Calculation 2 2 6 2 3 5" xfId="25972" xr:uid="{00000000-0005-0000-0000-00008E090000}"/>
    <cellStyle name="Calculation 2 2 6 2 3 6" xfId="26378" xr:uid="{00000000-0005-0000-0000-00008F090000}"/>
    <cellStyle name="Calculation 2 2 6 2 4" xfId="20739" xr:uid="{00000000-0005-0000-0000-000090090000}"/>
    <cellStyle name="Calculation 2 2 6 2 5" xfId="21555" xr:uid="{00000000-0005-0000-0000-000091090000}"/>
    <cellStyle name="Calculation 2 2 6 2 6" xfId="18567" xr:uid="{00000000-0005-0000-0000-000092090000}"/>
    <cellStyle name="Calculation 2 2 6 2 7" xfId="30638" xr:uid="{00000000-0005-0000-0000-000093090000}"/>
    <cellStyle name="Calculation 2 2 6 2 8" xfId="14431" xr:uid="{00000000-0005-0000-0000-000094090000}"/>
    <cellStyle name="Calculation 2 2 6 3" xfId="3978" xr:uid="{00000000-0005-0000-0000-000095090000}"/>
    <cellStyle name="Calculation 2 2 6 3 2" xfId="11964" xr:uid="{00000000-0005-0000-0000-000096090000}"/>
    <cellStyle name="Calculation 2 2 6 3 3" xfId="21345" xr:uid="{00000000-0005-0000-0000-000097090000}"/>
    <cellStyle name="Calculation 2 2 6 3 4" xfId="25704" xr:uid="{00000000-0005-0000-0000-000098090000}"/>
    <cellStyle name="Calculation 2 2 6 3 5" xfId="27635" xr:uid="{00000000-0005-0000-0000-000099090000}"/>
    <cellStyle name="Calculation 2 2 6 3 6" xfId="19899" xr:uid="{00000000-0005-0000-0000-00009A090000}"/>
    <cellStyle name="Calculation 2 2 6 3 7" xfId="31411" xr:uid="{00000000-0005-0000-0000-00009B090000}"/>
    <cellStyle name="Calculation 2 2 6 4" xfId="6817" xr:uid="{00000000-0005-0000-0000-00009C090000}"/>
    <cellStyle name="Calculation 2 2 6 4 2" xfId="24028" xr:uid="{00000000-0005-0000-0000-00009D090000}"/>
    <cellStyle name="Calculation 2 2 6 4 3" xfId="16280" xr:uid="{00000000-0005-0000-0000-00009E090000}"/>
    <cellStyle name="Calculation 2 2 6 4 4" xfId="28855" xr:uid="{00000000-0005-0000-0000-00009F090000}"/>
    <cellStyle name="Calculation 2 2 6 4 5" xfId="26594" xr:uid="{00000000-0005-0000-0000-0000A0090000}"/>
    <cellStyle name="Calculation 2 2 6 4 6" xfId="31700" xr:uid="{00000000-0005-0000-0000-0000A1090000}"/>
    <cellStyle name="Calculation 2 2 6 5" xfId="16247" xr:uid="{00000000-0005-0000-0000-0000A2090000}"/>
    <cellStyle name="Calculation 2 2 6 6" xfId="20521" xr:uid="{00000000-0005-0000-0000-0000A3090000}"/>
    <cellStyle name="Calculation 2 2 6 7" xfId="28793" xr:uid="{00000000-0005-0000-0000-0000A4090000}"/>
    <cellStyle name="Calculation 2 2 6 8" xfId="27578" xr:uid="{00000000-0005-0000-0000-0000A5090000}"/>
    <cellStyle name="Calculation 2 2 6 9" xfId="18088" xr:uid="{00000000-0005-0000-0000-0000A6090000}"/>
    <cellStyle name="Calculation 2 2 7" xfId="1560" xr:uid="{00000000-0005-0000-0000-0000A7090000}"/>
    <cellStyle name="Calculation 2 2 7 2" xfId="5974" xr:uid="{00000000-0005-0000-0000-0000A8090000}"/>
    <cellStyle name="Calculation 2 2 7 2 2" xfId="13599" xr:uid="{00000000-0005-0000-0000-0000A9090000}"/>
    <cellStyle name="Calculation 2 2 7 2 3" xfId="23185" xr:uid="{00000000-0005-0000-0000-0000AA090000}"/>
    <cellStyle name="Calculation 2 2 7 2 4" xfId="22646" xr:uid="{00000000-0005-0000-0000-0000AB090000}"/>
    <cellStyle name="Calculation 2 2 7 2 5" xfId="26730" xr:uid="{00000000-0005-0000-0000-0000AC090000}"/>
    <cellStyle name="Calculation 2 2 7 2 6" xfId="25207" xr:uid="{00000000-0005-0000-0000-0000AD090000}"/>
    <cellStyle name="Calculation 2 2 7 2 7" xfId="29432" xr:uid="{00000000-0005-0000-0000-0000AE090000}"/>
    <cellStyle name="Calculation 2 2 7 3" xfId="6663" xr:uid="{00000000-0005-0000-0000-0000AF090000}"/>
    <cellStyle name="Calculation 2 2 7 3 2" xfId="23874" xr:uid="{00000000-0005-0000-0000-0000B0090000}"/>
    <cellStyle name="Calculation 2 2 7 3 3" xfId="22846" xr:uid="{00000000-0005-0000-0000-0000B1090000}"/>
    <cellStyle name="Calculation 2 2 7 3 4" xfId="27204" xr:uid="{00000000-0005-0000-0000-0000B2090000}"/>
    <cellStyle name="Calculation 2 2 7 3 5" xfId="25847" xr:uid="{00000000-0005-0000-0000-0000B3090000}"/>
    <cellStyle name="Calculation 2 2 7 3 6" xfId="30413" xr:uid="{00000000-0005-0000-0000-0000B4090000}"/>
    <cellStyle name="Calculation 2 2 7 4" xfId="20510" xr:uid="{00000000-0005-0000-0000-0000B5090000}"/>
    <cellStyle name="Calculation 2 2 7 5" xfId="20135" xr:uid="{00000000-0005-0000-0000-0000B6090000}"/>
    <cellStyle name="Calculation 2 2 7 6" xfId="25856" xr:uid="{00000000-0005-0000-0000-0000B7090000}"/>
    <cellStyle name="Calculation 2 2 7 7" xfId="25510" xr:uid="{00000000-0005-0000-0000-0000B8090000}"/>
    <cellStyle name="Calculation 2 2 7 8" xfId="24816" xr:uid="{00000000-0005-0000-0000-0000B9090000}"/>
    <cellStyle name="Calculation 2 2 8" xfId="5234" xr:uid="{00000000-0005-0000-0000-0000BA090000}"/>
    <cellStyle name="Calculation 2 2 8 2" xfId="12958" xr:uid="{00000000-0005-0000-0000-0000BB090000}"/>
    <cellStyle name="Calculation 2 2 8 3" xfId="22505" xr:uid="{00000000-0005-0000-0000-0000BC090000}"/>
    <cellStyle name="Calculation 2 2 8 4" xfId="26380" xr:uid="{00000000-0005-0000-0000-0000BD090000}"/>
    <cellStyle name="Calculation 2 2 8 5" xfId="27412" xr:uid="{00000000-0005-0000-0000-0000BE090000}"/>
    <cellStyle name="Calculation 2 2 8 6" xfId="30239" xr:uid="{00000000-0005-0000-0000-0000BF090000}"/>
    <cellStyle name="Calculation 2 2 8 7" xfId="31535" xr:uid="{00000000-0005-0000-0000-0000C0090000}"/>
    <cellStyle name="Calculation 2 2 9" xfId="6490" xr:uid="{00000000-0005-0000-0000-0000C1090000}"/>
    <cellStyle name="Calculation 2 2 9 2" xfId="23701" xr:uid="{00000000-0005-0000-0000-0000C2090000}"/>
    <cellStyle name="Calculation 2 2 9 3" xfId="25879" xr:uid="{00000000-0005-0000-0000-0000C3090000}"/>
    <cellStyle name="Calculation 2 2 9 4" xfId="20963" xr:uid="{00000000-0005-0000-0000-0000C4090000}"/>
    <cellStyle name="Calculation 2 2 9 5" xfId="30880" xr:uid="{00000000-0005-0000-0000-0000C5090000}"/>
    <cellStyle name="Calculation 2 2 9 6" xfId="30487" xr:uid="{00000000-0005-0000-0000-0000C6090000}"/>
    <cellStyle name="Calculation 2 3" xfId="146" xr:uid="{00000000-0005-0000-0000-0000C7090000}"/>
    <cellStyle name="Calculation 2 3 10" xfId="26535" xr:uid="{00000000-0005-0000-0000-0000C8090000}"/>
    <cellStyle name="Calculation 2 3 11" xfId="30690" xr:uid="{00000000-0005-0000-0000-0000C9090000}"/>
    <cellStyle name="Calculation 2 3 12" xfId="22107" xr:uid="{00000000-0005-0000-0000-0000CA090000}"/>
    <cellStyle name="Calculation 2 3 13" xfId="22431" xr:uid="{00000000-0005-0000-0000-0000CB090000}"/>
    <cellStyle name="Calculation 2 3 2" xfId="147" xr:uid="{00000000-0005-0000-0000-0000CC090000}"/>
    <cellStyle name="Calculation 2 3 2 10" xfId="27216" xr:uid="{00000000-0005-0000-0000-0000CD090000}"/>
    <cellStyle name="Calculation 2 3 2 11" xfId="30085" xr:uid="{00000000-0005-0000-0000-0000CE090000}"/>
    <cellStyle name="Calculation 2 3 2 12" xfId="29412" xr:uid="{00000000-0005-0000-0000-0000CF090000}"/>
    <cellStyle name="Calculation 2 3 2 2" xfId="148" xr:uid="{00000000-0005-0000-0000-0000D0090000}"/>
    <cellStyle name="Calculation 2 3 2 2 10" xfId="31437" xr:uid="{00000000-0005-0000-0000-0000D1090000}"/>
    <cellStyle name="Calculation 2 3 2 2 2" xfId="1125" xr:uid="{00000000-0005-0000-0000-0000D2090000}"/>
    <cellStyle name="Calculation 2 3 2 2 2 2" xfId="2216" xr:uid="{00000000-0005-0000-0000-0000D3090000}"/>
    <cellStyle name="Calculation 2 3 2 2 2 2 2" xfId="6357" xr:uid="{00000000-0005-0000-0000-0000D4090000}"/>
    <cellStyle name="Calculation 2 3 2 2 2 2 2 2" xfId="13833" xr:uid="{00000000-0005-0000-0000-0000D5090000}"/>
    <cellStyle name="Calculation 2 3 2 2 2 2 2 3" xfId="23568" xr:uid="{00000000-0005-0000-0000-0000D6090000}"/>
    <cellStyle name="Calculation 2 3 2 2 2 2 2 4" xfId="14843" xr:uid="{00000000-0005-0000-0000-0000D7090000}"/>
    <cellStyle name="Calculation 2 3 2 2 2 2 2 5" xfId="26740" xr:uid="{00000000-0005-0000-0000-0000D8090000}"/>
    <cellStyle name="Calculation 2 3 2 2 2 2 2 6" xfId="29657" xr:uid="{00000000-0005-0000-0000-0000D9090000}"/>
    <cellStyle name="Calculation 2 3 2 2 2 2 2 7" xfId="28381" xr:uid="{00000000-0005-0000-0000-0000DA090000}"/>
    <cellStyle name="Calculation 2 3 2 2 2 2 3" xfId="5197" xr:uid="{00000000-0005-0000-0000-0000DB090000}"/>
    <cellStyle name="Calculation 2 3 2 2 2 2 3 2" xfId="22468" xr:uid="{00000000-0005-0000-0000-0000DC090000}"/>
    <cellStyle name="Calculation 2 3 2 2 2 2 3 3" xfId="25483" xr:uid="{00000000-0005-0000-0000-0000DD090000}"/>
    <cellStyle name="Calculation 2 3 2 2 2 2 3 4" xfId="16562" xr:uid="{00000000-0005-0000-0000-0000DE090000}"/>
    <cellStyle name="Calculation 2 3 2 2 2 2 3 5" xfId="29757" xr:uid="{00000000-0005-0000-0000-0000DF090000}"/>
    <cellStyle name="Calculation 2 3 2 2 2 2 3 6" xfId="31309" xr:uid="{00000000-0005-0000-0000-0000E0090000}"/>
    <cellStyle name="Calculation 2 3 2 2 2 2 4" xfId="20293" xr:uid="{00000000-0005-0000-0000-0000E1090000}"/>
    <cellStyle name="Calculation 2 3 2 2 2 2 5" xfId="26541" xr:uid="{00000000-0005-0000-0000-0000E2090000}"/>
    <cellStyle name="Calculation 2 3 2 2 2 2 6" xfId="27636" xr:uid="{00000000-0005-0000-0000-0000E3090000}"/>
    <cellStyle name="Calculation 2 3 2 2 2 2 7" xfId="29959" xr:uid="{00000000-0005-0000-0000-0000E4090000}"/>
    <cellStyle name="Calculation 2 3 2 2 2 2 8" xfId="31422" xr:uid="{00000000-0005-0000-0000-0000E5090000}"/>
    <cellStyle name="Calculation 2 3 2 2 2 3" xfId="3967" xr:uid="{00000000-0005-0000-0000-0000E6090000}"/>
    <cellStyle name="Calculation 2 3 2 2 2 3 2" xfId="11954" xr:uid="{00000000-0005-0000-0000-0000E7090000}"/>
    <cellStyle name="Calculation 2 3 2 2 2 3 3" xfId="21334" xr:uid="{00000000-0005-0000-0000-0000E8090000}"/>
    <cellStyle name="Calculation 2 3 2 2 2 3 4" xfId="25245" xr:uid="{00000000-0005-0000-0000-0000E9090000}"/>
    <cellStyle name="Calculation 2 3 2 2 2 3 5" xfId="24402" xr:uid="{00000000-0005-0000-0000-0000EA090000}"/>
    <cellStyle name="Calculation 2 3 2 2 2 3 6" xfId="30314" xr:uid="{00000000-0005-0000-0000-0000EB090000}"/>
    <cellStyle name="Calculation 2 3 2 2 2 3 7" xfId="30948" xr:uid="{00000000-0005-0000-0000-0000EC090000}"/>
    <cellStyle name="Calculation 2 3 2 2 2 4" xfId="6953" xr:uid="{00000000-0005-0000-0000-0000ED090000}"/>
    <cellStyle name="Calculation 2 3 2 2 2 4 2" xfId="24164" xr:uid="{00000000-0005-0000-0000-0000EE090000}"/>
    <cellStyle name="Calculation 2 3 2 2 2 4 3" xfId="25970" xr:uid="{00000000-0005-0000-0000-0000EF090000}"/>
    <cellStyle name="Calculation 2 3 2 2 2 4 4" xfId="28991" xr:uid="{00000000-0005-0000-0000-0000F0090000}"/>
    <cellStyle name="Calculation 2 3 2 2 2 4 5" xfId="19784" xr:uid="{00000000-0005-0000-0000-0000F1090000}"/>
    <cellStyle name="Calculation 2 3 2 2 2 4 6" xfId="26989" xr:uid="{00000000-0005-0000-0000-0000F2090000}"/>
    <cellStyle name="Calculation 2 3 2 2 2 5" xfId="15833" xr:uid="{00000000-0005-0000-0000-0000F3090000}"/>
    <cellStyle name="Calculation 2 3 2 2 2 6" xfId="24810" xr:uid="{00000000-0005-0000-0000-0000F4090000}"/>
    <cellStyle name="Calculation 2 3 2 2 2 7" xfId="28490" xr:uid="{00000000-0005-0000-0000-0000F5090000}"/>
    <cellStyle name="Calculation 2 3 2 2 2 8" xfId="25929" xr:uid="{00000000-0005-0000-0000-0000F6090000}"/>
    <cellStyle name="Calculation 2 3 2 2 2 9" xfId="29991" xr:uid="{00000000-0005-0000-0000-0000F7090000}"/>
    <cellStyle name="Calculation 2 3 2 2 3" xfId="1574" xr:uid="{00000000-0005-0000-0000-0000F8090000}"/>
    <cellStyle name="Calculation 2 3 2 2 3 2" xfId="5988" xr:uid="{00000000-0005-0000-0000-0000F9090000}"/>
    <cellStyle name="Calculation 2 3 2 2 3 2 2" xfId="13613" xr:uid="{00000000-0005-0000-0000-0000FA090000}"/>
    <cellStyle name="Calculation 2 3 2 2 3 2 3" xfId="23199" xr:uid="{00000000-0005-0000-0000-0000FB090000}"/>
    <cellStyle name="Calculation 2 3 2 2 3 2 4" xfId="25272" xr:uid="{00000000-0005-0000-0000-0000FC090000}"/>
    <cellStyle name="Calculation 2 3 2 2 3 2 5" xfId="22701" xr:uid="{00000000-0005-0000-0000-0000FD090000}"/>
    <cellStyle name="Calculation 2 3 2 2 3 2 6" xfId="20267" xr:uid="{00000000-0005-0000-0000-0000FE090000}"/>
    <cellStyle name="Calculation 2 3 2 2 3 2 7" xfId="31591" xr:uid="{00000000-0005-0000-0000-0000FF090000}"/>
    <cellStyle name="Calculation 2 3 2 2 3 3" xfId="4904" xr:uid="{00000000-0005-0000-0000-0000000A0000}"/>
    <cellStyle name="Calculation 2 3 2 2 3 3 2" xfId="22202" xr:uid="{00000000-0005-0000-0000-0000010A0000}"/>
    <cellStyle name="Calculation 2 3 2 2 3 3 3" xfId="26116" xr:uid="{00000000-0005-0000-0000-0000020A0000}"/>
    <cellStyle name="Calculation 2 3 2 2 3 3 4" xfId="25576" xr:uid="{00000000-0005-0000-0000-0000030A0000}"/>
    <cellStyle name="Calculation 2 3 2 2 3 3 5" xfId="25280" xr:uid="{00000000-0005-0000-0000-0000040A0000}"/>
    <cellStyle name="Calculation 2 3 2 2 3 3 6" xfId="15166" xr:uid="{00000000-0005-0000-0000-0000050A0000}"/>
    <cellStyle name="Calculation 2 3 2 2 3 4" xfId="20352" xr:uid="{00000000-0005-0000-0000-0000060A0000}"/>
    <cellStyle name="Calculation 2 3 2 2 3 5" xfId="26446" xr:uid="{00000000-0005-0000-0000-0000070A0000}"/>
    <cellStyle name="Calculation 2 3 2 2 3 6" xfId="28460" xr:uid="{00000000-0005-0000-0000-0000080A0000}"/>
    <cellStyle name="Calculation 2 3 2 2 3 7" xfId="14846" xr:uid="{00000000-0005-0000-0000-0000090A0000}"/>
    <cellStyle name="Calculation 2 3 2 2 3 8" xfId="28084" xr:uid="{00000000-0005-0000-0000-00000A0A0000}"/>
    <cellStyle name="Calculation 2 3 2 2 4" xfId="5243" xr:uid="{00000000-0005-0000-0000-00000B0A0000}"/>
    <cellStyle name="Calculation 2 3 2 2 4 2" xfId="12966" xr:uid="{00000000-0005-0000-0000-00000C0A0000}"/>
    <cellStyle name="Calculation 2 3 2 2 4 3" xfId="22514" xr:uid="{00000000-0005-0000-0000-00000D0A0000}"/>
    <cellStyle name="Calculation 2 3 2 2 4 4" xfId="25702" xr:uid="{00000000-0005-0000-0000-00000E0A0000}"/>
    <cellStyle name="Calculation 2 3 2 2 4 5" xfId="28601" xr:uid="{00000000-0005-0000-0000-00000F0A0000}"/>
    <cellStyle name="Calculation 2 3 2 2 4 6" xfId="29221" xr:uid="{00000000-0005-0000-0000-0000100A0000}"/>
    <cellStyle name="Calculation 2 3 2 2 4 7" xfId="27587" xr:uid="{00000000-0005-0000-0000-0000110A0000}"/>
    <cellStyle name="Calculation 2 3 2 2 5" xfId="6992" xr:uid="{00000000-0005-0000-0000-0000120A0000}"/>
    <cellStyle name="Calculation 2 3 2 2 5 2" xfId="24203" xr:uid="{00000000-0005-0000-0000-0000130A0000}"/>
    <cellStyle name="Calculation 2 3 2 2 5 3" xfId="15210" xr:uid="{00000000-0005-0000-0000-0000140A0000}"/>
    <cellStyle name="Calculation 2 3 2 2 5 4" xfId="29030" xr:uid="{00000000-0005-0000-0000-0000150A0000}"/>
    <cellStyle name="Calculation 2 3 2 2 5 5" xfId="27095" xr:uid="{00000000-0005-0000-0000-0000160A0000}"/>
    <cellStyle name="Calculation 2 3 2 2 5 6" xfId="30878" xr:uid="{00000000-0005-0000-0000-0000170A0000}"/>
    <cellStyle name="Calculation 2 3 2 2 6" xfId="14224" xr:uid="{00000000-0005-0000-0000-0000180A0000}"/>
    <cellStyle name="Calculation 2 3 2 2 7" xfId="25246" xr:uid="{00000000-0005-0000-0000-0000190A0000}"/>
    <cellStyle name="Calculation 2 3 2 2 8" xfId="25654" xr:uid="{00000000-0005-0000-0000-00001A0A0000}"/>
    <cellStyle name="Calculation 2 3 2 2 9" xfId="30156" xr:uid="{00000000-0005-0000-0000-00001B0A0000}"/>
    <cellStyle name="Calculation 2 3 2 3" xfId="149" xr:uid="{00000000-0005-0000-0000-00001C0A0000}"/>
    <cellStyle name="Calculation 2 3 2 3 10" xfId="31817" xr:uid="{00000000-0005-0000-0000-00001D0A0000}"/>
    <cellStyle name="Calculation 2 3 2 3 2" xfId="1126" xr:uid="{00000000-0005-0000-0000-00001E0A0000}"/>
    <cellStyle name="Calculation 2 3 2 3 2 2" xfId="2217" xr:uid="{00000000-0005-0000-0000-00001F0A0000}"/>
    <cellStyle name="Calculation 2 3 2 3 2 2 2" xfId="6358" xr:uid="{00000000-0005-0000-0000-0000200A0000}"/>
    <cellStyle name="Calculation 2 3 2 3 2 2 2 2" xfId="13834" xr:uid="{00000000-0005-0000-0000-0000210A0000}"/>
    <cellStyle name="Calculation 2 3 2 3 2 2 2 3" xfId="23569" xr:uid="{00000000-0005-0000-0000-0000220A0000}"/>
    <cellStyle name="Calculation 2 3 2 3 2 2 2 4" xfId="22931" xr:uid="{00000000-0005-0000-0000-0000230A0000}"/>
    <cellStyle name="Calculation 2 3 2 3 2 2 2 5" xfId="27438" xr:uid="{00000000-0005-0000-0000-0000240A0000}"/>
    <cellStyle name="Calculation 2 3 2 3 2 2 2 6" xfId="28200" xr:uid="{00000000-0005-0000-0000-0000250A0000}"/>
    <cellStyle name="Calculation 2 3 2 3 2 2 2 7" xfId="29262" xr:uid="{00000000-0005-0000-0000-0000260A0000}"/>
    <cellStyle name="Calculation 2 3 2 3 2 2 3" xfId="5553" xr:uid="{00000000-0005-0000-0000-0000270A0000}"/>
    <cellStyle name="Calculation 2 3 2 3 2 2 3 2" xfId="22789" xr:uid="{00000000-0005-0000-0000-0000280A0000}"/>
    <cellStyle name="Calculation 2 3 2 3 2 2 3 3" xfId="19875" xr:uid="{00000000-0005-0000-0000-0000290A0000}"/>
    <cellStyle name="Calculation 2 3 2 3 2 2 3 4" xfId="28077" xr:uid="{00000000-0005-0000-0000-00002A0A0000}"/>
    <cellStyle name="Calculation 2 3 2 3 2 2 3 5" xfId="26477" xr:uid="{00000000-0005-0000-0000-00002B0A0000}"/>
    <cellStyle name="Calculation 2 3 2 3 2 2 3 6" xfId="15429" xr:uid="{00000000-0005-0000-0000-00002C0A0000}"/>
    <cellStyle name="Calculation 2 3 2 3 2 2 4" xfId="19895" xr:uid="{00000000-0005-0000-0000-00002D0A0000}"/>
    <cellStyle name="Calculation 2 3 2 3 2 2 5" xfId="25197" xr:uid="{00000000-0005-0000-0000-00002E0A0000}"/>
    <cellStyle name="Calculation 2 3 2 3 2 2 6" xfId="21097" xr:uid="{00000000-0005-0000-0000-00002F0A0000}"/>
    <cellStyle name="Calculation 2 3 2 3 2 2 7" xfId="27325" xr:uid="{00000000-0005-0000-0000-0000300A0000}"/>
    <cellStyle name="Calculation 2 3 2 3 2 2 8" xfId="31723" xr:uid="{00000000-0005-0000-0000-0000310A0000}"/>
    <cellStyle name="Calculation 2 3 2 3 2 3" xfId="3968" xr:uid="{00000000-0005-0000-0000-0000320A0000}"/>
    <cellStyle name="Calculation 2 3 2 3 2 3 2" xfId="11955" xr:uid="{00000000-0005-0000-0000-0000330A0000}"/>
    <cellStyle name="Calculation 2 3 2 3 2 3 3" xfId="21335" xr:uid="{00000000-0005-0000-0000-0000340A0000}"/>
    <cellStyle name="Calculation 2 3 2 3 2 3 4" xfId="19445" xr:uid="{00000000-0005-0000-0000-0000350A0000}"/>
    <cellStyle name="Calculation 2 3 2 3 2 3 5" xfId="21200" xr:uid="{00000000-0005-0000-0000-0000360A0000}"/>
    <cellStyle name="Calculation 2 3 2 3 2 3 6" xfId="29925" xr:uid="{00000000-0005-0000-0000-0000370A0000}"/>
    <cellStyle name="Calculation 2 3 2 3 2 3 7" xfId="31909" xr:uid="{00000000-0005-0000-0000-0000380A0000}"/>
    <cellStyle name="Calculation 2 3 2 3 2 4" xfId="5231" xr:uid="{00000000-0005-0000-0000-0000390A0000}"/>
    <cellStyle name="Calculation 2 3 2 3 2 4 2" xfId="22502" xr:uid="{00000000-0005-0000-0000-00003A0A0000}"/>
    <cellStyle name="Calculation 2 3 2 3 2 4 3" xfId="24354" xr:uid="{00000000-0005-0000-0000-00003B0A0000}"/>
    <cellStyle name="Calculation 2 3 2 3 2 4 4" xfId="24310" xr:uid="{00000000-0005-0000-0000-00003C0A0000}"/>
    <cellStyle name="Calculation 2 3 2 3 2 4 5" xfId="29167" xr:uid="{00000000-0005-0000-0000-00003D0A0000}"/>
    <cellStyle name="Calculation 2 3 2 3 2 4 6" xfId="29168" xr:uid="{00000000-0005-0000-0000-00003E0A0000}"/>
    <cellStyle name="Calculation 2 3 2 3 2 5" xfId="18224" xr:uid="{00000000-0005-0000-0000-00003F0A0000}"/>
    <cellStyle name="Calculation 2 3 2 3 2 6" xfId="20123" xr:uid="{00000000-0005-0000-0000-0000400A0000}"/>
    <cellStyle name="Calculation 2 3 2 3 2 7" xfId="20573" xr:uid="{00000000-0005-0000-0000-0000410A0000}"/>
    <cellStyle name="Calculation 2 3 2 3 2 8" xfId="27962" xr:uid="{00000000-0005-0000-0000-0000420A0000}"/>
    <cellStyle name="Calculation 2 3 2 3 2 9" xfId="25146" xr:uid="{00000000-0005-0000-0000-0000430A0000}"/>
    <cellStyle name="Calculation 2 3 2 3 3" xfId="1575" xr:uid="{00000000-0005-0000-0000-0000440A0000}"/>
    <cellStyle name="Calculation 2 3 2 3 3 2" xfId="5989" xr:uid="{00000000-0005-0000-0000-0000450A0000}"/>
    <cellStyle name="Calculation 2 3 2 3 3 2 2" xfId="13614" xr:uid="{00000000-0005-0000-0000-0000460A0000}"/>
    <cellStyle name="Calculation 2 3 2 3 3 2 3" xfId="23200" xr:uid="{00000000-0005-0000-0000-0000470A0000}"/>
    <cellStyle name="Calculation 2 3 2 3 3 2 4" xfId="25567" xr:uid="{00000000-0005-0000-0000-0000480A0000}"/>
    <cellStyle name="Calculation 2 3 2 3 3 2 5" xfId="28775" xr:uid="{00000000-0005-0000-0000-0000490A0000}"/>
    <cellStyle name="Calculation 2 3 2 3 3 2 6" xfId="28207" xr:uid="{00000000-0005-0000-0000-00004A0A0000}"/>
    <cellStyle name="Calculation 2 3 2 3 3 2 7" xfId="31236" xr:uid="{00000000-0005-0000-0000-00004B0A0000}"/>
    <cellStyle name="Calculation 2 3 2 3 3 3" xfId="6778" xr:uid="{00000000-0005-0000-0000-00004C0A0000}"/>
    <cellStyle name="Calculation 2 3 2 3 3 3 2" xfId="23989" xr:uid="{00000000-0005-0000-0000-00004D0A0000}"/>
    <cellStyle name="Calculation 2 3 2 3 3 3 3" xfId="24449" xr:uid="{00000000-0005-0000-0000-00004E0A0000}"/>
    <cellStyle name="Calculation 2 3 2 3 3 3 4" xfId="24240" xr:uid="{00000000-0005-0000-0000-00004F0A0000}"/>
    <cellStyle name="Calculation 2 3 2 3 3 3 5" xfId="21886" xr:uid="{00000000-0005-0000-0000-0000500A0000}"/>
    <cellStyle name="Calculation 2 3 2 3 3 3 6" xfId="30748" xr:uid="{00000000-0005-0000-0000-0000510A0000}"/>
    <cellStyle name="Calculation 2 3 2 3 3 4" xfId="16483" xr:uid="{00000000-0005-0000-0000-0000520A0000}"/>
    <cellStyle name="Calculation 2 3 2 3 3 5" xfId="21550" xr:uid="{00000000-0005-0000-0000-0000530A0000}"/>
    <cellStyle name="Calculation 2 3 2 3 3 6" xfId="19142" xr:uid="{00000000-0005-0000-0000-0000540A0000}"/>
    <cellStyle name="Calculation 2 3 2 3 3 7" xfId="30662" xr:uid="{00000000-0005-0000-0000-0000550A0000}"/>
    <cellStyle name="Calculation 2 3 2 3 3 8" xfId="26419" xr:uid="{00000000-0005-0000-0000-0000560A0000}"/>
    <cellStyle name="Calculation 2 3 2 3 4" xfId="5820" xr:uid="{00000000-0005-0000-0000-0000570A0000}"/>
    <cellStyle name="Calculation 2 3 2 3 4 2" xfId="13462" xr:uid="{00000000-0005-0000-0000-0000580A0000}"/>
    <cellStyle name="Calculation 2 3 2 3 4 3" xfId="23031" xr:uid="{00000000-0005-0000-0000-0000590A0000}"/>
    <cellStyle name="Calculation 2 3 2 3 4 4" xfId="26494" xr:uid="{00000000-0005-0000-0000-00005A0A0000}"/>
    <cellStyle name="Calculation 2 3 2 3 4 5" xfId="16574" xr:uid="{00000000-0005-0000-0000-00005B0A0000}"/>
    <cellStyle name="Calculation 2 3 2 3 4 6" xfId="22377" xr:uid="{00000000-0005-0000-0000-00005C0A0000}"/>
    <cellStyle name="Calculation 2 3 2 3 4 7" xfId="30475" xr:uid="{00000000-0005-0000-0000-00005D0A0000}"/>
    <cellStyle name="Calculation 2 3 2 3 5" xfId="4342" xr:uid="{00000000-0005-0000-0000-00005E0A0000}"/>
    <cellStyle name="Calculation 2 3 2 3 5 2" xfId="21688" xr:uid="{00000000-0005-0000-0000-00005F0A0000}"/>
    <cellStyle name="Calculation 2 3 2 3 5 3" xfId="19472" xr:uid="{00000000-0005-0000-0000-0000600A0000}"/>
    <cellStyle name="Calculation 2 3 2 3 5 4" xfId="18592" xr:uid="{00000000-0005-0000-0000-0000610A0000}"/>
    <cellStyle name="Calculation 2 3 2 3 5 5" xfId="26306" xr:uid="{00000000-0005-0000-0000-0000620A0000}"/>
    <cellStyle name="Calculation 2 3 2 3 5 6" xfId="31040" xr:uid="{00000000-0005-0000-0000-0000630A0000}"/>
    <cellStyle name="Calculation 2 3 2 3 6" xfId="25230" xr:uid="{00000000-0005-0000-0000-0000640A0000}"/>
    <cellStyle name="Calculation 2 3 2 3 7" xfId="25658" xr:uid="{00000000-0005-0000-0000-0000650A0000}"/>
    <cellStyle name="Calculation 2 3 2 3 8" xfId="29795" xr:uid="{00000000-0005-0000-0000-0000660A0000}"/>
    <cellStyle name="Calculation 2 3 2 3 9" xfId="30102" xr:uid="{00000000-0005-0000-0000-0000670A0000}"/>
    <cellStyle name="Calculation 2 3 2 4" xfId="1124" xr:uid="{00000000-0005-0000-0000-0000680A0000}"/>
    <cellStyle name="Calculation 2 3 2 4 2" xfId="2215" xr:uid="{00000000-0005-0000-0000-0000690A0000}"/>
    <cellStyle name="Calculation 2 3 2 4 2 2" xfId="6356" xr:uid="{00000000-0005-0000-0000-00006A0A0000}"/>
    <cellStyle name="Calculation 2 3 2 4 2 2 2" xfId="13832" xr:uid="{00000000-0005-0000-0000-00006B0A0000}"/>
    <cellStyle name="Calculation 2 3 2 4 2 2 3" xfId="23567" xr:uid="{00000000-0005-0000-0000-00006C0A0000}"/>
    <cellStyle name="Calculation 2 3 2 4 2 2 4" xfId="18583" xr:uid="{00000000-0005-0000-0000-00006D0A0000}"/>
    <cellStyle name="Calculation 2 3 2 4 2 2 5" xfId="24696" xr:uid="{00000000-0005-0000-0000-00006E0A0000}"/>
    <cellStyle name="Calculation 2 3 2 4 2 2 6" xfId="30823" xr:uid="{00000000-0005-0000-0000-00006F0A0000}"/>
    <cellStyle name="Calculation 2 3 2 4 2 2 7" xfId="25303" xr:uid="{00000000-0005-0000-0000-0000700A0000}"/>
    <cellStyle name="Calculation 2 3 2 4 2 3" xfId="4293" xr:uid="{00000000-0005-0000-0000-0000710A0000}"/>
    <cellStyle name="Calculation 2 3 2 4 2 3 2" xfId="21639" xr:uid="{00000000-0005-0000-0000-0000720A0000}"/>
    <cellStyle name="Calculation 2 3 2 4 2 3 3" xfId="25080" xr:uid="{00000000-0005-0000-0000-0000730A0000}"/>
    <cellStyle name="Calculation 2 3 2 4 2 3 4" xfId="26815" xr:uid="{00000000-0005-0000-0000-0000740A0000}"/>
    <cellStyle name="Calculation 2 3 2 4 2 3 5" xfId="30264" xr:uid="{00000000-0005-0000-0000-0000750A0000}"/>
    <cellStyle name="Calculation 2 3 2 4 2 3 6" xfId="28758" xr:uid="{00000000-0005-0000-0000-0000760A0000}"/>
    <cellStyle name="Calculation 2 3 2 4 2 4" xfId="18236" xr:uid="{00000000-0005-0000-0000-0000770A0000}"/>
    <cellStyle name="Calculation 2 3 2 4 2 5" xfId="24607" xr:uid="{00000000-0005-0000-0000-0000780A0000}"/>
    <cellStyle name="Calculation 2 3 2 4 2 6" xfId="20536" xr:uid="{00000000-0005-0000-0000-0000790A0000}"/>
    <cellStyle name="Calculation 2 3 2 4 2 7" xfId="29424" xr:uid="{00000000-0005-0000-0000-00007A0A0000}"/>
    <cellStyle name="Calculation 2 3 2 4 2 8" xfId="32107" xr:uid="{00000000-0005-0000-0000-00007B0A0000}"/>
    <cellStyle name="Calculation 2 3 2 4 3" xfId="3863" xr:uid="{00000000-0005-0000-0000-00007C0A0000}"/>
    <cellStyle name="Calculation 2 3 2 4 3 2" xfId="11899" xr:uid="{00000000-0005-0000-0000-00007D0A0000}"/>
    <cellStyle name="Calculation 2 3 2 4 3 3" xfId="21231" xr:uid="{00000000-0005-0000-0000-00007E0A0000}"/>
    <cellStyle name="Calculation 2 3 2 4 3 4" xfId="22122" xr:uid="{00000000-0005-0000-0000-00007F0A0000}"/>
    <cellStyle name="Calculation 2 3 2 4 3 5" xfId="24287" xr:uid="{00000000-0005-0000-0000-0000800A0000}"/>
    <cellStyle name="Calculation 2 3 2 4 3 6" xfId="27976" xr:uid="{00000000-0005-0000-0000-0000810A0000}"/>
    <cellStyle name="Calculation 2 3 2 4 3 7" xfId="29649" xr:uid="{00000000-0005-0000-0000-0000820A0000}"/>
    <cellStyle name="Calculation 2 3 2 4 4" xfId="6701" xr:uid="{00000000-0005-0000-0000-0000830A0000}"/>
    <cellStyle name="Calculation 2 3 2 4 4 2" xfId="23912" xr:uid="{00000000-0005-0000-0000-0000840A0000}"/>
    <cellStyle name="Calculation 2 3 2 4 4 3" xfId="26254" xr:uid="{00000000-0005-0000-0000-0000850A0000}"/>
    <cellStyle name="Calculation 2 3 2 4 4 4" xfId="20953" xr:uid="{00000000-0005-0000-0000-0000860A0000}"/>
    <cellStyle name="Calculation 2 3 2 4 4 5" xfId="27874" xr:uid="{00000000-0005-0000-0000-0000870A0000}"/>
    <cellStyle name="Calculation 2 3 2 4 4 6" xfId="31481" xr:uid="{00000000-0005-0000-0000-0000880A0000}"/>
    <cellStyle name="Calculation 2 3 2 4 5" xfId="20006" xr:uid="{00000000-0005-0000-0000-0000890A0000}"/>
    <cellStyle name="Calculation 2 3 2 4 6" xfId="26036" xr:uid="{00000000-0005-0000-0000-00008A0A0000}"/>
    <cellStyle name="Calculation 2 3 2 4 7" xfId="25148" xr:uid="{00000000-0005-0000-0000-00008B0A0000}"/>
    <cellStyle name="Calculation 2 3 2 4 8" xfId="21867" xr:uid="{00000000-0005-0000-0000-00008C0A0000}"/>
    <cellStyle name="Calculation 2 3 2 4 9" xfId="31243" xr:uid="{00000000-0005-0000-0000-00008D0A0000}"/>
    <cellStyle name="Calculation 2 3 2 5" xfId="1573" xr:uid="{00000000-0005-0000-0000-00008E0A0000}"/>
    <cellStyle name="Calculation 2 3 2 5 2" xfId="5987" xr:uid="{00000000-0005-0000-0000-00008F0A0000}"/>
    <cellStyle name="Calculation 2 3 2 5 2 2" xfId="13612" xr:uid="{00000000-0005-0000-0000-0000900A0000}"/>
    <cellStyle name="Calculation 2 3 2 5 2 3" xfId="23198" xr:uid="{00000000-0005-0000-0000-0000910A0000}"/>
    <cellStyle name="Calculation 2 3 2 5 2 4" xfId="25871" xr:uid="{00000000-0005-0000-0000-0000920A0000}"/>
    <cellStyle name="Calculation 2 3 2 5 2 5" xfId="28066" xr:uid="{00000000-0005-0000-0000-0000930A0000}"/>
    <cellStyle name="Calculation 2 3 2 5 2 6" xfId="26991" xr:uid="{00000000-0005-0000-0000-0000940A0000}"/>
    <cellStyle name="Calculation 2 3 2 5 2 7" xfId="31461" xr:uid="{00000000-0005-0000-0000-0000950A0000}"/>
    <cellStyle name="Calculation 2 3 2 5 3" xfId="6912" xr:uid="{00000000-0005-0000-0000-0000960A0000}"/>
    <cellStyle name="Calculation 2 3 2 5 3 2" xfId="24123" xr:uid="{00000000-0005-0000-0000-0000970A0000}"/>
    <cellStyle name="Calculation 2 3 2 5 3 3" xfId="22622" xr:uid="{00000000-0005-0000-0000-0000980A0000}"/>
    <cellStyle name="Calculation 2 3 2 5 3 4" xfId="28950" xr:uid="{00000000-0005-0000-0000-0000990A0000}"/>
    <cellStyle name="Calculation 2 3 2 5 3 5" xfId="30754" xr:uid="{00000000-0005-0000-0000-00009A0A0000}"/>
    <cellStyle name="Calculation 2 3 2 5 3 6" xfId="31109" xr:uid="{00000000-0005-0000-0000-00009B0A0000}"/>
    <cellStyle name="Calculation 2 3 2 5 4" xfId="18617" xr:uid="{00000000-0005-0000-0000-00009C0A0000}"/>
    <cellStyle name="Calculation 2 3 2 5 5" xfId="16547" xr:uid="{00000000-0005-0000-0000-00009D0A0000}"/>
    <cellStyle name="Calculation 2 3 2 5 6" xfId="21735" xr:uid="{00000000-0005-0000-0000-00009E0A0000}"/>
    <cellStyle name="Calculation 2 3 2 5 7" xfId="27222" xr:uid="{00000000-0005-0000-0000-00009F0A0000}"/>
    <cellStyle name="Calculation 2 3 2 5 8" xfId="32057" xr:uid="{00000000-0005-0000-0000-0000A00A0000}"/>
    <cellStyle name="Calculation 2 3 2 6" xfId="4924" xr:uid="{00000000-0005-0000-0000-0000A10A0000}"/>
    <cellStyle name="Calculation 2 3 2 6 2" xfId="12712" xr:uid="{00000000-0005-0000-0000-0000A20A0000}"/>
    <cellStyle name="Calculation 2 3 2 6 3" xfId="22222" xr:uid="{00000000-0005-0000-0000-0000A30A0000}"/>
    <cellStyle name="Calculation 2 3 2 6 4" xfId="24383" xr:uid="{00000000-0005-0000-0000-0000A40A0000}"/>
    <cellStyle name="Calculation 2 3 2 6 5" xfId="25800" xr:uid="{00000000-0005-0000-0000-0000A50A0000}"/>
    <cellStyle name="Calculation 2 3 2 6 6" xfId="28021" xr:uid="{00000000-0005-0000-0000-0000A60A0000}"/>
    <cellStyle name="Calculation 2 3 2 6 7" xfId="28132" xr:uid="{00000000-0005-0000-0000-0000A70A0000}"/>
    <cellStyle name="Calculation 2 3 2 7" xfId="6740" xr:uid="{00000000-0005-0000-0000-0000A80A0000}"/>
    <cellStyle name="Calculation 2 3 2 7 2" xfId="23951" xr:uid="{00000000-0005-0000-0000-0000A90A0000}"/>
    <cellStyle name="Calculation 2 3 2 7 3" xfId="19850" xr:uid="{00000000-0005-0000-0000-0000AA0A0000}"/>
    <cellStyle name="Calculation 2 3 2 7 4" xfId="20463" xr:uid="{00000000-0005-0000-0000-0000AB0A0000}"/>
    <cellStyle name="Calculation 2 3 2 7 5" xfId="27562" xr:uid="{00000000-0005-0000-0000-0000AC0A0000}"/>
    <cellStyle name="Calculation 2 3 2 7 6" xfId="27531" xr:uid="{00000000-0005-0000-0000-0000AD0A0000}"/>
    <cellStyle name="Calculation 2 3 2 8" xfId="14733" xr:uid="{00000000-0005-0000-0000-0000AE0A0000}"/>
    <cellStyle name="Calculation 2 3 2 9" xfId="20276" xr:uid="{00000000-0005-0000-0000-0000AF0A0000}"/>
    <cellStyle name="Calculation 2 3 3" xfId="150" xr:uid="{00000000-0005-0000-0000-0000B00A0000}"/>
    <cellStyle name="Calculation 2 3 3 10" xfId="27539" xr:uid="{00000000-0005-0000-0000-0000B10A0000}"/>
    <cellStyle name="Calculation 2 3 3 2" xfId="1127" xr:uid="{00000000-0005-0000-0000-0000B20A0000}"/>
    <cellStyle name="Calculation 2 3 3 2 2" xfId="2218" xr:uid="{00000000-0005-0000-0000-0000B30A0000}"/>
    <cellStyle name="Calculation 2 3 3 2 2 2" xfId="6359" xr:uid="{00000000-0005-0000-0000-0000B40A0000}"/>
    <cellStyle name="Calculation 2 3 3 2 2 2 2" xfId="13835" xr:uid="{00000000-0005-0000-0000-0000B50A0000}"/>
    <cellStyle name="Calculation 2 3 3 2 2 2 3" xfId="23570" xr:uid="{00000000-0005-0000-0000-0000B60A0000}"/>
    <cellStyle name="Calculation 2 3 3 2 2 2 4" xfId="22079" xr:uid="{00000000-0005-0000-0000-0000B70A0000}"/>
    <cellStyle name="Calculation 2 3 3 2 2 2 5" xfId="27418" xr:uid="{00000000-0005-0000-0000-0000B80A0000}"/>
    <cellStyle name="Calculation 2 3 3 2 2 2 6" xfId="24247" xr:uid="{00000000-0005-0000-0000-0000B90A0000}"/>
    <cellStyle name="Calculation 2 3 3 2 2 2 7" xfId="29597" xr:uid="{00000000-0005-0000-0000-0000BA0A0000}"/>
    <cellStyle name="Calculation 2 3 3 2 2 3" xfId="3999" xr:uid="{00000000-0005-0000-0000-0000BB0A0000}"/>
    <cellStyle name="Calculation 2 3 3 2 2 3 2" xfId="21366" xr:uid="{00000000-0005-0000-0000-0000BC0A0000}"/>
    <cellStyle name="Calculation 2 3 3 2 2 3 3" xfId="21788" xr:uid="{00000000-0005-0000-0000-0000BD0A0000}"/>
    <cellStyle name="Calculation 2 3 3 2 2 3 4" xfId="21082" xr:uid="{00000000-0005-0000-0000-0000BE0A0000}"/>
    <cellStyle name="Calculation 2 3 3 2 2 3 5" xfId="28699" xr:uid="{00000000-0005-0000-0000-0000BF0A0000}"/>
    <cellStyle name="Calculation 2 3 3 2 2 3 6" xfId="27408" xr:uid="{00000000-0005-0000-0000-0000C00A0000}"/>
    <cellStyle name="Calculation 2 3 3 2 2 4" xfId="15603" xr:uid="{00000000-0005-0000-0000-0000C10A0000}"/>
    <cellStyle name="Calculation 2 3 3 2 2 5" xfId="25825" xr:uid="{00000000-0005-0000-0000-0000C20A0000}"/>
    <cellStyle name="Calculation 2 3 3 2 2 6" xfId="20359" xr:uid="{00000000-0005-0000-0000-0000C30A0000}"/>
    <cellStyle name="Calculation 2 3 3 2 2 7" xfId="30113" xr:uid="{00000000-0005-0000-0000-0000C40A0000}"/>
    <cellStyle name="Calculation 2 3 3 2 2 8" xfId="29786" xr:uid="{00000000-0005-0000-0000-0000C50A0000}"/>
    <cellStyle name="Calculation 2 3 3 2 3" xfId="3862" xr:uid="{00000000-0005-0000-0000-0000C60A0000}"/>
    <cellStyle name="Calculation 2 3 3 2 3 2" xfId="11898" xr:uid="{00000000-0005-0000-0000-0000C70A0000}"/>
    <cellStyle name="Calculation 2 3 3 2 3 3" xfId="21230" xr:uid="{00000000-0005-0000-0000-0000C80A0000}"/>
    <cellStyle name="Calculation 2 3 3 2 3 4" xfId="24864" xr:uid="{00000000-0005-0000-0000-0000C90A0000}"/>
    <cellStyle name="Calculation 2 3 3 2 3 5" xfId="26593" xr:uid="{00000000-0005-0000-0000-0000CA0A0000}"/>
    <cellStyle name="Calculation 2 3 3 2 3 6" xfId="25838" xr:uid="{00000000-0005-0000-0000-0000CB0A0000}"/>
    <cellStyle name="Calculation 2 3 3 2 3 7" xfId="29954" xr:uid="{00000000-0005-0000-0000-0000CC0A0000}"/>
    <cellStyle name="Calculation 2 3 3 2 4" xfId="6819" xr:uid="{00000000-0005-0000-0000-0000CD0A0000}"/>
    <cellStyle name="Calculation 2 3 3 2 4 2" xfId="24030" xr:uid="{00000000-0005-0000-0000-0000CE0A0000}"/>
    <cellStyle name="Calculation 2 3 3 2 4 3" xfId="21458" xr:uid="{00000000-0005-0000-0000-0000CF0A0000}"/>
    <cellStyle name="Calculation 2 3 3 2 4 4" xfId="28857" xr:uid="{00000000-0005-0000-0000-0000D00A0000}"/>
    <cellStyle name="Calculation 2 3 3 2 4 5" xfId="29957" xr:uid="{00000000-0005-0000-0000-0000D10A0000}"/>
    <cellStyle name="Calculation 2 3 3 2 4 6" xfId="28721" xr:uid="{00000000-0005-0000-0000-0000D20A0000}"/>
    <cellStyle name="Calculation 2 3 3 2 5" xfId="19415" xr:uid="{00000000-0005-0000-0000-0000D30A0000}"/>
    <cellStyle name="Calculation 2 3 3 2 6" xfId="18240" xr:uid="{00000000-0005-0000-0000-0000D40A0000}"/>
    <cellStyle name="Calculation 2 3 3 2 7" xfId="14108" xr:uid="{00000000-0005-0000-0000-0000D50A0000}"/>
    <cellStyle name="Calculation 2 3 3 2 8" xfId="26997" xr:uid="{00000000-0005-0000-0000-0000D60A0000}"/>
    <cellStyle name="Calculation 2 3 3 2 9" xfId="29399" xr:uid="{00000000-0005-0000-0000-0000D70A0000}"/>
    <cellStyle name="Calculation 2 3 3 3" xfId="1576" xr:uid="{00000000-0005-0000-0000-0000D80A0000}"/>
    <cellStyle name="Calculation 2 3 3 3 2" xfId="5990" xr:uid="{00000000-0005-0000-0000-0000D90A0000}"/>
    <cellStyle name="Calculation 2 3 3 3 2 2" xfId="13615" xr:uid="{00000000-0005-0000-0000-0000DA0A0000}"/>
    <cellStyle name="Calculation 2 3 3 3 2 3" xfId="23201" xr:uid="{00000000-0005-0000-0000-0000DB0A0000}"/>
    <cellStyle name="Calculation 2 3 3 3 2 4" xfId="24801" xr:uid="{00000000-0005-0000-0000-0000DC0A0000}"/>
    <cellStyle name="Calculation 2 3 3 3 2 5" xfId="27236" xr:uid="{00000000-0005-0000-0000-0000DD0A0000}"/>
    <cellStyle name="Calculation 2 3 3 3 2 6" xfId="26631" xr:uid="{00000000-0005-0000-0000-0000DE0A0000}"/>
    <cellStyle name="Calculation 2 3 3 3 2 7" xfId="31180" xr:uid="{00000000-0005-0000-0000-0000DF0A0000}"/>
    <cellStyle name="Calculation 2 3 3 3 3" xfId="5508" xr:uid="{00000000-0005-0000-0000-0000E00A0000}"/>
    <cellStyle name="Calculation 2 3 3 3 3 2" xfId="22744" xr:uid="{00000000-0005-0000-0000-0000E10A0000}"/>
    <cellStyle name="Calculation 2 3 3 3 3 3" xfId="26332" xr:uid="{00000000-0005-0000-0000-0000E20A0000}"/>
    <cellStyle name="Calculation 2 3 3 3 3 4" xfId="28131" xr:uid="{00000000-0005-0000-0000-0000E30A0000}"/>
    <cellStyle name="Calculation 2 3 3 3 3 5" xfId="27911" xr:uid="{00000000-0005-0000-0000-0000E40A0000}"/>
    <cellStyle name="Calculation 2 3 3 3 3 6" xfId="28496" xr:uid="{00000000-0005-0000-0000-0000E50A0000}"/>
    <cellStyle name="Calculation 2 3 3 3 4" xfId="15436" xr:uid="{00000000-0005-0000-0000-0000E60A0000}"/>
    <cellStyle name="Calculation 2 3 3 3 5" xfId="17908" xr:uid="{00000000-0005-0000-0000-0000E70A0000}"/>
    <cellStyle name="Calculation 2 3 3 3 6" xfId="20898" xr:uid="{00000000-0005-0000-0000-0000E80A0000}"/>
    <cellStyle name="Calculation 2 3 3 3 7" xfId="27086" xr:uid="{00000000-0005-0000-0000-0000E90A0000}"/>
    <cellStyle name="Calculation 2 3 3 3 8" xfId="31776" xr:uid="{00000000-0005-0000-0000-0000EA0A0000}"/>
    <cellStyle name="Calculation 2 3 3 4" xfId="4926" xr:uid="{00000000-0005-0000-0000-0000EB0A0000}"/>
    <cellStyle name="Calculation 2 3 3 4 2" xfId="12714" xr:uid="{00000000-0005-0000-0000-0000EC0A0000}"/>
    <cellStyle name="Calculation 2 3 3 4 3" xfId="22224" xr:uid="{00000000-0005-0000-0000-0000ED0A0000}"/>
    <cellStyle name="Calculation 2 3 3 4 4" xfId="24356" xr:uid="{00000000-0005-0000-0000-0000EE0A0000}"/>
    <cellStyle name="Calculation 2 3 3 4 5" xfId="24398" xr:uid="{00000000-0005-0000-0000-0000EF0A0000}"/>
    <cellStyle name="Calculation 2 3 3 4 6" xfId="29897" xr:uid="{00000000-0005-0000-0000-0000F00A0000}"/>
    <cellStyle name="Calculation 2 3 3 4 7" xfId="31216" xr:uid="{00000000-0005-0000-0000-0000F10A0000}"/>
    <cellStyle name="Calculation 2 3 3 5" xfId="6742" xr:uid="{00000000-0005-0000-0000-0000F20A0000}"/>
    <cellStyle name="Calculation 2 3 3 5 2" xfId="23953" xr:uid="{00000000-0005-0000-0000-0000F30A0000}"/>
    <cellStyle name="Calculation 2 3 3 5 3" xfId="19685" xr:uid="{00000000-0005-0000-0000-0000F40A0000}"/>
    <cellStyle name="Calculation 2 3 3 5 4" xfId="25563" xr:uid="{00000000-0005-0000-0000-0000F50A0000}"/>
    <cellStyle name="Calculation 2 3 3 5 5" xfId="26682" xr:uid="{00000000-0005-0000-0000-0000F60A0000}"/>
    <cellStyle name="Calculation 2 3 3 5 6" xfId="31518" xr:uid="{00000000-0005-0000-0000-0000F70A0000}"/>
    <cellStyle name="Calculation 2 3 3 6" xfId="26007" xr:uid="{00000000-0005-0000-0000-0000F80A0000}"/>
    <cellStyle name="Calculation 2 3 3 7" xfId="20743" xr:uid="{00000000-0005-0000-0000-0000F90A0000}"/>
    <cellStyle name="Calculation 2 3 3 8" xfId="30349" xr:uid="{00000000-0005-0000-0000-0000FA0A0000}"/>
    <cellStyle name="Calculation 2 3 3 9" xfId="20443" xr:uid="{00000000-0005-0000-0000-0000FB0A0000}"/>
    <cellStyle name="Calculation 2 3 4" xfId="151" xr:uid="{00000000-0005-0000-0000-0000FC0A0000}"/>
    <cellStyle name="Calculation 2 3 4 10" xfId="31004" xr:uid="{00000000-0005-0000-0000-0000FD0A0000}"/>
    <cellStyle name="Calculation 2 3 4 2" xfId="1128" xr:uid="{00000000-0005-0000-0000-0000FE0A0000}"/>
    <cellStyle name="Calculation 2 3 4 2 2" xfId="2219" xr:uid="{00000000-0005-0000-0000-0000FF0A0000}"/>
    <cellStyle name="Calculation 2 3 4 2 2 2" xfId="6360" xr:uid="{00000000-0005-0000-0000-0000000B0000}"/>
    <cellStyle name="Calculation 2 3 4 2 2 2 2" xfId="13836" xr:uid="{00000000-0005-0000-0000-0000010B0000}"/>
    <cellStyle name="Calculation 2 3 4 2 2 2 3" xfId="23571" xr:uid="{00000000-0005-0000-0000-0000020B0000}"/>
    <cellStyle name="Calculation 2 3 4 2 2 2 4" xfId="19717" xr:uid="{00000000-0005-0000-0000-0000030B0000}"/>
    <cellStyle name="Calculation 2 3 4 2 2 2 5" xfId="28031" xr:uid="{00000000-0005-0000-0000-0000040B0000}"/>
    <cellStyle name="Calculation 2 3 4 2 2 2 6" xfId="30437" xr:uid="{00000000-0005-0000-0000-0000050B0000}"/>
    <cellStyle name="Calculation 2 3 4 2 2 2 7" xfId="32089" xr:uid="{00000000-0005-0000-0000-0000060B0000}"/>
    <cellStyle name="Calculation 2 3 4 2 2 3" xfId="6318" xr:uid="{00000000-0005-0000-0000-0000070B0000}"/>
    <cellStyle name="Calculation 2 3 4 2 2 3 2" xfId="23529" xr:uid="{00000000-0005-0000-0000-0000080B0000}"/>
    <cellStyle name="Calculation 2 3 4 2 2 3 3" xfId="19905" xr:uid="{00000000-0005-0000-0000-0000090B0000}"/>
    <cellStyle name="Calculation 2 3 4 2 2 3 4" xfId="28780" xr:uid="{00000000-0005-0000-0000-00000A0B0000}"/>
    <cellStyle name="Calculation 2 3 4 2 2 3 5" xfId="29384" xr:uid="{00000000-0005-0000-0000-00000B0B0000}"/>
    <cellStyle name="Calculation 2 3 4 2 2 3 6" xfId="31505" xr:uid="{00000000-0005-0000-0000-00000C0B0000}"/>
    <cellStyle name="Calculation 2 3 4 2 2 4" xfId="20479" xr:uid="{00000000-0005-0000-0000-00000D0B0000}"/>
    <cellStyle name="Calculation 2 3 4 2 2 5" xfId="21020" xr:uid="{00000000-0005-0000-0000-00000E0B0000}"/>
    <cellStyle name="Calculation 2 3 4 2 2 6" xfId="20760" xr:uid="{00000000-0005-0000-0000-00000F0B0000}"/>
    <cellStyle name="Calculation 2 3 4 2 2 7" xfId="24923" xr:uid="{00000000-0005-0000-0000-0000100B0000}"/>
    <cellStyle name="Calculation 2 3 4 2 2 8" xfId="27005" xr:uid="{00000000-0005-0000-0000-0000110B0000}"/>
    <cellStyle name="Calculation 2 3 4 2 3" xfId="3861" xr:uid="{00000000-0005-0000-0000-0000120B0000}"/>
    <cellStyle name="Calculation 2 3 4 2 3 2" xfId="11897" xr:uid="{00000000-0005-0000-0000-0000130B0000}"/>
    <cellStyle name="Calculation 2 3 4 2 3 3" xfId="21229" xr:uid="{00000000-0005-0000-0000-0000140B0000}"/>
    <cellStyle name="Calculation 2 3 4 2 3 4" xfId="22245" xr:uid="{00000000-0005-0000-0000-0000150B0000}"/>
    <cellStyle name="Calculation 2 3 4 2 3 5" xfId="19109" xr:uid="{00000000-0005-0000-0000-0000160B0000}"/>
    <cellStyle name="Calculation 2 3 4 2 3 6" xfId="27230" xr:uid="{00000000-0005-0000-0000-0000170B0000}"/>
    <cellStyle name="Calculation 2 3 4 2 3 7" xfId="31267" xr:uid="{00000000-0005-0000-0000-0000180B0000}"/>
    <cellStyle name="Calculation 2 3 4 2 4" xfId="4050" xr:uid="{00000000-0005-0000-0000-0000190B0000}"/>
    <cellStyle name="Calculation 2 3 4 2 4 2" xfId="21417" xr:uid="{00000000-0005-0000-0000-00001A0B0000}"/>
    <cellStyle name="Calculation 2 3 4 2 4 3" xfId="14282" xr:uid="{00000000-0005-0000-0000-00001B0B0000}"/>
    <cellStyle name="Calculation 2 3 4 2 4 4" xfId="15467" xr:uid="{00000000-0005-0000-0000-00001C0B0000}"/>
    <cellStyle name="Calculation 2 3 4 2 4 5" xfId="26758" xr:uid="{00000000-0005-0000-0000-00001D0B0000}"/>
    <cellStyle name="Calculation 2 3 4 2 4 6" xfId="30047" xr:uid="{00000000-0005-0000-0000-00001E0B0000}"/>
    <cellStyle name="Calculation 2 3 4 2 5" xfId="19434" xr:uid="{00000000-0005-0000-0000-00001F0B0000}"/>
    <cellStyle name="Calculation 2 3 4 2 6" xfId="20994" xr:uid="{00000000-0005-0000-0000-0000200B0000}"/>
    <cellStyle name="Calculation 2 3 4 2 7" xfId="20055" xr:uid="{00000000-0005-0000-0000-0000210B0000}"/>
    <cellStyle name="Calculation 2 3 4 2 8" xfId="14748" xr:uid="{00000000-0005-0000-0000-0000220B0000}"/>
    <cellStyle name="Calculation 2 3 4 2 9" xfId="27604" xr:uid="{00000000-0005-0000-0000-0000230B0000}"/>
    <cellStyle name="Calculation 2 3 4 3" xfId="1577" xr:uid="{00000000-0005-0000-0000-0000240B0000}"/>
    <cellStyle name="Calculation 2 3 4 3 2" xfId="5991" xr:uid="{00000000-0005-0000-0000-0000250B0000}"/>
    <cellStyle name="Calculation 2 3 4 3 2 2" xfId="13616" xr:uid="{00000000-0005-0000-0000-0000260B0000}"/>
    <cellStyle name="Calculation 2 3 4 3 2 3" xfId="23202" xr:uid="{00000000-0005-0000-0000-0000270B0000}"/>
    <cellStyle name="Calculation 2 3 4 3 2 4" xfId="24694" xr:uid="{00000000-0005-0000-0000-0000280B0000}"/>
    <cellStyle name="Calculation 2 3 4 3 2 5" xfId="18222" xr:uid="{00000000-0005-0000-0000-0000290B0000}"/>
    <cellStyle name="Calculation 2 3 4 3 2 6" xfId="26632" xr:uid="{00000000-0005-0000-0000-00002A0B0000}"/>
    <cellStyle name="Calculation 2 3 4 3 2 7" xfId="25805" xr:uid="{00000000-0005-0000-0000-00002B0B0000}"/>
    <cellStyle name="Calculation 2 3 4 3 3" xfId="6662" xr:uid="{00000000-0005-0000-0000-00002C0B0000}"/>
    <cellStyle name="Calculation 2 3 4 3 3 2" xfId="23873" xr:uid="{00000000-0005-0000-0000-00002D0B0000}"/>
    <cellStyle name="Calculation 2 3 4 3 3 3" xfId="20035" xr:uid="{00000000-0005-0000-0000-00002E0B0000}"/>
    <cellStyle name="Calculation 2 3 4 3 3 4" xfId="25991" xr:uid="{00000000-0005-0000-0000-00002F0B0000}"/>
    <cellStyle name="Calculation 2 3 4 3 3 5" xfId="26837" xr:uid="{00000000-0005-0000-0000-0000300B0000}"/>
    <cellStyle name="Calculation 2 3 4 3 3 6" xfId="26790" xr:uid="{00000000-0005-0000-0000-0000310B0000}"/>
    <cellStyle name="Calculation 2 3 4 3 4" xfId="14702" xr:uid="{00000000-0005-0000-0000-0000320B0000}"/>
    <cellStyle name="Calculation 2 3 4 3 5" xfId="25915" xr:uid="{00000000-0005-0000-0000-0000330B0000}"/>
    <cellStyle name="Calculation 2 3 4 3 6" xfId="28597" xr:uid="{00000000-0005-0000-0000-0000340B0000}"/>
    <cellStyle name="Calculation 2 3 4 3 7" xfId="25290" xr:uid="{00000000-0005-0000-0000-0000350B0000}"/>
    <cellStyle name="Calculation 2 3 4 3 8" xfId="30978" xr:uid="{00000000-0005-0000-0000-0000360B0000}"/>
    <cellStyle name="Calculation 2 3 4 4" xfId="4350" xr:uid="{00000000-0005-0000-0000-0000370B0000}"/>
    <cellStyle name="Calculation 2 3 4 4 2" xfId="12211" xr:uid="{00000000-0005-0000-0000-0000380B0000}"/>
    <cellStyle name="Calculation 2 3 4 4 3" xfId="21696" xr:uid="{00000000-0005-0000-0000-0000390B0000}"/>
    <cellStyle name="Calculation 2 3 4 4 4" xfId="26084" xr:uid="{00000000-0005-0000-0000-00003A0B0000}"/>
    <cellStyle name="Calculation 2 3 4 4 5" xfId="24753" xr:uid="{00000000-0005-0000-0000-00003B0B0000}"/>
    <cellStyle name="Calculation 2 3 4 4 6" xfId="24421" xr:uid="{00000000-0005-0000-0000-00003C0B0000}"/>
    <cellStyle name="Calculation 2 3 4 4 7" xfId="28113" xr:uid="{00000000-0005-0000-0000-00003D0B0000}"/>
    <cellStyle name="Calculation 2 3 4 5" xfId="6994" xr:uid="{00000000-0005-0000-0000-00003E0B0000}"/>
    <cellStyle name="Calculation 2 3 4 5 2" xfId="24205" xr:uid="{00000000-0005-0000-0000-00003F0B0000}"/>
    <cellStyle name="Calculation 2 3 4 5 3" xfId="20515" xr:uid="{00000000-0005-0000-0000-0000400B0000}"/>
    <cellStyle name="Calculation 2 3 4 5 4" xfId="29032" xr:uid="{00000000-0005-0000-0000-0000410B0000}"/>
    <cellStyle name="Calculation 2 3 4 5 5" xfId="30087" xr:uid="{00000000-0005-0000-0000-0000420B0000}"/>
    <cellStyle name="Calculation 2 3 4 5 6" xfId="31978" xr:uid="{00000000-0005-0000-0000-0000430B0000}"/>
    <cellStyle name="Calculation 2 3 4 6" xfId="21087" xr:uid="{00000000-0005-0000-0000-0000440B0000}"/>
    <cellStyle name="Calculation 2 3 4 7" xfId="20987" xr:uid="{00000000-0005-0000-0000-0000450B0000}"/>
    <cellStyle name="Calculation 2 3 4 8" xfId="25741" xr:uid="{00000000-0005-0000-0000-0000460B0000}"/>
    <cellStyle name="Calculation 2 3 4 9" xfId="30675" xr:uid="{00000000-0005-0000-0000-0000470B0000}"/>
    <cellStyle name="Calculation 2 3 5" xfId="1123" xr:uid="{00000000-0005-0000-0000-0000480B0000}"/>
    <cellStyle name="Calculation 2 3 5 2" xfId="2214" xr:uid="{00000000-0005-0000-0000-0000490B0000}"/>
    <cellStyle name="Calculation 2 3 5 2 2" xfId="6355" xr:uid="{00000000-0005-0000-0000-00004A0B0000}"/>
    <cellStyle name="Calculation 2 3 5 2 2 2" xfId="13831" xr:uid="{00000000-0005-0000-0000-00004B0B0000}"/>
    <cellStyle name="Calculation 2 3 5 2 2 3" xfId="23566" xr:uid="{00000000-0005-0000-0000-00004C0B0000}"/>
    <cellStyle name="Calculation 2 3 5 2 2 4" xfId="24233" xr:uid="{00000000-0005-0000-0000-00004D0B0000}"/>
    <cellStyle name="Calculation 2 3 5 2 2 5" xfId="20658" xr:uid="{00000000-0005-0000-0000-00004E0B0000}"/>
    <cellStyle name="Calculation 2 3 5 2 2 6" xfId="24376" xr:uid="{00000000-0005-0000-0000-00004F0B0000}"/>
    <cellStyle name="Calculation 2 3 5 2 2 7" xfId="29332" xr:uid="{00000000-0005-0000-0000-0000500B0000}"/>
    <cellStyle name="Calculation 2 3 5 2 3" xfId="4883" xr:uid="{00000000-0005-0000-0000-0000510B0000}"/>
    <cellStyle name="Calculation 2 3 5 2 3 2" xfId="22181" xr:uid="{00000000-0005-0000-0000-0000520B0000}"/>
    <cellStyle name="Calculation 2 3 5 2 3 3" xfId="20087" xr:uid="{00000000-0005-0000-0000-0000530B0000}"/>
    <cellStyle name="Calculation 2 3 5 2 3 4" xfId="24717" xr:uid="{00000000-0005-0000-0000-0000540B0000}"/>
    <cellStyle name="Calculation 2 3 5 2 3 5" xfId="27964" xr:uid="{00000000-0005-0000-0000-0000550B0000}"/>
    <cellStyle name="Calculation 2 3 5 2 3 6" xfId="31515" xr:uid="{00000000-0005-0000-0000-0000560B0000}"/>
    <cellStyle name="Calculation 2 3 5 2 4" xfId="18260" xr:uid="{00000000-0005-0000-0000-0000570B0000}"/>
    <cellStyle name="Calculation 2 3 5 2 5" xfId="22729" xr:uid="{00000000-0005-0000-0000-0000580B0000}"/>
    <cellStyle name="Calculation 2 3 5 2 6" xfId="26929" xr:uid="{00000000-0005-0000-0000-0000590B0000}"/>
    <cellStyle name="Calculation 2 3 5 2 7" xfId="21154" xr:uid="{00000000-0005-0000-0000-00005A0B0000}"/>
    <cellStyle name="Calculation 2 3 5 2 8" xfId="31148" xr:uid="{00000000-0005-0000-0000-00005B0B0000}"/>
    <cellStyle name="Calculation 2 3 5 3" xfId="3970" xr:uid="{00000000-0005-0000-0000-00005C0B0000}"/>
    <cellStyle name="Calculation 2 3 5 3 2" xfId="11957" xr:uid="{00000000-0005-0000-0000-00005D0B0000}"/>
    <cellStyle name="Calculation 2 3 5 3 3" xfId="21337" xr:uid="{00000000-0005-0000-0000-00005E0B0000}"/>
    <cellStyle name="Calculation 2 3 5 3 4" xfId="24391" xr:uid="{00000000-0005-0000-0000-00005F0B0000}"/>
    <cellStyle name="Calculation 2 3 5 3 5" xfId="25802" xr:uid="{00000000-0005-0000-0000-0000600B0000}"/>
    <cellStyle name="Calculation 2 3 5 3 6" xfId="26002" xr:uid="{00000000-0005-0000-0000-0000610B0000}"/>
    <cellStyle name="Calculation 2 3 5 3 7" xfId="30372" xr:uid="{00000000-0005-0000-0000-0000620B0000}"/>
    <cellStyle name="Calculation 2 3 5 4" xfId="5252" xr:uid="{00000000-0005-0000-0000-0000630B0000}"/>
    <cellStyle name="Calculation 2 3 5 4 2" xfId="22523" xr:uid="{00000000-0005-0000-0000-0000640B0000}"/>
    <cellStyle name="Calculation 2 3 5 4 3" xfId="26410" xr:uid="{00000000-0005-0000-0000-0000650B0000}"/>
    <cellStyle name="Calculation 2 3 5 4 4" xfId="22400" xr:uid="{00000000-0005-0000-0000-0000660B0000}"/>
    <cellStyle name="Calculation 2 3 5 4 5" xfId="29310" xr:uid="{00000000-0005-0000-0000-0000670B0000}"/>
    <cellStyle name="Calculation 2 3 5 4 6" xfId="26199" xr:uid="{00000000-0005-0000-0000-0000680B0000}"/>
    <cellStyle name="Calculation 2 3 5 5" xfId="20140" xr:uid="{00000000-0005-0000-0000-0000690B0000}"/>
    <cellStyle name="Calculation 2 3 5 6" xfId="20870" xr:uid="{00000000-0005-0000-0000-00006A0B0000}"/>
    <cellStyle name="Calculation 2 3 5 7" xfId="27946" xr:uid="{00000000-0005-0000-0000-00006B0B0000}"/>
    <cellStyle name="Calculation 2 3 5 8" xfId="30344" xr:uid="{00000000-0005-0000-0000-00006C0B0000}"/>
    <cellStyle name="Calculation 2 3 5 9" xfId="31831" xr:uid="{00000000-0005-0000-0000-00006D0B0000}"/>
    <cellStyle name="Calculation 2 3 6" xfId="1572" xr:uid="{00000000-0005-0000-0000-00006E0B0000}"/>
    <cellStyle name="Calculation 2 3 6 2" xfId="5986" xr:uid="{00000000-0005-0000-0000-00006F0B0000}"/>
    <cellStyle name="Calculation 2 3 6 2 2" xfId="13611" xr:uid="{00000000-0005-0000-0000-0000700B0000}"/>
    <cellStyle name="Calculation 2 3 6 2 3" xfId="23197" xr:uid="{00000000-0005-0000-0000-0000710B0000}"/>
    <cellStyle name="Calculation 2 3 6 2 4" xfId="22093" xr:uid="{00000000-0005-0000-0000-0000720B0000}"/>
    <cellStyle name="Calculation 2 3 6 2 5" xfId="26704" xr:uid="{00000000-0005-0000-0000-0000730B0000}"/>
    <cellStyle name="Calculation 2 3 6 2 6" xfId="29448" xr:uid="{00000000-0005-0000-0000-0000740B0000}"/>
    <cellStyle name="Calculation 2 3 6 2 7" xfId="31748" xr:uid="{00000000-0005-0000-0000-0000750B0000}"/>
    <cellStyle name="Calculation 2 3 6 3" xfId="6659" xr:uid="{00000000-0005-0000-0000-0000760B0000}"/>
    <cellStyle name="Calculation 2 3 6 3 2" xfId="23870" xr:uid="{00000000-0005-0000-0000-0000770B0000}"/>
    <cellStyle name="Calculation 2 3 6 3 3" xfId="21591" xr:uid="{00000000-0005-0000-0000-0000780B0000}"/>
    <cellStyle name="Calculation 2 3 6 3 4" xfId="14728" xr:uid="{00000000-0005-0000-0000-0000790B0000}"/>
    <cellStyle name="Calculation 2 3 6 3 5" xfId="29433" xr:uid="{00000000-0005-0000-0000-00007A0B0000}"/>
    <cellStyle name="Calculation 2 3 6 3 6" xfId="29145" xr:uid="{00000000-0005-0000-0000-00007B0B0000}"/>
    <cellStyle name="Calculation 2 3 6 4" xfId="19732" xr:uid="{00000000-0005-0000-0000-00007C0B0000}"/>
    <cellStyle name="Calculation 2 3 6 5" xfId="20819" xr:uid="{00000000-0005-0000-0000-00007D0B0000}"/>
    <cellStyle name="Calculation 2 3 6 6" xfId="27916" xr:uid="{00000000-0005-0000-0000-00007E0B0000}"/>
    <cellStyle name="Calculation 2 3 6 7" xfId="29985" xr:uid="{00000000-0005-0000-0000-00007F0B0000}"/>
    <cellStyle name="Calculation 2 3 6 8" xfId="29946" xr:uid="{00000000-0005-0000-0000-0000800B0000}"/>
    <cellStyle name="Calculation 2 3 7" xfId="5818" xr:uid="{00000000-0005-0000-0000-0000810B0000}"/>
    <cellStyle name="Calculation 2 3 7 2" xfId="13460" xr:uid="{00000000-0005-0000-0000-0000820B0000}"/>
    <cellStyle name="Calculation 2 3 7 3" xfId="23029" xr:uid="{00000000-0005-0000-0000-0000830B0000}"/>
    <cellStyle name="Calculation 2 3 7 4" xfId="25238" xr:uid="{00000000-0005-0000-0000-0000840B0000}"/>
    <cellStyle name="Calculation 2 3 7 5" xfId="24646" xr:uid="{00000000-0005-0000-0000-0000850B0000}"/>
    <cellStyle name="Calculation 2 3 7 6" xfId="27563" xr:uid="{00000000-0005-0000-0000-0000860B0000}"/>
    <cellStyle name="Calculation 2 3 7 7" xfId="31612" xr:uid="{00000000-0005-0000-0000-0000870B0000}"/>
    <cellStyle name="Calculation 2 3 8" xfId="6290" xr:uid="{00000000-0005-0000-0000-0000880B0000}"/>
    <cellStyle name="Calculation 2 3 8 2" xfId="23501" xr:uid="{00000000-0005-0000-0000-0000890B0000}"/>
    <cellStyle name="Calculation 2 3 8 3" xfId="18293" xr:uid="{00000000-0005-0000-0000-00008A0B0000}"/>
    <cellStyle name="Calculation 2 3 8 4" xfId="25040" xr:uid="{00000000-0005-0000-0000-00008B0B0000}"/>
    <cellStyle name="Calculation 2 3 8 5" xfId="20302" xr:uid="{00000000-0005-0000-0000-00008C0B0000}"/>
    <cellStyle name="Calculation 2 3 8 6" xfId="26772" xr:uid="{00000000-0005-0000-0000-00008D0B0000}"/>
    <cellStyle name="Calculation 2 3 9" xfId="26496" xr:uid="{00000000-0005-0000-0000-00008E0B0000}"/>
    <cellStyle name="Calculation 2 4" xfId="152" xr:uid="{00000000-0005-0000-0000-00008F0B0000}"/>
    <cellStyle name="Calculation 2 5" xfId="153" xr:uid="{00000000-0005-0000-0000-0000900B0000}"/>
    <cellStyle name="Calculation 2 5 10" xfId="27340" xr:uid="{00000000-0005-0000-0000-0000910B0000}"/>
    <cellStyle name="Calculation 2 5 11" xfId="21464" xr:uid="{00000000-0005-0000-0000-0000920B0000}"/>
    <cellStyle name="Calculation 2 5 12" xfId="31351" xr:uid="{00000000-0005-0000-0000-0000930B0000}"/>
    <cellStyle name="Calculation 2 5 2" xfId="154" xr:uid="{00000000-0005-0000-0000-0000940B0000}"/>
    <cellStyle name="Calculation 2 5 2 10" xfId="31805" xr:uid="{00000000-0005-0000-0000-0000950B0000}"/>
    <cellStyle name="Calculation 2 5 2 2" xfId="1130" xr:uid="{00000000-0005-0000-0000-0000960B0000}"/>
    <cellStyle name="Calculation 2 5 2 2 2" xfId="2221" xr:uid="{00000000-0005-0000-0000-0000970B0000}"/>
    <cellStyle name="Calculation 2 5 2 2 2 2" xfId="6362" xr:uid="{00000000-0005-0000-0000-0000980B0000}"/>
    <cellStyle name="Calculation 2 5 2 2 2 2 2" xfId="13838" xr:uid="{00000000-0005-0000-0000-0000990B0000}"/>
    <cellStyle name="Calculation 2 5 2 2 2 2 3" xfId="23573" xr:uid="{00000000-0005-0000-0000-00009A0B0000}"/>
    <cellStyle name="Calculation 2 5 2 2 2 2 4" xfId="21224" xr:uid="{00000000-0005-0000-0000-00009B0B0000}"/>
    <cellStyle name="Calculation 2 5 2 2 2 2 5" xfId="26689" xr:uid="{00000000-0005-0000-0000-00009C0B0000}"/>
    <cellStyle name="Calculation 2 5 2 2 2 2 6" xfId="30056" xr:uid="{00000000-0005-0000-0000-00009D0B0000}"/>
    <cellStyle name="Calculation 2 5 2 2 2 2 7" xfId="31710" xr:uid="{00000000-0005-0000-0000-00009E0B0000}"/>
    <cellStyle name="Calculation 2 5 2 2 2 3" xfId="6517" xr:uid="{00000000-0005-0000-0000-00009F0B0000}"/>
    <cellStyle name="Calculation 2 5 2 2 2 3 2" xfId="23728" xr:uid="{00000000-0005-0000-0000-0000A00B0000}"/>
    <cellStyle name="Calculation 2 5 2 2 2 3 3" xfId="21628" xr:uid="{00000000-0005-0000-0000-0000A10B0000}"/>
    <cellStyle name="Calculation 2 5 2 2 2 3 4" xfId="26056" xr:uid="{00000000-0005-0000-0000-0000A20B0000}"/>
    <cellStyle name="Calculation 2 5 2 2 2 3 5" xfId="27321" xr:uid="{00000000-0005-0000-0000-0000A30B0000}"/>
    <cellStyle name="Calculation 2 5 2 2 2 3 6" xfId="31465" xr:uid="{00000000-0005-0000-0000-0000A40B0000}"/>
    <cellStyle name="Calculation 2 5 2 2 2 4" xfId="17980" xr:uid="{00000000-0005-0000-0000-0000A50B0000}"/>
    <cellStyle name="Calculation 2 5 2 2 2 5" xfId="24860" xr:uid="{00000000-0005-0000-0000-0000A60B0000}"/>
    <cellStyle name="Calculation 2 5 2 2 2 6" xfId="26762" xr:uid="{00000000-0005-0000-0000-0000A70B0000}"/>
    <cellStyle name="Calculation 2 5 2 2 2 7" xfId="27102" xr:uid="{00000000-0005-0000-0000-0000A80B0000}"/>
    <cellStyle name="Calculation 2 5 2 2 2 8" xfId="31521" xr:uid="{00000000-0005-0000-0000-0000A90B0000}"/>
    <cellStyle name="Calculation 2 5 2 2 3" xfId="3965" xr:uid="{00000000-0005-0000-0000-0000AA0B0000}"/>
    <cellStyle name="Calculation 2 5 2 2 3 2" xfId="11952" xr:uid="{00000000-0005-0000-0000-0000AB0B0000}"/>
    <cellStyle name="Calculation 2 5 2 2 3 3" xfId="21332" xr:uid="{00000000-0005-0000-0000-0000AC0B0000}"/>
    <cellStyle name="Calculation 2 5 2 2 3 4" xfId="14259" xr:uid="{00000000-0005-0000-0000-0000AD0B0000}"/>
    <cellStyle name="Calculation 2 5 2 2 3 5" xfId="19935" xr:uid="{00000000-0005-0000-0000-0000AE0B0000}"/>
    <cellStyle name="Calculation 2 5 2 2 3 6" xfId="28486" xr:uid="{00000000-0005-0000-0000-0000AF0B0000}"/>
    <cellStyle name="Calculation 2 5 2 2 3 7" xfId="31045" xr:uid="{00000000-0005-0000-0000-0000B00B0000}"/>
    <cellStyle name="Calculation 2 5 2 2 4" xfId="6297" xr:uid="{00000000-0005-0000-0000-0000B10B0000}"/>
    <cellStyle name="Calculation 2 5 2 2 4 2" xfId="23508" xr:uid="{00000000-0005-0000-0000-0000B20B0000}"/>
    <cellStyle name="Calculation 2 5 2 2 4 3" xfId="25191" xr:uid="{00000000-0005-0000-0000-0000B30B0000}"/>
    <cellStyle name="Calculation 2 5 2 2 4 4" xfId="24291" xr:uid="{00000000-0005-0000-0000-0000B40B0000}"/>
    <cellStyle name="Calculation 2 5 2 2 4 5" xfId="24779" xr:uid="{00000000-0005-0000-0000-0000B50B0000}"/>
    <cellStyle name="Calculation 2 5 2 2 4 6" xfId="28532" xr:uid="{00000000-0005-0000-0000-0000B60B0000}"/>
    <cellStyle name="Calculation 2 5 2 2 5" xfId="16242" xr:uid="{00000000-0005-0000-0000-0000B70B0000}"/>
    <cellStyle name="Calculation 2 5 2 2 6" xfId="26144" xr:uid="{00000000-0005-0000-0000-0000B80B0000}"/>
    <cellStyle name="Calculation 2 5 2 2 7" xfId="28107" xr:uid="{00000000-0005-0000-0000-0000B90B0000}"/>
    <cellStyle name="Calculation 2 5 2 2 8" xfId="26497" xr:uid="{00000000-0005-0000-0000-0000BA0B0000}"/>
    <cellStyle name="Calculation 2 5 2 2 9" xfId="31003" xr:uid="{00000000-0005-0000-0000-0000BB0B0000}"/>
    <cellStyle name="Calculation 2 5 2 3" xfId="1579" xr:uid="{00000000-0005-0000-0000-0000BC0B0000}"/>
    <cellStyle name="Calculation 2 5 2 3 2" xfId="5993" xr:uid="{00000000-0005-0000-0000-0000BD0B0000}"/>
    <cellStyle name="Calculation 2 5 2 3 2 2" xfId="13618" xr:uid="{00000000-0005-0000-0000-0000BE0B0000}"/>
    <cellStyle name="Calculation 2 5 2 3 2 3" xfId="23204" xr:uid="{00000000-0005-0000-0000-0000BF0B0000}"/>
    <cellStyle name="Calculation 2 5 2 3 2 4" xfId="14442" xr:uid="{00000000-0005-0000-0000-0000C00B0000}"/>
    <cellStyle name="Calculation 2 5 2 3 2 5" xfId="21091" xr:uid="{00000000-0005-0000-0000-0000C10B0000}"/>
    <cellStyle name="Calculation 2 5 2 3 2 6" xfId="30709" xr:uid="{00000000-0005-0000-0000-0000C20B0000}"/>
    <cellStyle name="Calculation 2 5 2 3 2 7" xfId="31918" xr:uid="{00000000-0005-0000-0000-0000C30B0000}"/>
    <cellStyle name="Calculation 2 5 2 3 3" xfId="4903" xr:uid="{00000000-0005-0000-0000-0000C40B0000}"/>
    <cellStyle name="Calculation 2 5 2 3 3 2" xfId="22201" xr:uid="{00000000-0005-0000-0000-0000C50B0000}"/>
    <cellStyle name="Calculation 2 5 2 3 3 3" xfId="24883" xr:uid="{00000000-0005-0000-0000-0000C60B0000}"/>
    <cellStyle name="Calculation 2 5 2 3 3 4" xfId="21150" xr:uid="{00000000-0005-0000-0000-0000C70B0000}"/>
    <cellStyle name="Calculation 2 5 2 3 3 5" xfId="26876" xr:uid="{00000000-0005-0000-0000-0000C80B0000}"/>
    <cellStyle name="Calculation 2 5 2 3 3 6" xfId="31874" xr:uid="{00000000-0005-0000-0000-0000C90B0000}"/>
    <cellStyle name="Calculation 2 5 2 3 4" xfId="19654" xr:uid="{00000000-0005-0000-0000-0000CA0B0000}"/>
    <cellStyle name="Calculation 2 5 2 3 5" xfId="25025" xr:uid="{00000000-0005-0000-0000-0000CB0B0000}"/>
    <cellStyle name="Calculation 2 5 2 3 6" xfId="28281" xr:uid="{00000000-0005-0000-0000-0000CC0B0000}"/>
    <cellStyle name="Calculation 2 5 2 3 7" xfId="20126" xr:uid="{00000000-0005-0000-0000-0000CD0B0000}"/>
    <cellStyle name="Calculation 2 5 2 3 8" xfId="27118" xr:uid="{00000000-0005-0000-0000-0000CE0B0000}"/>
    <cellStyle name="Calculation 2 5 2 4" xfId="4925" xr:uid="{00000000-0005-0000-0000-0000CF0B0000}"/>
    <cellStyle name="Calculation 2 5 2 4 2" xfId="12713" xr:uid="{00000000-0005-0000-0000-0000D00B0000}"/>
    <cellStyle name="Calculation 2 5 2 4 3" xfId="22223" xr:uid="{00000000-0005-0000-0000-0000D10B0000}"/>
    <cellStyle name="Calculation 2 5 2 4 4" xfId="22395" xr:uid="{00000000-0005-0000-0000-0000D20B0000}"/>
    <cellStyle name="Calculation 2 5 2 4 5" xfId="26792" xr:uid="{00000000-0005-0000-0000-0000D30B0000}"/>
    <cellStyle name="Calculation 2 5 2 4 6" xfId="22152" xr:uid="{00000000-0005-0000-0000-0000D40B0000}"/>
    <cellStyle name="Calculation 2 5 2 4 7" xfId="31046" xr:uid="{00000000-0005-0000-0000-0000D50B0000}"/>
    <cellStyle name="Calculation 2 5 2 5" xfId="6741" xr:uid="{00000000-0005-0000-0000-0000D60B0000}"/>
    <cellStyle name="Calculation 2 5 2 5 2" xfId="23952" xr:uid="{00000000-0005-0000-0000-0000D70B0000}"/>
    <cellStyle name="Calculation 2 5 2 5 3" xfId="18241" xr:uid="{00000000-0005-0000-0000-0000D80B0000}"/>
    <cellStyle name="Calculation 2 5 2 5 4" xfId="19975" xr:uid="{00000000-0005-0000-0000-0000D90B0000}"/>
    <cellStyle name="Calculation 2 5 2 5 5" xfId="27535" xr:uid="{00000000-0005-0000-0000-0000DA0B0000}"/>
    <cellStyle name="Calculation 2 5 2 5 6" xfId="30052" xr:uid="{00000000-0005-0000-0000-0000DB0B0000}"/>
    <cellStyle name="Calculation 2 5 2 6" xfId="25046" xr:uid="{00000000-0005-0000-0000-0000DC0B0000}"/>
    <cellStyle name="Calculation 2 5 2 7" xfId="24936" xr:uid="{00000000-0005-0000-0000-0000DD0B0000}"/>
    <cellStyle name="Calculation 2 5 2 8" xfId="29660" xr:uid="{00000000-0005-0000-0000-0000DE0B0000}"/>
    <cellStyle name="Calculation 2 5 2 9" xfId="29736" xr:uid="{00000000-0005-0000-0000-0000DF0B0000}"/>
    <cellStyle name="Calculation 2 5 3" xfId="155" xr:uid="{00000000-0005-0000-0000-0000E00B0000}"/>
    <cellStyle name="Calculation 2 5 3 10" xfId="24847" xr:uid="{00000000-0005-0000-0000-0000E10B0000}"/>
    <cellStyle name="Calculation 2 5 3 2" xfId="1131" xr:uid="{00000000-0005-0000-0000-0000E20B0000}"/>
    <cellStyle name="Calculation 2 5 3 2 2" xfId="2222" xr:uid="{00000000-0005-0000-0000-0000E30B0000}"/>
    <cellStyle name="Calculation 2 5 3 2 2 2" xfId="6363" xr:uid="{00000000-0005-0000-0000-0000E40B0000}"/>
    <cellStyle name="Calculation 2 5 3 2 2 2 2" xfId="13839" xr:uid="{00000000-0005-0000-0000-0000E50B0000}"/>
    <cellStyle name="Calculation 2 5 3 2 2 2 3" xfId="23574" xr:uid="{00000000-0005-0000-0000-0000E60B0000}"/>
    <cellStyle name="Calculation 2 5 3 2 2 2 4" xfId="25795" xr:uid="{00000000-0005-0000-0000-0000E70B0000}"/>
    <cellStyle name="Calculation 2 5 3 2 2 2 5" xfId="26752" xr:uid="{00000000-0005-0000-0000-0000E80B0000}"/>
    <cellStyle name="Calculation 2 5 3 2 2 2 6" xfId="15196" xr:uid="{00000000-0005-0000-0000-0000E90B0000}"/>
    <cellStyle name="Calculation 2 5 3 2 2 2 7" xfId="22671" xr:uid="{00000000-0005-0000-0000-0000EA0B0000}"/>
    <cellStyle name="Calculation 2 5 3 2 2 3" xfId="6115" xr:uid="{00000000-0005-0000-0000-0000EB0B0000}"/>
    <cellStyle name="Calculation 2 5 3 2 2 3 2" xfId="23326" xr:uid="{00000000-0005-0000-0000-0000EC0B0000}"/>
    <cellStyle name="Calculation 2 5 3 2 2 3 3" xfId="22727" xr:uid="{00000000-0005-0000-0000-0000ED0B0000}"/>
    <cellStyle name="Calculation 2 5 3 2 2 3 4" xfId="24230" xr:uid="{00000000-0005-0000-0000-0000EE0B0000}"/>
    <cellStyle name="Calculation 2 5 3 2 2 3 5" xfId="30781" xr:uid="{00000000-0005-0000-0000-0000EF0B0000}"/>
    <cellStyle name="Calculation 2 5 3 2 2 3 6" xfId="27162" xr:uid="{00000000-0005-0000-0000-0000F00B0000}"/>
    <cellStyle name="Calculation 2 5 3 2 2 4" xfId="20262" xr:uid="{00000000-0005-0000-0000-0000F10B0000}"/>
    <cellStyle name="Calculation 2 5 3 2 2 5" xfId="25397" xr:uid="{00000000-0005-0000-0000-0000F20B0000}"/>
    <cellStyle name="Calculation 2 5 3 2 2 6" xfId="14120" xr:uid="{00000000-0005-0000-0000-0000F30B0000}"/>
    <cellStyle name="Calculation 2 5 3 2 2 7" xfId="27744" xr:uid="{00000000-0005-0000-0000-0000F40B0000}"/>
    <cellStyle name="Calculation 2 5 3 2 2 8" xfId="30023" xr:uid="{00000000-0005-0000-0000-0000F50B0000}"/>
    <cellStyle name="Calculation 2 5 3 2 3" xfId="3964" xr:uid="{00000000-0005-0000-0000-0000F60B0000}"/>
    <cellStyle name="Calculation 2 5 3 2 3 2" xfId="11951" xr:uid="{00000000-0005-0000-0000-0000F70B0000}"/>
    <cellStyle name="Calculation 2 5 3 2 3 3" xfId="21331" xr:uid="{00000000-0005-0000-0000-0000F80B0000}"/>
    <cellStyle name="Calculation 2 5 3 2 3 4" xfId="24384" xr:uid="{00000000-0005-0000-0000-0000F90B0000}"/>
    <cellStyle name="Calculation 2 5 3 2 3 5" xfId="14168" xr:uid="{00000000-0005-0000-0000-0000FA0B0000}"/>
    <cellStyle name="Calculation 2 5 3 2 3 6" xfId="30192" xr:uid="{00000000-0005-0000-0000-0000FB0B0000}"/>
    <cellStyle name="Calculation 2 5 3 2 3 7" xfId="30365" xr:uid="{00000000-0005-0000-0000-0000FC0B0000}"/>
    <cellStyle name="Calculation 2 5 3 2 4" xfId="3921" xr:uid="{00000000-0005-0000-0000-0000FD0B0000}"/>
    <cellStyle name="Calculation 2 5 3 2 4 2" xfId="21288" xr:uid="{00000000-0005-0000-0000-0000FE0B0000}"/>
    <cellStyle name="Calculation 2 5 3 2 4 3" xfId="22136" xr:uid="{00000000-0005-0000-0000-0000FF0B0000}"/>
    <cellStyle name="Calculation 2 5 3 2 4 4" xfId="20935" xr:uid="{00000000-0005-0000-0000-0000000C0000}"/>
    <cellStyle name="Calculation 2 5 3 2 4 5" xfId="30224" xr:uid="{00000000-0005-0000-0000-0000010C0000}"/>
    <cellStyle name="Calculation 2 5 3 2 4 6" xfId="24891" xr:uid="{00000000-0005-0000-0000-0000020C0000}"/>
    <cellStyle name="Calculation 2 5 3 2 5" xfId="15200" xr:uid="{00000000-0005-0000-0000-0000030C0000}"/>
    <cellStyle name="Calculation 2 5 3 2 6" xfId="24270" xr:uid="{00000000-0005-0000-0000-0000040C0000}"/>
    <cellStyle name="Calculation 2 5 3 2 7" xfId="28187" xr:uid="{00000000-0005-0000-0000-0000050C0000}"/>
    <cellStyle name="Calculation 2 5 3 2 8" xfId="28274" xr:uid="{00000000-0005-0000-0000-0000060C0000}"/>
    <cellStyle name="Calculation 2 5 3 2 9" xfId="31383" xr:uid="{00000000-0005-0000-0000-0000070C0000}"/>
    <cellStyle name="Calculation 2 5 3 3" xfId="1580" xr:uid="{00000000-0005-0000-0000-0000080C0000}"/>
    <cellStyle name="Calculation 2 5 3 3 2" xfId="5994" xr:uid="{00000000-0005-0000-0000-0000090C0000}"/>
    <cellStyle name="Calculation 2 5 3 3 2 2" xfId="13619" xr:uid="{00000000-0005-0000-0000-00000A0C0000}"/>
    <cellStyle name="Calculation 2 5 3 3 2 3" xfId="23205" xr:uid="{00000000-0005-0000-0000-00000B0C0000}"/>
    <cellStyle name="Calculation 2 5 3 3 2 4" xfId="26217" xr:uid="{00000000-0005-0000-0000-00000C0C0000}"/>
    <cellStyle name="Calculation 2 5 3 3 2 5" xfId="16535" xr:uid="{00000000-0005-0000-0000-00000D0C0000}"/>
    <cellStyle name="Calculation 2 5 3 3 2 6" xfId="26973" xr:uid="{00000000-0005-0000-0000-00000E0C0000}"/>
    <cellStyle name="Calculation 2 5 3 3 2 7" xfId="32002" xr:uid="{00000000-0005-0000-0000-00000F0C0000}"/>
    <cellStyle name="Calculation 2 5 3 3 3" xfId="6781" xr:uid="{00000000-0005-0000-0000-0000100C0000}"/>
    <cellStyle name="Calculation 2 5 3 3 3 2" xfId="23992" xr:uid="{00000000-0005-0000-0000-0000110C0000}"/>
    <cellStyle name="Calculation 2 5 3 3 3 3" xfId="20058" xr:uid="{00000000-0005-0000-0000-0000120C0000}"/>
    <cellStyle name="Calculation 2 5 3 3 3 4" xfId="21164" xr:uid="{00000000-0005-0000-0000-0000130C0000}"/>
    <cellStyle name="Calculation 2 5 3 3 3 5" xfId="18593" xr:uid="{00000000-0005-0000-0000-0000140C0000}"/>
    <cellStyle name="Calculation 2 5 3 3 3 6" xfId="30841" xr:uid="{00000000-0005-0000-0000-0000150C0000}"/>
    <cellStyle name="Calculation 2 5 3 3 4" xfId="19955" xr:uid="{00000000-0005-0000-0000-0000160C0000}"/>
    <cellStyle name="Calculation 2 5 3 3 5" xfId="17868" xr:uid="{00000000-0005-0000-0000-0000170C0000}"/>
    <cellStyle name="Calculation 2 5 3 3 6" xfId="28162" xr:uid="{00000000-0005-0000-0000-0000180C0000}"/>
    <cellStyle name="Calculation 2 5 3 3 7" xfId="27461" xr:uid="{00000000-0005-0000-0000-0000190C0000}"/>
    <cellStyle name="Calculation 2 5 3 3 8" xfId="24718" xr:uid="{00000000-0005-0000-0000-00001A0C0000}"/>
    <cellStyle name="Calculation 2 5 3 4" xfId="4349" xr:uid="{00000000-0005-0000-0000-00001B0C0000}"/>
    <cellStyle name="Calculation 2 5 3 4 2" xfId="12210" xr:uid="{00000000-0005-0000-0000-00001C0C0000}"/>
    <cellStyle name="Calculation 2 5 3 4 3" xfId="21695" xr:uid="{00000000-0005-0000-0000-00001D0C0000}"/>
    <cellStyle name="Calculation 2 5 3 4 4" xfId="22568" xr:uid="{00000000-0005-0000-0000-00001E0C0000}"/>
    <cellStyle name="Calculation 2 5 3 4 5" xfId="27513" xr:uid="{00000000-0005-0000-0000-00001F0C0000}"/>
    <cellStyle name="Calculation 2 5 3 4 6" xfId="29712" xr:uid="{00000000-0005-0000-0000-0000200C0000}"/>
    <cellStyle name="Calculation 2 5 3 4 7" xfId="31854" xr:uid="{00000000-0005-0000-0000-0000210C0000}"/>
    <cellStyle name="Calculation 2 5 3 5" xfId="6993" xr:uid="{00000000-0005-0000-0000-0000220C0000}"/>
    <cellStyle name="Calculation 2 5 3 5 2" xfId="24204" xr:uid="{00000000-0005-0000-0000-0000230C0000}"/>
    <cellStyle name="Calculation 2 5 3 5 3" xfId="17930" xr:uid="{00000000-0005-0000-0000-0000240C0000}"/>
    <cellStyle name="Calculation 2 5 3 5 4" xfId="29031" xr:uid="{00000000-0005-0000-0000-0000250C0000}"/>
    <cellStyle name="Calculation 2 5 3 5 5" xfId="27163" xr:uid="{00000000-0005-0000-0000-0000260C0000}"/>
    <cellStyle name="Calculation 2 5 3 5 6" xfId="26228" xr:uid="{00000000-0005-0000-0000-0000270C0000}"/>
    <cellStyle name="Calculation 2 5 3 6" xfId="25976" xr:uid="{00000000-0005-0000-0000-0000280C0000}"/>
    <cellStyle name="Calculation 2 5 3 7" xfId="24492" xr:uid="{00000000-0005-0000-0000-0000290C0000}"/>
    <cellStyle name="Calculation 2 5 3 8" xfId="30329" xr:uid="{00000000-0005-0000-0000-00002A0C0000}"/>
    <cellStyle name="Calculation 2 5 3 9" xfId="14122" xr:uid="{00000000-0005-0000-0000-00002B0C0000}"/>
    <cellStyle name="Calculation 2 5 4" xfId="1129" xr:uid="{00000000-0005-0000-0000-00002C0C0000}"/>
    <cellStyle name="Calculation 2 5 4 2" xfId="2220" xr:uid="{00000000-0005-0000-0000-00002D0C0000}"/>
    <cellStyle name="Calculation 2 5 4 2 2" xfId="6361" xr:uid="{00000000-0005-0000-0000-00002E0C0000}"/>
    <cellStyle name="Calculation 2 5 4 2 2 2" xfId="13837" xr:uid="{00000000-0005-0000-0000-00002F0C0000}"/>
    <cellStyle name="Calculation 2 5 4 2 2 3" xfId="23572" xr:uid="{00000000-0005-0000-0000-0000300C0000}"/>
    <cellStyle name="Calculation 2 5 4 2 2 4" xfId="26503" xr:uid="{00000000-0005-0000-0000-0000310C0000}"/>
    <cellStyle name="Calculation 2 5 4 2 2 5" xfId="20598" xr:uid="{00000000-0005-0000-0000-0000320C0000}"/>
    <cellStyle name="Calculation 2 5 4 2 2 6" xfId="30778" xr:uid="{00000000-0005-0000-0000-0000330C0000}"/>
    <cellStyle name="Calculation 2 5 4 2 2 7" xfId="24347" xr:uid="{00000000-0005-0000-0000-0000340C0000}"/>
    <cellStyle name="Calculation 2 5 4 2 3" xfId="3894" xr:uid="{00000000-0005-0000-0000-0000350C0000}"/>
    <cellStyle name="Calculation 2 5 4 2 3 2" xfId="21262" xr:uid="{00000000-0005-0000-0000-0000360C0000}"/>
    <cellStyle name="Calculation 2 5 4 2 3 3" xfId="20136" xr:uid="{00000000-0005-0000-0000-0000370C0000}"/>
    <cellStyle name="Calculation 2 5 4 2 3 4" xfId="22543" xr:uid="{00000000-0005-0000-0000-0000380C0000}"/>
    <cellStyle name="Calculation 2 5 4 2 3 5" xfId="25676" xr:uid="{00000000-0005-0000-0000-0000390C0000}"/>
    <cellStyle name="Calculation 2 5 4 2 3 6" xfId="31676" xr:uid="{00000000-0005-0000-0000-00003A0C0000}"/>
    <cellStyle name="Calculation 2 5 4 2 4" xfId="19412" xr:uid="{00000000-0005-0000-0000-00003B0C0000}"/>
    <cellStyle name="Calculation 2 5 4 2 5" xfId="20694" xr:uid="{00000000-0005-0000-0000-00003C0C0000}"/>
    <cellStyle name="Calculation 2 5 4 2 6" xfId="14166" xr:uid="{00000000-0005-0000-0000-00003D0C0000}"/>
    <cellStyle name="Calculation 2 5 4 2 7" xfId="26751" xr:uid="{00000000-0005-0000-0000-00003E0C0000}"/>
    <cellStyle name="Calculation 2 5 4 2 8" xfId="31264" xr:uid="{00000000-0005-0000-0000-00003F0C0000}"/>
    <cellStyle name="Calculation 2 5 4 3" xfId="3966" xr:uid="{00000000-0005-0000-0000-0000400C0000}"/>
    <cellStyle name="Calculation 2 5 4 3 2" xfId="11953" xr:uid="{00000000-0005-0000-0000-0000410C0000}"/>
    <cellStyle name="Calculation 2 5 4 3 3" xfId="21333" xr:uid="{00000000-0005-0000-0000-0000420C0000}"/>
    <cellStyle name="Calculation 2 5 4 3 4" xfId="24355" xr:uid="{00000000-0005-0000-0000-0000430C0000}"/>
    <cellStyle name="Calculation 2 5 4 3 5" xfId="24324" xr:uid="{00000000-0005-0000-0000-0000440C0000}"/>
    <cellStyle name="Calculation 2 5 4 3 6" xfId="30765" xr:uid="{00000000-0005-0000-0000-0000450C0000}"/>
    <cellStyle name="Calculation 2 5 4 3 7" xfId="31449" xr:uid="{00000000-0005-0000-0000-0000460C0000}"/>
    <cellStyle name="Calculation 2 5 4 4" xfId="4019" xr:uid="{00000000-0005-0000-0000-0000470C0000}"/>
    <cellStyle name="Calculation 2 5 4 4 2" xfId="21386" xr:uid="{00000000-0005-0000-0000-0000480C0000}"/>
    <cellStyle name="Calculation 2 5 4 4 3" xfId="14278" xr:uid="{00000000-0005-0000-0000-0000490C0000}"/>
    <cellStyle name="Calculation 2 5 4 4 4" xfId="20470" xr:uid="{00000000-0005-0000-0000-00004A0C0000}"/>
    <cellStyle name="Calculation 2 5 4 4 5" xfId="30434" xr:uid="{00000000-0005-0000-0000-00004B0C0000}"/>
    <cellStyle name="Calculation 2 5 4 4 6" xfId="29659" xr:uid="{00000000-0005-0000-0000-00004C0C0000}"/>
    <cellStyle name="Calculation 2 5 4 5" xfId="20239" xr:uid="{00000000-0005-0000-0000-00004D0C0000}"/>
    <cellStyle name="Calculation 2 5 4 6" xfId="20945" xr:uid="{00000000-0005-0000-0000-00004E0C0000}"/>
    <cellStyle name="Calculation 2 5 4 7" xfId="26602" xr:uid="{00000000-0005-0000-0000-00004F0C0000}"/>
    <cellStyle name="Calculation 2 5 4 8" xfId="21045" xr:uid="{00000000-0005-0000-0000-0000500C0000}"/>
    <cellStyle name="Calculation 2 5 4 9" xfId="31885" xr:uid="{00000000-0005-0000-0000-0000510C0000}"/>
    <cellStyle name="Calculation 2 5 5" xfId="1578" xr:uid="{00000000-0005-0000-0000-0000520C0000}"/>
    <cellStyle name="Calculation 2 5 5 2" xfId="5992" xr:uid="{00000000-0005-0000-0000-0000530C0000}"/>
    <cellStyle name="Calculation 2 5 5 2 2" xfId="13617" xr:uid="{00000000-0005-0000-0000-0000540C0000}"/>
    <cellStyle name="Calculation 2 5 5 2 3" xfId="23203" xr:uid="{00000000-0005-0000-0000-0000550C0000}"/>
    <cellStyle name="Calculation 2 5 5 2 4" xfId="22914" xr:uid="{00000000-0005-0000-0000-0000560C0000}"/>
    <cellStyle name="Calculation 2 5 5 2 5" xfId="28352" xr:uid="{00000000-0005-0000-0000-0000570C0000}"/>
    <cellStyle name="Calculation 2 5 5 2 6" xfId="29529" xr:uid="{00000000-0005-0000-0000-0000580C0000}"/>
    <cellStyle name="Calculation 2 5 5 2 7" xfId="28174" xr:uid="{00000000-0005-0000-0000-0000590C0000}"/>
    <cellStyle name="Calculation 2 5 5 3" xfId="6915" xr:uid="{00000000-0005-0000-0000-00005A0C0000}"/>
    <cellStyle name="Calculation 2 5 5 3 2" xfId="24126" xr:uid="{00000000-0005-0000-0000-00005B0C0000}"/>
    <cellStyle name="Calculation 2 5 5 3 3" xfId="26371" xr:uid="{00000000-0005-0000-0000-00005C0C0000}"/>
    <cellStyle name="Calculation 2 5 5 3 4" xfId="28953" xr:uid="{00000000-0005-0000-0000-00005D0C0000}"/>
    <cellStyle name="Calculation 2 5 5 3 5" xfId="30862" xr:uid="{00000000-0005-0000-0000-00005E0C0000}"/>
    <cellStyle name="Calculation 2 5 5 3 6" xfId="29217" xr:uid="{00000000-0005-0000-0000-00005F0C0000}"/>
    <cellStyle name="Calculation 2 5 5 4" xfId="20304" xr:uid="{00000000-0005-0000-0000-0000600C0000}"/>
    <cellStyle name="Calculation 2 5 5 5" xfId="24210" xr:uid="{00000000-0005-0000-0000-0000610C0000}"/>
    <cellStyle name="Calculation 2 5 5 6" xfId="27147" xr:uid="{00000000-0005-0000-0000-0000620C0000}"/>
    <cellStyle name="Calculation 2 5 5 7" xfId="27175" xr:uid="{00000000-0005-0000-0000-0000630C0000}"/>
    <cellStyle name="Calculation 2 5 5 8" xfId="31344" xr:uid="{00000000-0005-0000-0000-0000640C0000}"/>
    <cellStyle name="Calculation 2 5 6" xfId="5819" xr:uid="{00000000-0005-0000-0000-0000650C0000}"/>
    <cellStyle name="Calculation 2 5 6 2" xfId="13461" xr:uid="{00000000-0005-0000-0000-0000660C0000}"/>
    <cellStyle name="Calculation 2 5 6 3" xfId="23030" xr:uid="{00000000-0005-0000-0000-0000670C0000}"/>
    <cellStyle name="Calculation 2 5 6 4" xfId="25617" xr:uid="{00000000-0005-0000-0000-0000680C0000}"/>
    <cellStyle name="Calculation 2 5 6 5" xfId="24611" xr:uid="{00000000-0005-0000-0000-0000690C0000}"/>
    <cellStyle name="Calculation 2 5 6 6" xfId="25810" xr:uid="{00000000-0005-0000-0000-00006A0C0000}"/>
    <cellStyle name="Calculation 2 5 6 7" xfId="32085" xr:uid="{00000000-0005-0000-0000-00006B0C0000}"/>
    <cellStyle name="Calculation 2 5 7" xfId="5505" xr:uid="{00000000-0005-0000-0000-00006C0C0000}"/>
    <cellStyle name="Calculation 2 5 7 2" xfId="22741" xr:uid="{00000000-0005-0000-0000-00006D0C0000}"/>
    <cellStyle name="Calculation 2 5 7 3" xfId="15138" xr:uid="{00000000-0005-0000-0000-00006E0C0000}"/>
    <cellStyle name="Calculation 2 5 7 4" xfId="16288" xr:uid="{00000000-0005-0000-0000-00006F0C0000}"/>
    <cellStyle name="Calculation 2 5 7 5" xfId="30576" xr:uid="{00000000-0005-0000-0000-0000700C0000}"/>
    <cellStyle name="Calculation 2 5 7 6" xfId="31087" xr:uid="{00000000-0005-0000-0000-0000710C0000}"/>
    <cellStyle name="Calculation 2 5 8" xfId="19852" xr:uid="{00000000-0005-0000-0000-0000720C0000}"/>
    <cellStyle name="Calculation 2 5 9" xfId="26547" xr:uid="{00000000-0005-0000-0000-0000730C0000}"/>
    <cellStyle name="Calculation 2 6" xfId="156" xr:uid="{00000000-0005-0000-0000-0000740C0000}"/>
    <cellStyle name="Calculation 2 6 10" xfId="27447" xr:uid="{00000000-0005-0000-0000-0000750C0000}"/>
    <cellStyle name="Calculation 2 6 2" xfId="1132" xr:uid="{00000000-0005-0000-0000-0000760C0000}"/>
    <cellStyle name="Calculation 2 6 2 2" xfId="2223" xr:uid="{00000000-0005-0000-0000-0000770C0000}"/>
    <cellStyle name="Calculation 2 6 2 2 2" xfId="6364" xr:uid="{00000000-0005-0000-0000-0000780C0000}"/>
    <cellStyle name="Calculation 2 6 2 2 2 2" xfId="13840" xr:uid="{00000000-0005-0000-0000-0000790C0000}"/>
    <cellStyle name="Calculation 2 6 2 2 2 3" xfId="23575" xr:uid="{00000000-0005-0000-0000-00007A0C0000}"/>
    <cellStyle name="Calculation 2 6 2 2 2 4" xfId="19785" xr:uid="{00000000-0005-0000-0000-00007B0C0000}"/>
    <cellStyle name="Calculation 2 6 2 2 2 5" xfId="21201" xr:uid="{00000000-0005-0000-0000-00007C0C0000}"/>
    <cellStyle name="Calculation 2 6 2 2 2 6" xfId="30603" xr:uid="{00000000-0005-0000-0000-00007D0C0000}"/>
    <cellStyle name="Calculation 2 6 2 2 2 7" xfId="27550" xr:uid="{00000000-0005-0000-0000-00007E0C0000}"/>
    <cellStyle name="Calculation 2 6 2 2 3" xfId="4000" xr:uid="{00000000-0005-0000-0000-00007F0C0000}"/>
    <cellStyle name="Calculation 2 6 2 2 3 2" xfId="21367" xr:uid="{00000000-0005-0000-0000-0000800C0000}"/>
    <cellStyle name="Calculation 2 6 2 2 3 3" xfId="21731" xr:uid="{00000000-0005-0000-0000-0000810C0000}"/>
    <cellStyle name="Calculation 2 6 2 2 3 4" xfId="24224" xr:uid="{00000000-0005-0000-0000-0000820C0000}"/>
    <cellStyle name="Calculation 2 6 2 2 3 5" xfId="28557" xr:uid="{00000000-0005-0000-0000-0000830C0000}"/>
    <cellStyle name="Calculation 2 6 2 2 3 6" xfId="29223" xr:uid="{00000000-0005-0000-0000-0000840C0000}"/>
    <cellStyle name="Calculation 2 6 2 2 4" xfId="16268" xr:uid="{00000000-0005-0000-0000-0000850C0000}"/>
    <cellStyle name="Calculation 2 6 2 2 5" xfId="15230" xr:uid="{00000000-0005-0000-0000-0000860C0000}"/>
    <cellStyle name="Calculation 2 6 2 2 6" xfId="27456" xr:uid="{00000000-0005-0000-0000-0000870C0000}"/>
    <cellStyle name="Calculation 2 6 2 2 7" xfId="29463" xr:uid="{00000000-0005-0000-0000-0000880C0000}"/>
    <cellStyle name="Calculation 2 6 2 2 8" xfId="31454" xr:uid="{00000000-0005-0000-0000-0000890C0000}"/>
    <cellStyle name="Calculation 2 6 2 3" xfId="3963" xr:uid="{00000000-0005-0000-0000-00008A0C0000}"/>
    <cellStyle name="Calculation 2 6 2 3 2" xfId="11950" xr:uid="{00000000-0005-0000-0000-00008B0C0000}"/>
    <cellStyle name="Calculation 2 6 2 3 3" xfId="21330" xr:uid="{00000000-0005-0000-0000-00008C0C0000}"/>
    <cellStyle name="Calculation 2 6 2 3 4" xfId="24781" xr:uid="{00000000-0005-0000-0000-00008D0C0000}"/>
    <cellStyle name="Calculation 2 6 2 3 5" xfId="27526" xr:uid="{00000000-0005-0000-0000-00008E0C0000}"/>
    <cellStyle name="Calculation 2 6 2 3 6" xfId="22363" xr:uid="{00000000-0005-0000-0000-00008F0C0000}"/>
    <cellStyle name="Calculation 2 6 2 3 7" xfId="31054" xr:uid="{00000000-0005-0000-0000-0000900C0000}"/>
    <cellStyle name="Calculation 2 6 2 4" xfId="6498" xr:uid="{00000000-0005-0000-0000-0000910C0000}"/>
    <cellStyle name="Calculation 2 6 2 4 2" xfId="23709" xr:uid="{00000000-0005-0000-0000-0000920C0000}"/>
    <cellStyle name="Calculation 2 6 2 4 3" xfId="24321" xr:uid="{00000000-0005-0000-0000-0000930C0000}"/>
    <cellStyle name="Calculation 2 6 2 4 4" xfId="21627" xr:uid="{00000000-0005-0000-0000-0000940C0000}"/>
    <cellStyle name="Calculation 2 6 2 4 5" xfId="30088" xr:uid="{00000000-0005-0000-0000-0000950C0000}"/>
    <cellStyle name="Calculation 2 6 2 4 6" xfId="31812" xr:uid="{00000000-0005-0000-0000-0000960C0000}"/>
    <cellStyle name="Calculation 2 6 2 5" xfId="19952" xr:uid="{00000000-0005-0000-0000-0000970C0000}"/>
    <cellStyle name="Calculation 2 6 2 6" xfId="25112" xr:uid="{00000000-0005-0000-0000-0000980C0000}"/>
    <cellStyle name="Calculation 2 6 2 7" xfId="14080" xr:uid="{00000000-0005-0000-0000-0000990C0000}"/>
    <cellStyle name="Calculation 2 6 2 8" xfId="30661" xr:uid="{00000000-0005-0000-0000-00009A0C0000}"/>
    <cellStyle name="Calculation 2 6 2 9" xfId="30977" xr:uid="{00000000-0005-0000-0000-00009B0C0000}"/>
    <cellStyle name="Calculation 2 6 3" xfId="1581" xr:uid="{00000000-0005-0000-0000-00009C0C0000}"/>
    <cellStyle name="Calculation 2 6 3 2" xfId="5995" xr:uid="{00000000-0005-0000-0000-00009D0C0000}"/>
    <cellStyle name="Calculation 2 6 3 2 2" xfId="13620" xr:uid="{00000000-0005-0000-0000-00009E0C0000}"/>
    <cellStyle name="Calculation 2 6 3 2 3" xfId="23206" xr:uid="{00000000-0005-0000-0000-00009F0C0000}"/>
    <cellStyle name="Calculation 2 6 3 2 4" xfId="26353" xr:uid="{00000000-0005-0000-0000-0000A00C0000}"/>
    <cellStyle name="Calculation 2 6 3 2 5" xfId="28608" xr:uid="{00000000-0005-0000-0000-0000A10C0000}"/>
    <cellStyle name="Calculation 2 6 3 2 6" xfId="24639" xr:uid="{00000000-0005-0000-0000-0000A20C0000}"/>
    <cellStyle name="Calculation 2 6 3 2 7" xfId="31603" xr:uid="{00000000-0005-0000-0000-0000A30C0000}"/>
    <cellStyle name="Calculation 2 6 3 3" xfId="6080" xr:uid="{00000000-0005-0000-0000-0000A40C0000}"/>
    <cellStyle name="Calculation 2 6 3 3 2" xfId="23291" xr:uid="{00000000-0005-0000-0000-0000A50C0000}"/>
    <cellStyle name="Calculation 2 6 3 3 3" xfId="25519" xr:uid="{00000000-0005-0000-0000-0000A60C0000}"/>
    <cellStyle name="Calculation 2 6 3 3 4" xfId="28344" xr:uid="{00000000-0005-0000-0000-0000A70C0000}"/>
    <cellStyle name="Calculation 2 6 3 3 5" xfId="30250" xr:uid="{00000000-0005-0000-0000-0000A80C0000}"/>
    <cellStyle name="Calculation 2 6 3 3 6" xfId="31626" xr:uid="{00000000-0005-0000-0000-0000A90C0000}"/>
    <cellStyle name="Calculation 2 6 3 4" xfId="19988" xr:uid="{00000000-0005-0000-0000-0000AA0C0000}"/>
    <cellStyle name="Calculation 2 6 3 5" xfId="18831" xr:uid="{00000000-0005-0000-0000-0000AB0C0000}"/>
    <cellStyle name="Calculation 2 6 3 6" xfId="26145" xr:uid="{00000000-0005-0000-0000-0000AC0C0000}"/>
    <cellStyle name="Calculation 2 6 3 7" xfId="29110" xr:uid="{00000000-0005-0000-0000-0000AD0C0000}"/>
    <cellStyle name="Calculation 2 6 3 8" xfId="27043" xr:uid="{00000000-0005-0000-0000-0000AE0C0000}"/>
    <cellStyle name="Calculation 2 6 4" xfId="4348" xr:uid="{00000000-0005-0000-0000-0000AF0C0000}"/>
    <cellStyle name="Calculation 2 6 4 2" xfId="12209" xr:uid="{00000000-0005-0000-0000-0000B00C0000}"/>
    <cellStyle name="Calculation 2 6 4 3" xfId="21694" xr:uid="{00000000-0005-0000-0000-0000B10C0000}"/>
    <cellStyle name="Calculation 2 6 4 4" xfId="20560" xr:uid="{00000000-0005-0000-0000-0000B20C0000}"/>
    <cellStyle name="Calculation 2 6 4 5" xfId="22322" xr:uid="{00000000-0005-0000-0000-0000B30C0000}"/>
    <cellStyle name="Calculation 2 6 4 6" xfId="25117" xr:uid="{00000000-0005-0000-0000-0000B40C0000}"/>
    <cellStyle name="Calculation 2 6 4 7" xfId="30559" xr:uid="{00000000-0005-0000-0000-0000B50C0000}"/>
    <cellStyle name="Calculation 2 6 5" xfId="4343" xr:uid="{00000000-0005-0000-0000-0000B60C0000}"/>
    <cellStyle name="Calculation 2 6 5 2" xfId="21689" xr:uid="{00000000-0005-0000-0000-0000B70C0000}"/>
    <cellStyle name="Calculation 2 6 5 3" xfId="24344" xr:uid="{00000000-0005-0000-0000-0000B80C0000}"/>
    <cellStyle name="Calculation 2 6 5 4" xfId="27758" xr:uid="{00000000-0005-0000-0000-0000B90C0000}"/>
    <cellStyle name="Calculation 2 6 5 5" xfId="28797" xr:uid="{00000000-0005-0000-0000-0000BA0C0000}"/>
    <cellStyle name="Calculation 2 6 5 6" xfId="27396" xr:uid="{00000000-0005-0000-0000-0000BB0C0000}"/>
    <cellStyle name="Calculation 2 6 6" xfId="20309" xr:uid="{00000000-0005-0000-0000-0000BC0C0000}"/>
    <cellStyle name="Calculation 2 6 7" xfId="22674" xr:uid="{00000000-0005-0000-0000-0000BD0C0000}"/>
    <cellStyle name="Calculation 2 6 8" xfId="24395" xr:uid="{00000000-0005-0000-0000-0000BE0C0000}"/>
    <cellStyle name="Calculation 2 6 9" xfId="29758" xr:uid="{00000000-0005-0000-0000-0000BF0C0000}"/>
    <cellStyle name="Calculation 2 7" xfId="157" xr:uid="{00000000-0005-0000-0000-0000C00C0000}"/>
    <cellStyle name="Calculation 2 7 10" xfId="31845" xr:uid="{00000000-0005-0000-0000-0000C10C0000}"/>
    <cellStyle name="Calculation 2 7 2" xfId="1133" xr:uid="{00000000-0005-0000-0000-0000C20C0000}"/>
    <cellStyle name="Calculation 2 7 2 2" xfId="2224" xr:uid="{00000000-0005-0000-0000-0000C30C0000}"/>
    <cellStyle name="Calculation 2 7 2 2 2" xfId="6365" xr:uid="{00000000-0005-0000-0000-0000C40C0000}"/>
    <cellStyle name="Calculation 2 7 2 2 2 2" xfId="13841" xr:uid="{00000000-0005-0000-0000-0000C50C0000}"/>
    <cellStyle name="Calculation 2 7 2 2 2 3" xfId="23576" xr:uid="{00000000-0005-0000-0000-0000C60C0000}"/>
    <cellStyle name="Calculation 2 7 2 2 2 4" xfId="20347" xr:uid="{00000000-0005-0000-0000-0000C70C0000}"/>
    <cellStyle name="Calculation 2 7 2 2 2 5" xfId="28317" xr:uid="{00000000-0005-0000-0000-0000C80C0000}"/>
    <cellStyle name="Calculation 2 7 2 2 2 6" xfId="27726" xr:uid="{00000000-0005-0000-0000-0000C90C0000}"/>
    <cellStyle name="Calculation 2 7 2 2 2 7" xfId="27812" xr:uid="{00000000-0005-0000-0000-0000CA0C0000}"/>
    <cellStyle name="Calculation 2 7 2 2 3" xfId="6317" xr:uid="{00000000-0005-0000-0000-0000CB0C0000}"/>
    <cellStyle name="Calculation 2 7 2 2 3 2" xfId="23528" xr:uid="{00000000-0005-0000-0000-0000CC0C0000}"/>
    <cellStyle name="Calculation 2 7 2 2 3 3" xfId="26316" xr:uid="{00000000-0005-0000-0000-0000CD0C0000}"/>
    <cellStyle name="Calculation 2 7 2 2 3 4" xfId="25201" xr:uid="{00000000-0005-0000-0000-0000CE0C0000}"/>
    <cellStyle name="Calculation 2 7 2 2 3 5" xfId="24722" xr:uid="{00000000-0005-0000-0000-0000CF0C0000}"/>
    <cellStyle name="Calculation 2 7 2 2 3 6" xfId="28234" xr:uid="{00000000-0005-0000-0000-0000D00C0000}"/>
    <cellStyle name="Calculation 2 7 2 2 4" xfId="15225" xr:uid="{00000000-0005-0000-0000-0000D10C0000}"/>
    <cellStyle name="Calculation 2 7 2 2 5" xfId="25259" xr:uid="{00000000-0005-0000-0000-0000D20C0000}"/>
    <cellStyle name="Calculation 2 7 2 2 6" xfId="24536" xr:uid="{00000000-0005-0000-0000-0000D30C0000}"/>
    <cellStyle name="Calculation 2 7 2 2 7" xfId="27229" xr:uid="{00000000-0005-0000-0000-0000D40C0000}"/>
    <cellStyle name="Calculation 2 7 2 2 8" xfId="22238" xr:uid="{00000000-0005-0000-0000-0000D50C0000}"/>
    <cellStyle name="Calculation 2 7 2 3" xfId="3860" xr:uid="{00000000-0005-0000-0000-0000D60C0000}"/>
    <cellStyle name="Calculation 2 7 2 3 2" xfId="11896" xr:uid="{00000000-0005-0000-0000-0000D70C0000}"/>
    <cellStyle name="Calculation 2 7 2 3 3" xfId="21228" xr:uid="{00000000-0005-0000-0000-0000D80C0000}"/>
    <cellStyle name="Calculation 2 7 2 3 4" xfId="19796" xr:uid="{00000000-0005-0000-0000-0000D90C0000}"/>
    <cellStyle name="Calculation 2 7 2 3 5" xfId="26512" xr:uid="{00000000-0005-0000-0000-0000DA0C0000}"/>
    <cellStyle name="Calculation 2 7 2 3 6" xfId="14255" xr:uid="{00000000-0005-0000-0000-0000DB0C0000}"/>
    <cellStyle name="Calculation 2 7 2 3 7" xfId="30936" xr:uid="{00000000-0005-0000-0000-0000DC0C0000}"/>
    <cellStyle name="Calculation 2 7 2 4" xfId="6699" xr:uid="{00000000-0005-0000-0000-0000DD0C0000}"/>
    <cellStyle name="Calculation 2 7 2 4 2" xfId="23910" xr:uid="{00000000-0005-0000-0000-0000DE0C0000}"/>
    <cellStyle name="Calculation 2 7 2 4 3" xfId="20191" xr:uid="{00000000-0005-0000-0000-0000DF0C0000}"/>
    <cellStyle name="Calculation 2 7 2 4 4" xfId="24565" xr:uid="{00000000-0005-0000-0000-0000E00C0000}"/>
    <cellStyle name="Calculation 2 7 2 4 5" xfId="30216" xr:uid="{00000000-0005-0000-0000-0000E10C0000}"/>
    <cellStyle name="Calculation 2 7 2 4 6" xfId="29843" xr:uid="{00000000-0005-0000-0000-0000E20C0000}"/>
    <cellStyle name="Calculation 2 7 2 5" xfId="19749" xr:uid="{00000000-0005-0000-0000-0000E30C0000}"/>
    <cellStyle name="Calculation 2 7 2 6" xfId="15859" xr:uid="{00000000-0005-0000-0000-0000E40C0000}"/>
    <cellStyle name="Calculation 2 7 2 7" xfId="26707" xr:uid="{00000000-0005-0000-0000-0000E50C0000}"/>
    <cellStyle name="Calculation 2 7 2 8" xfId="29625" xr:uid="{00000000-0005-0000-0000-0000E60C0000}"/>
    <cellStyle name="Calculation 2 7 2 9" xfId="27273" xr:uid="{00000000-0005-0000-0000-0000E70C0000}"/>
    <cellStyle name="Calculation 2 7 3" xfId="1582" xr:uid="{00000000-0005-0000-0000-0000E80C0000}"/>
    <cellStyle name="Calculation 2 7 3 2" xfId="5996" xr:uid="{00000000-0005-0000-0000-0000E90C0000}"/>
    <cellStyle name="Calculation 2 7 3 2 2" xfId="13621" xr:uid="{00000000-0005-0000-0000-0000EA0C0000}"/>
    <cellStyle name="Calculation 2 7 3 2 3" xfId="23207" xr:uid="{00000000-0005-0000-0000-0000EB0C0000}"/>
    <cellStyle name="Calculation 2 7 3 2 4" xfId="25603" xr:uid="{00000000-0005-0000-0000-0000EC0C0000}"/>
    <cellStyle name="Calculation 2 7 3 2 5" xfId="27182" xr:uid="{00000000-0005-0000-0000-0000ED0C0000}"/>
    <cellStyle name="Calculation 2 7 3 2 6" xfId="19873" xr:uid="{00000000-0005-0000-0000-0000EE0C0000}"/>
    <cellStyle name="Calculation 2 7 3 2 7" xfId="31781" xr:uid="{00000000-0005-0000-0000-0000EF0C0000}"/>
    <cellStyle name="Calculation 2 7 3 3" xfId="6505" xr:uid="{00000000-0005-0000-0000-0000F00C0000}"/>
    <cellStyle name="Calculation 2 7 3 3 2" xfId="23716" xr:uid="{00000000-0005-0000-0000-0000F10C0000}"/>
    <cellStyle name="Calculation 2 7 3 3 3" xfId="21601" xr:uid="{00000000-0005-0000-0000-0000F20C0000}"/>
    <cellStyle name="Calculation 2 7 3 3 4" xfId="24243" xr:uid="{00000000-0005-0000-0000-0000F30C0000}"/>
    <cellStyle name="Calculation 2 7 3 3 5" xfId="19425" xr:uid="{00000000-0005-0000-0000-0000F40C0000}"/>
    <cellStyle name="Calculation 2 7 3 3 6" xfId="31826" xr:uid="{00000000-0005-0000-0000-0000F50C0000}"/>
    <cellStyle name="Calculation 2 7 3 4" xfId="15816" xr:uid="{00000000-0005-0000-0000-0000F60C0000}"/>
    <cellStyle name="Calculation 2 7 3 5" xfId="18806" xr:uid="{00000000-0005-0000-0000-0000F70C0000}"/>
    <cellStyle name="Calculation 2 7 3 6" xfId="26708" xr:uid="{00000000-0005-0000-0000-0000F80C0000}"/>
    <cellStyle name="Calculation 2 7 3 7" xfId="28461" xr:uid="{00000000-0005-0000-0000-0000F90C0000}"/>
    <cellStyle name="Calculation 2 7 3 8" xfId="31585" xr:uid="{00000000-0005-0000-0000-0000FA0C0000}"/>
    <cellStyle name="Calculation 2 7 4" xfId="5235" xr:uid="{00000000-0005-0000-0000-0000FB0C0000}"/>
    <cellStyle name="Calculation 2 7 4 2" xfId="12959" xr:uid="{00000000-0005-0000-0000-0000FC0C0000}"/>
    <cellStyle name="Calculation 2 7 4 3" xfId="22506" xr:uid="{00000000-0005-0000-0000-0000FD0C0000}"/>
    <cellStyle name="Calculation 2 7 4 4" xfId="25431" xr:uid="{00000000-0005-0000-0000-0000FE0C0000}"/>
    <cellStyle name="Calculation 2 7 4 5" xfId="28100" xr:uid="{00000000-0005-0000-0000-0000FF0C0000}"/>
    <cellStyle name="Calculation 2 7 4 6" xfId="15595" xr:uid="{00000000-0005-0000-0000-0000000D0000}"/>
    <cellStyle name="Calculation 2 7 4 7" xfId="30504" xr:uid="{00000000-0005-0000-0000-0000010D0000}"/>
    <cellStyle name="Calculation 2 7 5" xfId="6489" xr:uid="{00000000-0005-0000-0000-0000020D0000}"/>
    <cellStyle name="Calculation 2 7 5 2" xfId="23700" xr:uid="{00000000-0005-0000-0000-0000030D0000}"/>
    <cellStyle name="Calculation 2 7 5 3" xfId="21934" xr:uid="{00000000-0005-0000-0000-0000040D0000}"/>
    <cellStyle name="Calculation 2 7 5 4" xfId="17953" xr:uid="{00000000-0005-0000-0000-0000050D0000}"/>
    <cellStyle name="Calculation 2 7 5 5" xfId="27100" xr:uid="{00000000-0005-0000-0000-0000060D0000}"/>
    <cellStyle name="Calculation 2 7 5 6" xfId="31756" xr:uid="{00000000-0005-0000-0000-0000070D0000}"/>
    <cellStyle name="Calculation 2 7 6" xfId="21841" xr:uid="{00000000-0005-0000-0000-0000080D0000}"/>
    <cellStyle name="Calculation 2 7 7" xfId="16291" xr:uid="{00000000-0005-0000-0000-0000090D0000}"/>
    <cellStyle name="Calculation 2 7 8" xfId="27450" xr:uid="{00000000-0005-0000-0000-00000A0D0000}"/>
    <cellStyle name="Calculation 2 7 9" xfId="25765" xr:uid="{00000000-0005-0000-0000-00000B0D0000}"/>
    <cellStyle name="Calculation 2 8" xfId="1110" xr:uid="{00000000-0005-0000-0000-00000C0D0000}"/>
    <cellStyle name="Calculation 2 8 2" xfId="2201" xr:uid="{00000000-0005-0000-0000-00000D0D0000}"/>
    <cellStyle name="Calculation 2 8 2 2" xfId="6342" xr:uid="{00000000-0005-0000-0000-00000E0D0000}"/>
    <cellStyle name="Calculation 2 8 2 2 2" xfId="13818" xr:uid="{00000000-0005-0000-0000-00000F0D0000}"/>
    <cellStyle name="Calculation 2 8 2 2 3" xfId="23553" xr:uid="{00000000-0005-0000-0000-0000100D0000}"/>
    <cellStyle name="Calculation 2 8 2 2 4" xfId="24733" xr:uid="{00000000-0005-0000-0000-0000110D0000}"/>
    <cellStyle name="Calculation 2 8 2 2 5" xfId="28142" xr:uid="{00000000-0005-0000-0000-0000120D0000}"/>
    <cellStyle name="Calculation 2 8 2 2 6" xfId="30280" xr:uid="{00000000-0005-0000-0000-0000130D0000}"/>
    <cellStyle name="Calculation 2 8 2 2 7" xfId="16543" xr:uid="{00000000-0005-0000-0000-0000140D0000}"/>
    <cellStyle name="Calculation 2 8 2 3" xfId="6072" xr:uid="{00000000-0005-0000-0000-0000150D0000}"/>
    <cellStyle name="Calculation 2 8 2 3 2" xfId="23283" xr:uid="{00000000-0005-0000-0000-0000160D0000}"/>
    <cellStyle name="Calculation 2 8 2 3 3" xfId="25877" xr:uid="{00000000-0005-0000-0000-0000170D0000}"/>
    <cellStyle name="Calculation 2 8 2 3 4" xfId="26981" xr:uid="{00000000-0005-0000-0000-0000180D0000}"/>
    <cellStyle name="Calculation 2 8 2 3 5" xfId="22022" xr:uid="{00000000-0005-0000-0000-0000190D0000}"/>
    <cellStyle name="Calculation 2 8 2 3 6" xfId="31771" xr:uid="{00000000-0005-0000-0000-00001A0D0000}"/>
    <cellStyle name="Calculation 2 8 2 4" xfId="14456" xr:uid="{00000000-0005-0000-0000-00001B0D0000}"/>
    <cellStyle name="Calculation 2 8 2 5" xfId="26184" xr:uid="{00000000-0005-0000-0000-00001C0D0000}"/>
    <cellStyle name="Calculation 2 8 2 6" xfId="22396" xr:uid="{00000000-0005-0000-0000-00001D0D0000}"/>
    <cellStyle name="Calculation 2 8 2 7" xfId="29199" xr:uid="{00000000-0005-0000-0000-00001E0D0000}"/>
    <cellStyle name="Calculation 2 8 2 8" xfId="29865" xr:uid="{00000000-0005-0000-0000-00001F0D0000}"/>
    <cellStyle name="Calculation 2 8 3" xfId="3979" xr:uid="{00000000-0005-0000-0000-0000200D0000}"/>
    <cellStyle name="Calculation 2 8 3 2" xfId="11965" xr:uid="{00000000-0005-0000-0000-0000210D0000}"/>
    <cellStyle name="Calculation 2 8 3 3" xfId="21346" xr:uid="{00000000-0005-0000-0000-0000220D0000}"/>
    <cellStyle name="Calculation 2 8 3 4" xfId="25182" xr:uid="{00000000-0005-0000-0000-0000230D0000}"/>
    <cellStyle name="Calculation 2 8 3 5" xfId="21571" xr:uid="{00000000-0005-0000-0000-0000240D0000}"/>
    <cellStyle name="Calculation 2 8 3 6" xfId="29382" xr:uid="{00000000-0005-0000-0000-0000250D0000}"/>
    <cellStyle name="Calculation 2 8 3 7" xfId="31246" xr:uid="{00000000-0005-0000-0000-0000260D0000}"/>
    <cellStyle name="Calculation 2 8 4" xfId="4912" xr:uid="{00000000-0005-0000-0000-0000270D0000}"/>
    <cellStyle name="Calculation 2 8 4 2" xfId="22210" xr:uid="{00000000-0005-0000-0000-0000280D0000}"/>
    <cellStyle name="Calculation 2 8 4 3" xfId="25490" xr:uid="{00000000-0005-0000-0000-0000290D0000}"/>
    <cellStyle name="Calculation 2 8 4 4" xfId="14770" xr:uid="{00000000-0005-0000-0000-00002A0D0000}"/>
    <cellStyle name="Calculation 2 8 4 5" xfId="29574" xr:uid="{00000000-0005-0000-0000-00002B0D0000}"/>
    <cellStyle name="Calculation 2 8 4 6" xfId="31163" xr:uid="{00000000-0005-0000-0000-00002C0D0000}"/>
    <cellStyle name="Calculation 2 8 5" xfId="20244" xr:uid="{00000000-0005-0000-0000-00002D0D0000}"/>
    <cellStyle name="Calculation 2 8 6" xfId="14170" xr:uid="{00000000-0005-0000-0000-00002E0D0000}"/>
    <cellStyle name="Calculation 2 8 7" xfId="25220" xr:uid="{00000000-0005-0000-0000-00002F0D0000}"/>
    <cellStyle name="Calculation 2 8 8" xfId="29577" xr:uid="{00000000-0005-0000-0000-0000300D0000}"/>
    <cellStyle name="Calculation 2 8 9" xfId="30516" xr:uid="{00000000-0005-0000-0000-0000310D0000}"/>
    <cellStyle name="Calculation 2 9" xfId="1559" xr:uid="{00000000-0005-0000-0000-0000320D0000}"/>
    <cellStyle name="Calculation 2 9 2" xfId="5973" xr:uid="{00000000-0005-0000-0000-0000330D0000}"/>
    <cellStyle name="Calculation 2 9 2 2" xfId="13598" xr:uid="{00000000-0005-0000-0000-0000340D0000}"/>
    <cellStyle name="Calculation 2 9 2 3" xfId="23184" xr:uid="{00000000-0005-0000-0000-0000350D0000}"/>
    <cellStyle name="Calculation 2 9 2 4" xfId="15426" xr:uid="{00000000-0005-0000-0000-0000360D0000}"/>
    <cellStyle name="Calculation 2 9 2 5" xfId="28810" xr:uid="{00000000-0005-0000-0000-0000370D0000}"/>
    <cellStyle name="Calculation 2 9 2 6" xfId="21530" xr:uid="{00000000-0005-0000-0000-0000380D0000}"/>
    <cellStyle name="Calculation 2 9 2 7" xfId="30261" xr:uid="{00000000-0005-0000-0000-0000390D0000}"/>
    <cellStyle name="Calculation 2 9 3" xfId="4012" xr:uid="{00000000-0005-0000-0000-00003A0D0000}"/>
    <cellStyle name="Calculation 2 9 3 2" xfId="21379" xr:uid="{00000000-0005-0000-0000-00003B0D0000}"/>
    <cellStyle name="Calculation 2 9 3 3" xfId="22412" xr:uid="{00000000-0005-0000-0000-00003C0D0000}"/>
    <cellStyle name="Calculation 2 9 3 4" xfId="22620" xr:uid="{00000000-0005-0000-0000-00003D0D0000}"/>
    <cellStyle name="Calculation 2 9 3 5" xfId="29799" xr:uid="{00000000-0005-0000-0000-00003E0D0000}"/>
    <cellStyle name="Calculation 2 9 3 6" xfId="31990" xr:uid="{00000000-0005-0000-0000-00003F0D0000}"/>
    <cellStyle name="Calculation 2 9 4" xfId="15431" xr:uid="{00000000-0005-0000-0000-0000400D0000}"/>
    <cellStyle name="Calculation 2 9 5" xfId="21186" xr:uid="{00000000-0005-0000-0000-0000410D0000}"/>
    <cellStyle name="Calculation 2 9 6" xfId="14732" xr:uid="{00000000-0005-0000-0000-0000420D0000}"/>
    <cellStyle name="Calculation 2 9 7" xfId="26745" xr:uid="{00000000-0005-0000-0000-0000430D0000}"/>
    <cellStyle name="Calculation 2 9 8" xfId="29220" xr:uid="{00000000-0005-0000-0000-0000440D0000}"/>
    <cellStyle name="Calculation 3" xfId="158" xr:uid="{00000000-0005-0000-0000-0000450D0000}"/>
    <cellStyle name="Calculation 3 10" xfId="26067" xr:uid="{00000000-0005-0000-0000-0000460D0000}"/>
    <cellStyle name="Calculation 3 11" xfId="15557" xr:uid="{00000000-0005-0000-0000-0000470D0000}"/>
    <cellStyle name="Calculation 3 12" xfId="30389" xr:uid="{00000000-0005-0000-0000-0000480D0000}"/>
    <cellStyle name="Calculation 3 13" xfId="29083" xr:uid="{00000000-0005-0000-0000-0000490D0000}"/>
    <cellStyle name="Calculation 3 14" xfId="31427" xr:uid="{00000000-0005-0000-0000-00004A0D0000}"/>
    <cellStyle name="Calculation 3 2" xfId="159" xr:uid="{00000000-0005-0000-0000-00004B0D0000}"/>
    <cellStyle name="Calculation 3 2 10" xfId="19957" xr:uid="{00000000-0005-0000-0000-00004C0D0000}"/>
    <cellStyle name="Calculation 3 2 11" xfId="29776" xr:uid="{00000000-0005-0000-0000-00004D0D0000}"/>
    <cellStyle name="Calculation 3 2 12" xfId="21882" xr:uid="{00000000-0005-0000-0000-00004E0D0000}"/>
    <cellStyle name="Calculation 3 2 13" xfId="22872" xr:uid="{00000000-0005-0000-0000-00004F0D0000}"/>
    <cellStyle name="Calculation 3 2 2" xfId="160" xr:uid="{00000000-0005-0000-0000-0000500D0000}"/>
    <cellStyle name="Calculation 3 2 2 10" xfId="27870" xr:uid="{00000000-0005-0000-0000-0000510D0000}"/>
    <cellStyle name="Calculation 3 2 2 11" xfId="28214" xr:uid="{00000000-0005-0000-0000-0000520D0000}"/>
    <cellStyle name="Calculation 3 2 2 12" xfId="30597" xr:uid="{00000000-0005-0000-0000-0000530D0000}"/>
    <cellStyle name="Calculation 3 2 2 2" xfId="161" xr:uid="{00000000-0005-0000-0000-0000540D0000}"/>
    <cellStyle name="Calculation 3 2 2 2 10" xfId="24827" xr:uid="{00000000-0005-0000-0000-0000550D0000}"/>
    <cellStyle name="Calculation 3 2 2 2 2" xfId="1137" xr:uid="{00000000-0005-0000-0000-0000560D0000}"/>
    <cellStyle name="Calculation 3 2 2 2 2 2" xfId="2228" xr:uid="{00000000-0005-0000-0000-0000570D0000}"/>
    <cellStyle name="Calculation 3 2 2 2 2 2 2" xfId="6369" xr:uid="{00000000-0005-0000-0000-0000580D0000}"/>
    <cellStyle name="Calculation 3 2 2 2 2 2 2 2" xfId="13845" xr:uid="{00000000-0005-0000-0000-0000590D0000}"/>
    <cellStyle name="Calculation 3 2 2 2 2 2 2 3" xfId="23580" xr:uid="{00000000-0005-0000-0000-00005A0D0000}"/>
    <cellStyle name="Calculation 3 2 2 2 2 2 2 4" xfId="25565" xr:uid="{00000000-0005-0000-0000-00005B0D0000}"/>
    <cellStyle name="Calculation 3 2 2 2 2 2 2 5" xfId="27190" xr:uid="{00000000-0005-0000-0000-00005C0D0000}"/>
    <cellStyle name="Calculation 3 2 2 2 2 2 2 6" xfId="30762" xr:uid="{00000000-0005-0000-0000-00005D0D0000}"/>
    <cellStyle name="Calculation 3 2 2 2 2 2 2 7" xfId="27000" xr:uid="{00000000-0005-0000-0000-00005E0D0000}"/>
    <cellStyle name="Calculation 3 2 2 2 2 2 3" xfId="4666" xr:uid="{00000000-0005-0000-0000-00005F0D0000}"/>
    <cellStyle name="Calculation 3 2 2 2 2 2 3 2" xfId="21984" xr:uid="{00000000-0005-0000-0000-0000600D0000}"/>
    <cellStyle name="Calculation 3 2 2 2 2 2 3 3" xfId="17879" xr:uid="{00000000-0005-0000-0000-0000610D0000}"/>
    <cellStyle name="Calculation 3 2 2 2 2 2 3 4" xfId="20900" xr:uid="{00000000-0005-0000-0000-0000620D0000}"/>
    <cellStyle name="Calculation 3 2 2 2 2 2 3 5" xfId="30106" xr:uid="{00000000-0005-0000-0000-0000630D0000}"/>
    <cellStyle name="Calculation 3 2 2 2 2 2 3 6" xfId="31520" xr:uid="{00000000-0005-0000-0000-0000640D0000}"/>
    <cellStyle name="Calculation 3 2 2 2 2 2 4" xfId="19897" xr:uid="{00000000-0005-0000-0000-0000650D0000}"/>
    <cellStyle name="Calculation 3 2 2 2 2 2 5" xfId="26544" xr:uid="{00000000-0005-0000-0000-0000660D0000}"/>
    <cellStyle name="Calculation 3 2 2 2 2 2 6" xfId="27629" xr:uid="{00000000-0005-0000-0000-0000670D0000}"/>
    <cellStyle name="Calculation 3 2 2 2 2 2 7" xfId="21006" xr:uid="{00000000-0005-0000-0000-0000680D0000}"/>
    <cellStyle name="Calculation 3 2 2 2 2 2 8" xfId="30282" xr:uid="{00000000-0005-0000-0000-0000690D0000}"/>
    <cellStyle name="Calculation 3 2 2 2 2 3" xfId="3959" xr:uid="{00000000-0005-0000-0000-00006A0D0000}"/>
    <cellStyle name="Calculation 3 2 2 2 2 3 2" xfId="11946" xr:uid="{00000000-0005-0000-0000-00006B0D0000}"/>
    <cellStyle name="Calculation 3 2 2 2 2 3 3" xfId="21326" xr:uid="{00000000-0005-0000-0000-00006C0D0000}"/>
    <cellStyle name="Calculation 3 2 2 2 2 3 4" xfId="19129" xr:uid="{00000000-0005-0000-0000-00006D0D0000}"/>
    <cellStyle name="Calculation 3 2 2 2 2 3 5" xfId="25361" xr:uid="{00000000-0005-0000-0000-00006E0D0000}"/>
    <cellStyle name="Calculation 3 2 2 2 2 3 6" xfId="29130" xr:uid="{00000000-0005-0000-0000-00006F0D0000}"/>
    <cellStyle name="Calculation 3 2 2 2 2 3 7" xfId="17880" xr:uid="{00000000-0005-0000-0000-0000700D0000}"/>
    <cellStyle name="Calculation 3 2 2 2 2 4" xfId="4298" xr:uid="{00000000-0005-0000-0000-0000710D0000}"/>
    <cellStyle name="Calculation 3 2 2 2 2 4 2" xfId="21644" xr:uid="{00000000-0005-0000-0000-0000720D0000}"/>
    <cellStyle name="Calculation 3 2 2 2 2 4 3" xfId="25853" xr:uid="{00000000-0005-0000-0000-0000730D0000}"/>
    <cellStyle name="Calculation 3 2 2 2 2 4 4" xfId="24920" xr:uid="{00000000-0005-0000-0000-0000740D0000}"/>
    <cellStyle name="Calculation 3 2 2 2 2 4 5" xfId="20278" xr:uid="{00000000-0005-0000-0000-0000750D0000}"/>
    <cellStyle name="Calculation 3 2 2 2 2 4 6" xfId="32069" xr:uid="{00000000-0005-0000-0000-0000760D0000}"/>
    <cellStyle name="Calculation 3 2 2 2 2 5" xfId="15453" xr:uid="{00000000-0005-0000-0000-0000770D0000}"/>
    <cellStyle name="Calculation 3 2 2 2 2 6" xfId="16255" xr:uid="{00000000-0005-0000-0000-0000780D0000}"/>
    <cellStyle name="Calculation 3 2 2 2 2 7" xfId="15572" xr:uid="{00000000-0005-0000-0000-0000790D0000}"/>
    <cellStyle name="Calculation 3 2 2 2 2 8" xfId="29364" xr:uid="{00000000-0005-0000-0000-00007A0D0000}"/>
    <cellStyle name="Calculation 3 2 2 2 2 9" xfId="30443" xr:uid="{00000000-0005-0000-0000-00007B0D0000}"/>
    <cellStyle name="Calculation 3 2 2 2 3" xfId="1586" xr:uid="{00000000-0005-0000-0000-00007C0D0000}"/>
    <cellStyle name="Calculation 3 2 2 2 3 2" xfId="6000" xr:uid="{00000000-0005-0000-0000-00007D0D0000}"/>
    <cellStyle name="Calculation 3 2 2 2 3 2 2" xfId="13625" xr:uid="{00000000-0005-0000-0000-00007E0D0000}"/>
    <cellStyle name="Calculation 3 2 2 2 3 2 3" xfId="23211" xr:uid="{00000000-0005-0000-0000-00007F0D0000}"/>
    <cellStyle name="Calculation 3 2 2 2 3 2 4" xfId="19824" xr:uid="{00000000-0005-0000-0000-0000800D0000}"/>
    <cellStyle name="Calculation 3 2 2 2 3 2 5" xfId="28583" xr:uid="{00000000-0005-0000-0000-0000810D0000}"/>
    <cellStyle name="Calculation 3 2 2 2 3 2 6" xfId="19407" xr:uid="{00000000-0005-0000-0000-0000820D0000}"/>
    <cellStyle name="Calculation 3 2 2 2 3 2 7" xfId="26280" xr:uid="{00000000-0005-0000-0000-0000830D0000}"/>
    <cellStyle name="Calculation 3 2 2 2 3 3" xfId="6779" xr:uid="{00000000-0005-0000-0000-0000840D0000}"/>
    <cellStyle name="Calculation 3 2 2 2 3 3 2" xfId="23990" xr:uid="{00000000-0005-0000-0000-0000850D0000}"/>
    <cellStyle name="Calculation 3 2 2 2 3 3 3" xfId="15516" xr:uid="{00000000-0005-0000-0000-0000860D0000}"/>
    <cellStyle name="Calculation 3 2 2 2 3 3 4" xfId="25778" xr:uid="{00000000-0005-0000-0000-0000870D0000}"/>
    <cellStyle name="Calculation 3 2 2 2 3 3 5" xfId="21041" xr:uid="{00000000-0005-0000-0000-0000880D0000}"/>
    <cellStyle name="Calculation 3 2 2 2 3 3 6" xfId="31683" xr:uid="{00000000-0005-0000-0000-0000890D0000}"/>
    <cellStyle name="Calculation 3 2 2 2 3 4" xfId="20225" xr:uid="{00000000-0005-0000-0000-00008A0D0000}"/>
    <cellStyle name="Calculation 3 2 2 2 3 5" xfId="20629" xr:uid="{00000000-0005-0000-0000-00008B0D0000}"/>
    <cellStyle name="Calculation 3 2 2 2 3 6" xfId="26046" xr:uid="{00000000-0005-0000-0000-00008C0D0000}"/>
    <cellStyle name="Calculation 3 2 2 2 3 7" xfId="30822" xr:uid="{00000000-0005-0000-0000-00008D0D0000}"/>
    <cellStyle name="Calculation 3 2 2 2 3 8" xfId="31797" xr:uid="{00000000-0005-0000-0000-00008E0D0000}"/>
    <cellStyle name="Calculation 3 2 2 2 4" xfId="5817" xr:uid="{00000000-0005-0000-0000-00008F0D0000}"/>
    <cellStyle name="Calculation 3 2 2 2 4 2" xfId="13459" xr:uid="{00000000-0005-0000-0000-0000900D0000}"/>
    <cellStyle name="Calculation 3 2 2 2 4 3" xfId="23028" xr:uid="{00000000-0005-0000-0000-0000910D0000}"/>
    <cellStyle name="Calculation 3 2 2 2 4 4" xfId="26232" xr:uid="{00000000-0005-0000-0000-0000920D0000}"/>
    <cellStyle name="Calculation 3 2 2 2 4 5" xfId="16206" xr:uid="{00000000-0005-0000-0000-0000930D0000}"/>
    <cellStyle name="Calculation 3 2 2 2 4 6" xfId="29172" xr:uid="{00000000-0005-0000-0000-0000940D0000}"/>
    <cellStyle name="Calculation 3 2 2 2 4 7" xfId="31444" xr:uid="{00000000-0005-0000-0000-0000950D0000}"/>
    <cellStyle name="Calculation 3 2 2 2 5" xfId="4338" xr:uid="{00000000-0005-0000-0000-0000960D0000}"/>
    <cellStyle name="Calculation 3 2 2 2 5 2" xfId="21684" xr:uid="{00000000-0005-0000-0000-0000970D0000}"/>
    <cellStyle name="Calculation 3 2 2 2 5 3" xfId="24621" xr:uid="{00000000-0005-0000-0000-0000980D0000}"/>
    <cellStyle name="Calculation 3 2 2 2 5 4" xfId="27292" xr:uid="{00000000-0005-0000-0000-0000990D0000}"/>
    <cellStyle name="Calculation 3 2 2 2 5 5" xfId="30464" xr:uid="{00000000-0005-0000-0000-00009A0D0000}"/>
    <cellStyle name="Calculation 3 2 2 2 5 6" xfId="31123" xr:uid="{00000000-0005-0000-0000-00009B0D0000}"/>
    <cellStyle name="Calculation 3 2 2 2 6" xfId="20325" xr:uid="{00000000-0005-0000-0000-00009C0D0000}"/>
    <cellStyle name="Calculation 3 2 2 2 7" xfId="15131" xr:uid="{00000000-0005-0000-0000-00009D0D0000}"/>
    <cellStyle name="Calculation 3 2 2 2 8" xfId="16238" xr:uid="{00000000-0005-0000-0000-00009E0D0000}"/>
    <cellStyle name="Calculation 3 2 2 2 9" xfId="30671" xr:uid="{00000000-0005-0000-0000-00009F0D0000}"/>
    <cellStyle name="Calculation 3 2 2 3" xfId="162" xr:uid="{00000000-0005-0000-0000-0000A00D0000}"/>
    <cellStyle name="Calculation 3 2 2 3 10" xfId="17820" xr:uid="{00000000-0005-0000-0000-0000A10D0000}"/>
    <cellStyle name="Calculation 3 2 2 3 2" xfId="1138" xr:uid="{00000000-0005-0000-0000-0000A20D0000}"/>
    <cellStyle name="Calculation 3 2 2 3 2 2" xfId="2229" xr:uid="{00000000-0005-0000-0000-0000A30D0000}"/>
    <cellStyle name="Calculation 3 2 2 3 2 2 2" xfId="6370" xr:uid="{00000000-0005-0000-0000-0000A40D0000}"/>
    <cellStyle name="Calculation 3 2 2 3 2 2 2 2" xfId="13846" xr:uid="{00000000-0005-0000-0000-0000A50D0000}"/>
    <cellStyle name="Calculation 3 2 2 3 2 2 2 3" xfId="23581" xr:uid="{00000000-0005-0000-0000-0000A60D0000}"/>
    <cellStyle name="Calculation 3 2 2 3 2 2 2 4" xfId="18087" xr:uid="{00000000-0005-0000-0000-0000A70D0000}"/>
    <cellStyle name="Calculation 3 2 2 3 2 2 2 5" xfId="27214" xr:uid="{00000000-0005-0000-0000-0000A80D0000}"/>
    <cellStyle name="Calculation 3 2 2 3 2 2 2 6" xfId="29617" xr:uid="{00000000-0005-0000-0000-0000A90D0000}"/>
    <cellStyle name="Calculation 3 2 2 3 2 2 2 7" xfId="29705" xr:uid="{00000000-0005-0000-0000-0000AA0D0000}"/>
    <cellStyle name="Calculation 3 2 2 3 2 2 3" xfId="3998" xr:uid="{00000000-0005-0000-0000-0000AB0D0000}"/>
    <cellStyle name="Calculation 3 2 2 3 2 2 3 2" xfId="21365" xr:uid="{00000000-0005-0000-0000-0000AC0D0000}"/>
    <cellStyle name="Calculation 3 2 2 3 2 2 3 3" xfId="25746" xr:uid="{00000000-0005-0000-0000-0000AD0D0000}"/>
    <cellStyle name="Calculation 3 2 2 3 2 2 3 4" xfId="27639" xr:uid="{00000000-0005-0000-0000-0000AE0D0000}"/>
    <cellStyle name="Calculation 3 2 2 3 2 2 3 5" xfId="29986" xr:uid="{00000000-0005-0000-0000-0000AF0D0000}"/>
    <cellStyle name="Calculation 3 2 2 3 2 2 3 6" xfId="20577" xr:uid="{00000000-0005-0000-0000-0000B00D0000}"/>
    <cellStyle name="Calculation 3 2 2 3 2 2 4" xfId="15605" xr:uid="{00000000-0005-0000-0000-0000B10D0000}"/>
    <cellStyle name="Calculation 3 2 2 3 2 2 5" xfId="22156" xr:uid="{00000000-0005-0000-0000-0000B20D0000}"/>
    <cellStyle name="Calculation 3 2 2 3 2 2 6" xfId="24306" xr:uid="{00000000-0005-0000-0000-0000B30D0000}"/>
    <cellStyle name="Calculation 3 2 2 3 2 2 7" xfId="22417" xr:uid="{00000000-0005-0000-0000-0000B40D0000}"/>
    <cellStyle name="Calculation 3 2 2 3 2 2 8" xfId="27426" xr:uid="{00000000-0005-0000-0000-0000B50D0000}"/>
    <cellStyle name="Calculation 3 2 2 3 2 3" xfId="4986" xr:uid="{00000000-0005-0000-0000-0000B60D0000}"/>
    <cellStyle name="Calculation 3 2 2 3 2 3 2" xfId="12757" xr:uid="{00000000-0005-0000-0000-0000B70D0000}"/>
    <cellStyle name="Calculation 3 2 2 3 2 3 3" xfId="22282" xr:uid="{00000000-0005-0000-0000-0000B80D0000}"/>
    <cellStyle name="Calculation 3 2 2 3 2 3 4" xfId="24254" xr:uid="{00000000-0005-0000-0000-0000B90D0000}"/>
    <cellStyle name="Calculation 3 2 2 3 2 3 5" xfId="15530" xr:uid="{00000000-0005-0000-0000-0000BA0D0000}"/>
    <cellStyle name="Calculation 3 2 2 3 2 3 6" xfId="30236" xr:uid="{00000000-0005-0000-0000-0000BB0D0000}"/>
    <cellStyle name="Calculation 3 2 2 3 2 3 7" xfId="31048" xr:uid="{00000000-0005-0000-0000-0000BC0D0000}"/>
    <cellStyle name="Calculation 3 2 2 3 2 4" xfId="6095" xr:uid="{00000000-0005-0000-0000-0000BD0D0000}"/>
    <cellStyle name="Calculation 3 2 2 3 2 4 2" xfId="23306" xr:uid="{00000000-0005-0000-0000-0000BE0D0000}"/>
    <cellStyle name="Calculation 3 2 2 3 2 4 3" xfId="26104" xr:uid="{00000000-0005-0000-0000-0000BF0D0000}"/>
    <cellStyle name="Calculation 3 2 2 3 2 4 4" xfId="27897" xr:uid="{00000000-0005-0000-0000-0000C00D0000}"/>
    <cellStyle name="Calculation 3 2 2 3 2 4 5" xfId="21905" xr:uid="{00000000-0005-0000-0000-0000C10D0000}"/>
    <cellStyle name="Calculation 3 2 2 3 2 4 6" xfId="31859" xr:uid="{00000000-0005-0000-0000-0000C20D0000}"/>
    <cellStyle name="Calculation 3 2 2 3 2 5" xfId="17872" xr:uid="{00000000-0005-0000-0000-0000C30D0000}"/>
    <cellStyle name="Calculation 3 2 2 3 2 6" xfId="14406" xr:uid="{00000000-0005-0000-0000-0000C40D0000}"/>
    <cellStyle name="Calculation 3 2 2 3 2 7" xfId="24588" xr:uid="{00000000-0005-0000-0000-0000C50D0000}"/>
    <cellStyle name="Calculation 3 2 2 3 2 8" xfId="27044" xr:uid="{00000000-0005-0000-0000-0000C60D0000}"/>
    <cellStyle name="Calculation 3 2 2 3 2 9" xfId="31028" xr:uid="{00000000-0005-0000-0000-0000C70D0000}"/>
    <cellStyle name="Calculation 3 2 2 3 3" xfId="1587" xr:uid="{00000000-0005-0000-0000-0000C80D0000}"/>
    <cellStyle name="Calculation 3 2 2 3 3 2" xfId="6001" xr:uid="{00000000-0005-0000-0000-0000C90D0000}"/>
    <cellStyle name="Calculation 3 2 2 3 3 2 2" xfId="13626" xr:uid="{00000000-0005-0000-0000-0000CA0D0000}"/>
    <cellStyle name="Calculation 3 2 2 3 3 2 3" xfId="23212" xr:uid="{00000000-0005-0000-0000-0000CB0D0000}"/>
    <cellStyle name="Calculation 3 2 2 3 3 2 4" xfId="21600" xr:uid="{00000000-0005-0000-0000-0000CC0D0000}"/>
    <cellStyle name="Calculation 3 2 2 3 3 2 5" xfId="27680" xr:uid="{00000000-0005-0000-0000-0000CD0D0000}"/>
    <cellStyle name="Calculation 3 2 2 3 3 2 6" xfId="30742" xr:uid="{00000000-0005-0000-0000-0000CE0D0000}"/>
    <cellStyle name="Calculation 3 2 2 3 3 2 7" xfId="27098" xr:uid="{00000000-0005-0000-0000-0000CF0D0000}"/>
    <cellStyle name="Calculation 3 2 2 3 3 3" xfId="6282" xr:uid="{00000000-0005-0000-0000-0000D00D0000}"/>
    <cellStyle name="Calculation 3 2 2 3 3 3 2" xfId="23493" xr:uid="{00000000-0005-0000-0000-0000D10D0000}"/>
    <cellStyle name="Calculation 3 2 2 3 3 3 3" xfId="17873" xr:uid="{00000000-0005-0000-0000-0000D20D0000}"/>
    <cellStyle name="Calculation 3 2 2 3 3 3 4" xfId="27658" xr:uid="{00000000-0005-0000-0000-0000D30D0000}"/>
    <cellStyle name="Calculation 3 2 2 3 3 3 5" xfId="28148" xr:uid="{00000000-0005-0000-0000-0000D40D0000}"/>
    <cellStyle name="Calculation 3 2 2 3 3 3 6" xfId="31253" xr:uid="{00000000-0005-0000-0000-0000D50D0000}"/>
    <cellStyle name="Calculation 3 2 2 3 3 4" xfId="16227" xr:uid="{00000000-0005-0000-0000-0000D60D0000}"/>
    <cellStyle name="Calculation 3 2 2 3 3 5" xfId="25955" xr:uid="{00000000-0005-0000-0000-0000D70D0000}"/>
    <cellStyle name="Calculation 3 2 2 3 3 6" xfId="20364" xr:uid="{00000000-0005-0000-0000-0000D80D0000}"/>
    <cellStyle name="Calculation 3 2 2 3 3 7" xfId="21203" xr:uid="{00000000-0005-0000-0000-0000D90D0000}"/>
    <cellStyle name="Calculation 3 2 2 3 3 8" xfId="31089" xr:uid="{00000000-0005-0000-0000-0000DA0D0000}"/>
    <cellStyle name="Calculation 3 2 2 3 4" xfId="4923" xr:uid="{00000000-0005-0000-0000-0000DB0D0000}"/>
    <cellStyle name="Calculation 3 2 2 3 4 2" xfId="12711" xr:uid="{00000000-0005-0000-0000-0000DC0D0000}"/>
    <cellStyle name="Calculation 3 2 2 3 4 3" xfId="22221" xr:uid="{00000000-0005-0000-0000-0000DD0D0000}"/>
    <cellStyle name="Calculation 3 2 2 3 4 4" xfId="24472" xr:uid="{00000000-0005-0000-0000-0000DE0D0000}"/>
    <cellStyle name="Calculation 3 2 2 3 4 5" xfId="15191" xr:uid="{00000000-0005-0000-0000-0000DF0D0000}"/>
    <cellStyle name="Calculation 3 2 2 3 4 6" xfId="30678" xr:uid="{00000000-0005-0000-0000-0000E00D0000}"/>
    <cellStyle name="Calculation 3 2 2 3 4 7" xfId="31053" xr:uid="{00000000-0005-0000-0000-0000E10D0000}"/>
    <cellStyle name="Calculation 3 2 2 3 5" xfId="6739" xr:uid="{00000000-0005-0000-0000-0000E20D0000}"/>
    <cellStyle name="Calculation 3 2 2 3 5 2" xfId="23950" xr:uid="{00000000-0005-0000-0000-0000E30D0000}"/>
    <cellStyle name="Calculation 3 2 2 3 5 3" xfId="15241" xr:uid="{00000000-0005-0000-0000-0000E40D0000}"/>
    <cellStyle name="Calculation 3 2 2 3 5 4" xfId="20286" xr:uid="{00000000-0005-0000-0000-0000E50D0000}"/>
    <cellStyle name="Calculation 3 2 2 3 5 5" xfId="27087" xr:uid="{00000000-0005-0000-0000-0000E60D0000}"/>
    <cellStyle name="Calculation 3 2 2 3 5 6" xfId="30905" xr:uid="{00000000-0005-0000-0000-0000E70D0000}"/>
    <cellStyle name="Calculation 3 2 2 3 6" xfId="19942" xr:uid="{00000000-0005-0000-0000-0000E80D0000}"/>
    <cellStyle name="Calculation 3 2 2 3 7" xfId="20566" xr:uid="{00000000-0005-0000-0000-0000E90D0000}"/>
    <cellStyle name="Calculation 3 2 2 3 8" xfId="21852" xr:uid="{00000000-0005-0000-0000-0000EA0D0000}"/>
    <cellStyle name="Calculation 3 2 2 3 9" xfId="29734" xr:uid="{00000000-0005-0000-0000-0000EB0D0000}"/>
    <cellStyle name="Calculation 3 2 2 4" xfId="1136" xr:uid="{00000000-0005-0000-0000-0000EC0D0000}"/>
    <cellStyle name="Calculation 3 2 2 4 2" xfId="2227" xr:uid="{00000000-0005-0000-0000-0000ED0D0000}"/>
    <cellStyle name="Calculation 3 2 2 4 2 2" xfId="6368" xr:uid="{00000000-0005-0000-0000-0000EE0D0000}"/>
    <cellStyle name="Calculation 3 2 2 4 2 2 2" xfId="13844" xr:uid="{00000000-0005-0000-0000-0000EF0D0000}"/>
    <cellStyle name="Calculation 3 2 2 4 2 2 3" xfId="23579" xr:uid="{00000000-0005-0000-0000-0000F00D0000}"/>
    <cellStyle name="Calculation 3 2 2 4 2 2 4" xfId="20529" xr:uid="{00000000-0005-0000-0000-0000F10D0000}"/>
    <cellStyle name="Calculation 3 2 2 4 2 2 5" xfId="28616" xr:uid="{00000000-0005-0000-0000-0000F20D0000}"/>
    <cellStyle name="Calculation 3 2 2 4 2 2 6" xfId="16274" xr:uid="{00000000-0005-0000-0000-0000F30D0000}"/>
    <cellStyle name="Calculation 3 2 2 4 2 2 7" xfId="31589" xr:uid="{00000000-0005-0000-0000-0000F40D0000}"/>
    <cellStyle name="Calculation 3 2 2 4 2 3" xfId="6114" xr:uid="{00000000-0005-0000-0000-0000F50D0000}"/>
    <cellStyle name="Calculation 3 2 2 4 2 3 2" xfId="23325" xr:uid="{00000000-0005-0000-0000-0000F60D0000}"/>
    <cellStyle name="Calculation 3 2 2 4 2 3 3" xfId="22316" xr:uid="{00000000-0005-0000-0000-0000F70D0000}"/>
    <cellStyle name="Calculation 3 2 2 4 2 3 4" xfId="22885" xr:uid="{00000000-0005-0000-0000-0000F80D0000}"/>
    <cellStyle name="Calculation 3 2 2 4 2 3 5" xfId="20403" xr:uid="{00000000-0005-0000-0000-0000F90D0000}"/>
    <cellStyle name="Calculation 3 2 2 4 2 3 6" xfId="24995" xr:uid="{00000000-0005-0000-0000-0000FA0D0000}"/>
    <cellStyle name="Calculation 3 2 2 4 2 4" xfId="20532" xr:uid="{00000000-0005-0000-0000-0000FB0D0000}"/>
    <cellStyle name="Calculation 3 2 2 4 2 5" xfId="20738" xr:uid="{00000000-0005-0000-0000-0000FC0D0000}"/>
    <cellStyle name="Calculation 3 2 2 4 2 6" xfId="16195" xr:uid="{00000000-0005-0000-0000-0000FD0D0000}"/>
    <cellStyle name="Calculation 3 2 2 4 2 7" xfId="25499" xr:uid="{00000000-0005-0000-0000-0000FE0D0000}"/>
    <cellStyle name="Calculation 3 2 2 4 2 8" xfId="32109" xr:uid="{00000000-0005-0000-0000-0000FF0D0000}"/>
    <cellStyle name="Calculation 3 2 2 4 3" xfId="3960" xr:uid="{00000000-0005-0000-0000-0000000E0000}"/>
    <cellStyle name="Calculation 3 2 2 4 3 2" xfId="11947" xr:uid="{00000000-0005-0000-0000-0000010E0000}"/>
    <cellStyle name="Calculation 3 2 2 4 3 3" xfId="21327" xr:uid="{00000000-0005-0000-0000-0000020E0000}"/>
    <cellStyle name="Calculation 3 2 2 4 3 4" xfId="14803" xr:uid="{00000000-0005-0000-0000-0000030E0000}"/>
    <cellStyle name="Calculation 3 2 2 4 3 5" xfId="19826" xr:uid="{00000000-0005-0000-0000-0000040E0000}"/>
    <cellStyle name="Calculation 3 2 2 4 3 6" xfId="26721" xr:uid="{00000000-0005-0000-0000-0000050E0000}"/>
    <cellStyle name="Calculation 3 2 2 4 3 7" xfId="31842" xr:uid="{00000000-0005-0000-0000-0000060E0000}"/>
    <cellStyle name="Calculation 3 2 2 4 4" xfId="6816" xr:uid="{00000000-0005-0000-0000-0000070E0000}"/>
    <cellStyle name="Calculation 3 2 2 4 4 2" xfId="24027" xr:uid="{00000000-0005-0000-0000-0000080E0000}"/>
    <cellStyle name="Calculation 3 2 2 4 4 3" xfId="22601" xr:uid="{00000000-0005-0000-0000-0000090E0000}"/>
    <cellStyle name="Calculation 3 2 2 4 4 4" xfId="28854" xr:uid="{00000000-0005-0000-0000-00000A0E0000}"/>
    <cellStyle name="Calculation 3 2 2 4 4 5" xfId="21828" xr:uid="{00000000-0005-0000-0000-00000B0E0000}"/>
    <cellStyle name="Calculation 3 2 2 4 4 6" xfId="20813" xr:uid="{00000000-0005-0000-0000-00000C0E0000}"/>
    <cellStyle name="Calculation 3 2 2 4 5" xfId="16498" xr:uid="{00000000-0005-0000-0000-00000D0E0000}"/>
    <cellStyle name="Calculation 3 2 2 4 6" xfId="26105" xr:uid="{00000000-0005-0000-0000-00000E0E0000}"/>
    <cellStyle name="Calculation 3 2 2 4 7" xfId="28382" xr:uid="{00000000-0005-0000-0000-00000F0E0000}"/>
    <cellStyle name="Calculation 3 2 2 4 8" xfId="29472" xr:uid="{00000000-0005-0000-0000-0000100E0000}"/>
    <cellStyle name="Calculation 3 2 2 4 9" xfId="26629" xr:uid="{00000000-0005-0000-0000-0000110E0000}"/>
    <cellStyle name="Calculation 3 2 2 5" xfId="1585" xr:uid="{00000000-0005-0000-0000-0000120E0000}"/>
    <cellStyle name="Calculation 3 2 2 5 2" xfId="5999" xr:uid="{00000000-0005-0000-0000-0000130E0000}"/>
    <cellStyle name="Calculation 3 2 2 5 2 2" xfId="13624" xr:uid="{00000000-0005-0000-0000-0000140E0000}"/>
    <cellStyle name="Calculation 3 2 2 5 2 3" xfId="23210" xr:uid="{00000000-0005-0000-0000-0000150E0000}"/>
    <cellStyle name="Calculation 3 2 2 5 2 4" xfId="25851" xr:uid="{00000000-0005-0000-0000-0000160E0000}"/>
    <cellStyle name="Calculation 3 2 2 5 2 5" xfId="14821" xr:uid="{00000000-0005-0000-0000-0000170E0000}"/>
    <cellStyle name="Calculation 3 2 2 5 2 6" xfId="30698" xr:uid="{00000000-0005-0000-0000-0000180E0000}"/>
    <cellStyle name="Calculation 3 2 2 5 2 7" xfId="30409" xr:uid="{00000000-0005-0000-0000-0000190E0000}"/>
    <cellStyle name="Calculation 3 2 2 5 3" xfId="5796" xr:uid="{00000000-0005-0000-0000-00001A0E0000}"/>
    <cellStyle name="Calculation 3 2 2 5 3 2" xfId="23007" xr:uid="{00000000-0005-0000-0000-00001B0E0000}"/>
    <cellStyle name="Calculation 3 2 2 5 3 3" xfId="22047" xr:uid="{00000000-0005-0000-0000-00001C0E0000}"/>
    <cellStyle name="Calculation 3 2 2 5 3 4" xfId="26500" xr:uid="{00000000-0005-0000-0000-00001D0E0000}"/>
    <cellStyle name="Calculation 3 2 2 5 3 5" xfId="27275" xr:uid="{00000000-0005-0000-0000-00001E0E0000}"/>
    <cellStyle name="Calculation 3 2 2 5 3 6" xfId="26219" xr:uid="{00000000-0005-0000-0000-00001F0E0000}"/>
    <cellStyle name="Calculation 3 2 2 5 4" xfId="17942" xr:uid="{00000000-0005-0000-0000-0000200E0000}"/>
    <cellStyle name="Calculation 3 2 2 5 5" xfId="20710" xr:uid="{00000000-0005-0000-0000-0000210E0000}"/>
    <cellStyle name="Calculation 3 2 2 5 6" xfId="28361" xr:uid="{00000000-0005-0000-0000-0000220E0000}"/>
    <cellStyle name="Calculation 3 2 2 5 7" xfId="29668" xr:uid="{00000000-0005-0000-0000-0000230E0000}"/>
    <cellStyle name="Calculation 3 2 2 5 8" xfId="30528" xr:uid="{00000000-0005-0000-0000-0000240E0000}"/>
    <cellStyle name="Calculation 3 2 2 6" xfId="5240" xr:uid="{00000000-0005-0000-0000-0000250E0000}"/>
    <cellStyle name="Calculation 3 2 2 6 2" xfId="12964" xr:uid="{00000000-0005-0000-0000-0000260E0000}"/>
    <cellStyle name="Calculation 3 2 2 6 3" xfId="22511" xr:uid="{00000000-0005-0000-0000-0000270E0000}"/>
    <cellStyle name="Calculation 3 2 2 6 4" xfId="20148" xr:uid="{00000000-0005-0000-0000-0000280E0000}"/>
    <cellStyle name="Calculation 3 2 2 6 5" xfId="28410" xr:uid="{00000000-0005-0000-0000-0000290E0000}"/>
    <cellStyle name="Calculation 3 2 2 6 6" xfId="21468" xr:uid="{00000000-0005-0000-0000-00002A0E0000}"/>
    <cellStyle name="Calculation 3 2 2 6 7" xfId="29300" xr:uid="{00000000-0005-0000-0000-00002B0E0000}"/>
    <cellStyle name="Calculation 3 2 2 7" xfId="6986" xr:uid="{00000000-0005-0000-0000-00002C0E0000}"/>
    <cellStyle name="Calculation 3 2 2 7 2" xfId="24197" xr:uid="{00000000-0005-0000-0000-00002D0E0000}"/>
    <cellStyle name="Calculation 3 2 2 7 3" xfId="24350" xr:uid="{00000000-0005-0000-0000-00002E0E0000}"/>
    <cellStyle name="Calculation 3 2 2 7 4" xfId="29024" xr:uid="{00000000-0005-0000-0000-00002F0E0000}"/>
    <cellStyle name="Calculation 3 2 2 7 5" xfId="30515" xr:uid="{00000000-0005-0000-0000-0000300E0000}"/>
    <cellStyle name="Calculation 3 2 2 7 6" xfId="20660" xr:uid="{00000000-0005-0000-0000-0000310E0000}"/>
    <cellStyle name="Calculation 3 2 2 8" xfId="14840" xr:uid="{00000000-0005-0000-0000-0000320E0000}"/>
    <cellStyle name="Calculation 3 2 2 9" xfId="25532" xr:uid="{00000000-0005-0000-0000-0000330E0000}"/>
    <cellStyle name="Calculation 3 2 3" xfId="163" xr:uid="{00000000-0005-0000-0000-0000340E0000}"/>
    <cellStyle name="Calculation 3 2 3 10" xfId="27780" xr:uid="{00000000-0005-0000-0000-0000350E0000}"/>
    <cellStyle name="Calculation 3 2 3 2" xfId="1139" xr:uid="{00000000-0005-0000-0000-0000360E0000}"/>
    <cellStyle name="Calculation 3 2 3 2 2" xfId="2230" xr:uid="{00000000-0005-0000-0000-0000370E0000}"/>
    <cellStyle name="Calculation 3 2 3 2 2 2" xfId="6371" xr:uid="{00000000-0005-0000-0000-0000380E0000}"/>
    <cellStyle name="Calculation 3 2 3 2 2 2 2" xfId="13847" xr:uid="{00000000-0005-0000-0000-0000390E0000}"/>
    <cellStyle name="Calculation 3 2 3 2 2 2 3" xfId="23582" xr:uid="{00000000-0005-0000-0000-00003A0E0000}"/>
    <cellStyle name="Calculation 3 2 3 2 2 2 4" xfId="22032" xr:uid="{00000000-0005-0000-0000-00003B0E0000}"/>
    <cellStyle name="Calculation 3 2 3 2 2 2 5" xfId="28033" xr:uid="{00000000-0005-0000-0000-00003C0E0000}"/>
    <cellStyle name="Calculation 3 2 3 2 2 2 6" xfId="30196" xr:uid="{00000000-0005-0000-0000-00003D0E0000}"/>
    <cellStyle name="Calculation 3 2 3 2 2 2 7" xfId="29096" xr:uid="{00000000-0005-0000-0000-00003E0E0000}"/>
    <cellStyle name="Calculation 3 2 3 2 2 3" xfId="6319" xr:uid="{00000000-0005-0000-0000-00003F0E0000}"/>
    <cellStyle name="Calculation 3 2 3 2 2 3 2" xfId="23530" xr:uid="{00000000-0005-0000-0000-0000400E0000}"/>
    <cellStyle name="Calculation 3 2 3 2 2 3 3" xfId="25363" xr:uid="{00000000-0005-0000-0000-0000410E0000}"/>
    <cellStyle name="Calculation 3 2 3 2 2 3 4" xfId="18820" xr:uid="{00000000-0005-0000-0000-0000420E0000}"/>
    <cellStyle name="Calculation 3 2 3 2 2 3 5" xfId="29054" xr:uid="{00000000-0005-0000-0000-0000430E0000}"/>
    <cellStyle name="Calculation 3 2 3 2 2 3 6" xfId="31185" xr:uid="{00000000-0005-0000-0000-0000440E0000}"/>
    <cellStyle name="Calculation 3 2 3 2 2 4" xfId="19125" xr:uid="{00000000-0005-0000-0000-0000450E0000}"/>
    <cellStyle name="Calculation 3 2 3 2 2 5" xfId="21922" xr:uid="{00000000-0005-0000-0000-0000460E0000}"/>
    <cellStyle name="Calculation 3 2 3 2 2 6" xfId="24592" xr:uid="{00000000-0005-0000-0000-0000470E0000}"/>
    <cellStyle name="Calculation 3 2 3 2 2 7" xfId="27777" xr:uid="{00000000-0005-0000-0000-0000480E0000}"/>
    <cellStyle name="Calculation 3 2 3 2 2 8" xfId="31286" xr:uid="{00000000-0005-0000-0000-0000490E0000}"/>
    <cellStyle name="Calculation 3 2 3 2 3" xfId="5534" xr:uid="{00000000-0005-0000-0000-00004A0E0000}"/>
    <cellStyle name="Calculation 3 2 3 2 3 2" xfId="13241" xr:uid="{00000000-0005-0000-0000-00004B0E0000}"/>
    <cellStyle name="Calculation 3 2 3 2 3 3" xfId="22770" xr:uid="{00000000-0005-0000-0000-00004C0E0000}"/>
    <cellStyle name="Calculation 3 2 3 2 3 4" xfId="14433" xr:uid="{00000000-0005-0000-0000-00004D0E0000}"/>
    <cellStyle name="Calculation 3 2 3 2 3 5" xfId="27224" xr:uid="{00000000-0005-0000-0000-00004E0E0000}"/>
    <cellStyle name="Calculation 3 2 3 2 3 6" xfId="27566" xr:uid="{00000000-0005-0000-0000-00004F0E0000}"/>
    <cellStyle name="Calculation 3 2 3 2 3 7" xfId="26102" xr:uid="{00000000-0005-0000-0000-0000500E0000}"/>
    <cellStyle name="Calculation 3 2 3 2 4" xfId="6289" xr:uid="{00000000-0005-0000-0000-0000510E0000}"/>
    <cellStyle name="Calculation 3 2 3 2 4 2" xfId="23500" xr:uid="{00000000-0005-0000-0000-0000520E0000}"/>
    <cellStyle name="Calculation 3 2 3 2 4 3" xfId="19882" xr:uid="{00000000-0005-0000-0000-0000530E0000}"/>
    <cellStyle name="Calculation 3 2 3 2 4 4" xfId="26417" xr:uid="{00000000-0005-0000-0000-0000540E0000}"/>
    <cellStyle name="Calculation 3 2 3 2 4 5" xfId="29662" xr:uid="{00000000-0005-0000-0000-0000550E0000}"/>
    <cellStyle name="Calculation 3 2 3 2 4 6" xfId="22051" xr:uid="{00000000-0005-0000-0000-0000560E0000}"/>
    <cellStyle name="Calculation 3 2 3 2 5" xfId="17817" xr:uid="{00000000-0005-0000-0000-0000570E0000}"/>
    <cellStyle name="Calculation 3 2 3 2 6" xfId="24327" xr:uid="{00000000-0005-0000-0000-0000580E0000}"/>
    <cellStyle name="Calculation 3 2 3 2 7" xfId="28276" xr:uid="{00000000-0005-0000-0000-0000590E0000}"/>
    <cellStyle name="Calculation 3 2 3 2 8" xfId="14197" xr:uid="{00000000-0005-0000-0000-00005A0E0000}"/>
    <cellStyle name="Calculation 3 2 3 2 9" xfId="30959" xr:uid="{00000000-0005-0000-0000-00005B0E0000}"/>
    <cellStyle name="Calculation 3 2 3 3" xfId="1588" xr:uid="{00000000-0005-0000-0000-00005C0E0000}"/>
    <cellStyle name="Calculation 3 2 3 3 2" xfId="6002" xr:uid="{00000000-0005-0000-0000-00005D0E0000}"/>
    <cellStyle name="Calculation 3 2 3 3 2 2" xfId="13627" xr:uid="{00000000-0005-0000-0000-00005E0E0000}"/>
    <cellStyle name="Calculation 3 2 3 3 2 3" xfId="23213" xr:uid="{00000000-0005-0000-0000-00005F0E0000}"/>
    <cellStyle name="Calculation 3 2 3 3 2 4" xfId="20823" xr:uid="{00000000-0005-0000-0000-0000600E0000}"/>
    <cellStyle name="Calculation 3 2 3 3 2 5" xfId="19822" xr:uid="{00000000-0005-0000-0000-0000610E0000}"/>
    <cellStyle name="Calculation 3 2 3 3 2 6" xfId="28684" xr:uid="{00000000-0005-0000-0000-0000620E0000}"/>
    <cellStyle name="Calculation 3 2 3 3 2 7" xfId="29993" xr:uid="{00000000-0005-0000-0000-0000630E0000}"/>
    <cellStyle name="Calculation 3 2 3 3 3" xfId="6661" xr:uid="{00000000-0005-0000-0000-0000640E0000}"/>
    <cellStyle name="Calculation 3 2 3 3 3 2" xfId="23872" xr:uid="{00000000-0005-0000-0000-0000650E0000}"/>
    <cellStyle name="Calculation 3 2 3 3 3 3" xfId="20979" xr:uid="{00000000-0005-0000-0000-0000660E0000}"/>
    <cellStyle name="Calculation 3 2 3 3 3 4" xfId="26222" xr:uid="{00000000-0005-0000-0000-0000670E0000}"/>
    <cellStyle name="Calculation 3 2 3 3 3 5" xfId="21778" xr:uid="{00000000-0005-0000-0000-0000680E0000}"/>
    <cellStyle name="Calculation 3 2 3 3 3 6" xfId="28004" xr:uid="{00000000-0005-0000-0000-0000690E0000}"/>
    <cellStyle name="Calculation 3 2 3 3 4" xfId="15185" xr:uid="{00000000-0005-0000-0000-00006A0E0000}"/>
    <cellStyle name="Calculation 3 2 3 3 5" xfId="24486" xr:uid="{00000000-0005-0000-0000-00006B0E0000}"/>
    <cellStyle name="Calculation 3 2 3 3 6" xfId="24751" xr:uid="{00000000-0005-0000-0000-00006C0E0000}"/>
    <cellStyle name="Calculation 3 2 3 3 7" xfId="30838" xr:uid="{00000000-0005-0000-0000-00006D0E0000}"/>
    <cellStyle name="Calculation 3 2 3 3 8" xfId="29200" xr:uid="{00000000-0005-0000-0000-00006E0E0000}"/>
    <cellStyle name="Calculation 3 2 3 4" xfId="4347" xr:uid="{00000000-0005-0000-0000-00006F0E0000}"/>
    <cellStyle name="Calculation 3 2 3 4 2" xfId="12208" xr:uid="{00000000-0005-0000-0000-0000700E0000}"/>
    <cellStyle name="Calculation 3 2 3 4 3" xfId="21693" xr:uid="{00000000-0005-0000-0000-0000710E0000}"/>
    <cellStyle name="Calculation 3 2 3 4 4" xfId="22835" xr:uid="{00000000-0005-0000-0000-0000720E0000}"/>
    <cellStyle name="Calculation 3 2 3 4 5" xfId="26814" xr:uid="{00000000-0005-0000-0000-0000730E0000}"/>
    <cellStyle name="Calculation 3 2 3 4 6" xfId="29539" xr:uid="{00000000-0005-0000-0000-0000740E0000}"/>
    <cellStyle name="Calculation 3 2 3 4 7" xfId="25168" xr:uid="{00000000-0005-0000-0000-0000750E0000}"/>
    <cellStyle name="Calculation 3 2 3 5" xfId="6991" xr:uid="{00000000-0005-0000-0000-0000760E0000}"/>
    <cellStyle name="Calculation 3 2 3 5 2" xfId="24202" xr:uid="{00000000-0005-0000-0000-0000770E0000}"/>
    <cellStyle name="Calculation 3 2 3 5 3" xfId="24573" xr:uid="{00000000-0005-0000-0000-0000780E0000}"/>
    <cellStyle name="Calculation 3 2 3 5 4" xfId="29029" xr:uid="{00000000-0005-0000-0000-0000790E0000}"/>
    <cellStyle name="Calculation 3 2 3 5 5" xfId="29637" xr:uid="{00000000-0005-0000-0000-00007A0E0000}"/>
    <cellStyle name="Calculation 3 2 3 5 6" xfId="26325" xr:uid="{00000000-0005-0000-0000-00007B0E0000}"/>
    <cellStyle name="Calculation 3 2 3 6" xfId="18916" xr:uid="{00000000-0005-0000-0000-00007C0E0000}"/>
    <cellStyle name="Calculation 3 2 3 7" xfId="20625" xr:uid="{00000000-0005-0000-0000-00007D0E0000}"/>
    <cellStyle name="Calculation 3 2 3 8" xfId="28202" xr:uid="{00000000-0005-0000-0000-00007E0E0000}"/>
    <cellStyle name="Calculation 3 2 3 9" xfId="30731" xr:uid="{00000000-0005-0000-0000-00007F0E0000}"/>
    <cellStyle name="Calculation 3 2 4" xfId="164" xr:uid="{00000000-0005-0000-0000-0000800E0000}"/>
    <cellStyle name="Calculation 3 2 4 10" xfId="27363" xr:uid="{00000000-0005-0000-0000-0000810E0000}"/>
    <cellStyle name="Calculation 3 2 4 2" xfId="1140" xr:uid="{00000000-0005-0000-0000-0000820E0000}"/>
    <cellStyle name="Calculation 3 2 4 2 2" xfId="2231" xr:uid="{00000000-0005-0000-0000-0000830E0000}"/>
    <cellStyle name="Calculation 3 2 4 2 2 2" xfId="6372" xr:uid="{00000000-0005-0000-0000-0000840E0000}"/>
    <cellStyle name="Calculation 3 2 4 2 2 2 2" xfId="13848" xr:uid="{00000000-0005-0000-0000-0000850E0000}"/>
    <cellStyle name="Calculation 3 2 4 2 2 2 3" xfId="23583" xr:uid="{00000000-0005-0000-0000-0000860E0000}"/>
    <cellStyle name="Calculation 3 2 4 2 2 2 4" xfId="22163" xr:uid="{00000000-0005-0000-0000-0000870E0000}"/>
    <cellStyle name="Calculation 3 2 4 2 2 2 5" xfId="17993" xr:uid="{00000000-0005-0000-0000-0000880E0000}"/>
    <cellStyle name="Calculation 3 2 4 2 2 2 6" xfId="28138" xr:uid="{00000000-0005-0000-0000-0000890E0000}"/>
    <cellStyle name="Calculation 3 2 4 2 2 2 7" xfId="30558" xr:uid="{00000000-0005-0000-0000-00008A0E0000}"/>
    <cellStyle name="Calculation 3 2 4 2 2 3" xfId="6521" xr:uid="{00000000-0005-0000-0000-00008B0E0000}"/>
    <cellStyle name="Calculation 3 2 4 2 2 3 2" xfId="23732" xr:uid="{00000000-0005-0000-0000-00008C0E0000}"/>
    <cellStyle name="Calculation 3 2 4 2 2 3 3" xfId="25053" xr:uid="{00000000-0005-0000-0000-00008D0E0000}"/>
    <cellStyle name="Calculation 3 2 4 2 2 3 4" xfId="27653" xr:uid="{00000000-0005-0000-0000-00008E0E0000}"/>
    <cellStyle name="Calculation 3 2 4 2 2 3 5" xfId="26356" xr:uid="{00000000-0005-0000-0000-00008F0E0000}"/>
    <cellStyle name="Calculation 3 2 4 2 2 3 6" xfId="19116" xr:uid="{00000000-0005-0000-0000-0000900E0000}"/>
    <cellStyle name="Calculation 3 2 4 2 2 4" xfId="17886" xr:uid="{00000000-0005-0000-0000-0000910E0000}"/>
    <cellStyle name="Calculation 3 2 4 2 2 5" xfId="24911" xr:uid="{00000000-0005-0000-0000-0000920E0000}"/>
    <cellStyle name="Calculation 3 2 4 2 2 6" xfId="25056" xr:uid="{00000000-0005-0000-0000-0000930E0000}"/>
    <cellStyle name="Calculation 3 2 4 2 2 7" xfId="28205" xr:uid="{00000000-0005-0000-0000-0000940E0000}"/>
    <cellStyle name="Calculation 3 2 4 2 2 8" xfId="28303" xr:uid="{00000000-0005-0000-0000-0000950E0000}"/>
    <cellStyle name="Calculation 3 2 4 2 3" xfId="4648" xr:uid="{00000000-0005-0000-0000-0000960E0000}"/>
    <cellStyle name="Calculation 3 2 4 2 3 2" xfId="12493" xr:uid="{00000000-0005-0000-0000-0000970E0000}"/>
    <cellStyle name="Calculation 3 2 4 2 3 3" xfId="21966" xr:uid="{00000000-0005-0000-0000-0000980E0000}"/>
    <cellStyle name="Calculation 3 2 4 2 3 4" xfId="22049" xr:uid="{00000000-0005-0000-0000-0000990E0000}"/>
    <cellStyle name="Calculation 3 2 4 2 3 5" xfId="27747" xr:uid="{00000000-0005-0000-0000-00009A0E0000}"/>
    <cellStyle name="Calculation 3 2 4 2 3 6" xfId="24985" xr:uid="{00000000-0005-0000-0000-00009B0E0000}"/>
    <cellStyle name="Calculation 3 2 4 2 3 7" xfId="26117" xr:uid="{00000000-0005-0000-0000-00009C0E0000}"/>
    <cellStyle name="Calculation 3 2 4 2 4" xfId="6682" xr:uid="{00000000-0005-0000-0000-00009D0E0000}"/>
    <cellStyle name="Calculation 3 2 4 2 4 2" xfId="23893" xr:uid="{00000000-0005-0000-0000-00009E0E0000}"/>
    <cellStyle name="Calculation 3 2 4 2 4 3" xfId="26461" xr:uid="{00000000-0005-0000-0000-00009F0E0000}"/>
    <cellStyle name="Calculation 3 2 4 2 4 4" xfId="27203" xr:uid="{00000000-0005-0000-0000-0000A00E0000}"/>
    <cellStyle name="Calculation 3 2 4 2 4 5" xfId="29253" xr:uid="{00000000-0005-0000-0000-0000A10E0000}"/>
    <cellStyle name="Calculation 3 2 4 2 4 6" xfId="31474" xr:uid="{00000000-0005-0000-0000-0000A20E0000}"/>
    <cellStyle name="Calculation 3 2 4 2 5" xfId="20674" xr:uid="{00000000-0005-0000-0000-0000A30E0000}"/>
    <cellStyle name="Calculation 3 2 4 2 6" xfId="18257" xr:uid="{00000000-0005-0000-0000-0000A40E0000}"/>
    <cellStyle name="Calculation 3 2 4 2 7" xfId="27948" xr:uid="{00000000-0005-0000-0000-0000A50E0000}"/>
    <cellStyle name="Calculation 3 2 4 2 8" xfId="16219" xr:uid="{00000000-0005-0000-0000-0000A60E0000}"/>
    <cellStyle name="Calculation 3 2 4 2 9" xfId="31539" xr:uid="{00000000-0005-0000-0000-0000A70E0000}"/>
    <cellStyle name="Calculation 3 2 4 3" xfId="1589" xr:uid="{00000000-0005-0000-0000-0000A80E0000}"/>
    <cellStyle name="Calculation 3 2 4 3 2" xfId="6003" xr:uid="{00000000-0005-0000-0000-0000A90E0000}"/>
    <cellStyle name="Calculation 3 2 4 3 2 2" xfId="13628" xr:uid="{00000000-0005-0000-0000-0000AA0E0000}"/>
    <cellStyle name="Calculation 3 2 4 3 2 3" xfId="23214" xr:uid="{00000000-0005-0000-0000-0000AB0E0000}"/>
    <cellStyle name="Calculation 3 2 4 3 2 4" xfId="22430" xr:uid="{00000000-0005-0000-0000-0000AC0E0000}"/>
    <cellStyle name="Calculation 3 2 4 3 2 5" xfId="28345" xr:uid="{00000000-0005-0000-0000-0000AD0E0000}"/>
    <cellStyle name="Calculation 3 2 4 3 2 6" xfId="27804" xr:uid="{00000000-0005-0000-0000-0000AE0E0000}"/>
    <cellStyle name="Calculation 3 2 4 3 2 7" xfId="26587" xr:uid="{00000000-0005-0000-0000-0000AF0E0000}"/>
    <cellStyle name="Calculation 3 2 4 3 3" xfId="6914" xr:uid="{00000000-0005-0000-0000-0000B00E0000}"/>
    <cellStyle name="Calculation 3 2 4 3 3 2" xfId="24125" xr:uid="{00000000-0005-0000-0000-0000B10E0000}"/>
    <cellStyle name="Calculation 3 2 4 3 3 3" xfId="25637" xr:uid="{00000000-0005-0000-0000-0000B20E0000}"/>
    <cellStyle name="Calculation 3 2 4 3 3 4" xfId="28952" xr:uid="{00000000-0005-0000-0000-0000B30E0000}"/>
    <cellStyle name="Calculation 3 2 4 3 3 5" xfId="26894" xr:uid="{00000000-0005-0000-0000-0000B40E0000}"/>
    <cellStyle name="Calculation 3 2 4 3 3 6" xfId="32013" xr:uid="{00000000-0005-0000-0000-0000B50E0000}"/>
    <cellStyle name="Calculation 3 2 4 3 4" xfId="17965" xr:uid="{00000000-0005-0000-0000-0000B60E0000}"/>
    <cellStyle name="Calculation 3 2 4 3 5" xfId="19832" xr:uid="{00000000-0005-0000-0000-0000B70E0000}"/>
    <cellStyle name="Calculation 3 2 4 3 6" xfId="27923" xr:uid="{00000000-0005-0000-0000-0000B80E0000}"/>
    <cellStyle name="Calculation 3 2 4 3 7" xfId="27807" xr:uid="{00000000-0005-0000-0000-0000B90E0000}"/>
    <cellStyle name="Calculation 3 2 4 3 8" xfId="22455" xr:uid="{00000000-0005-0000-0000-0000BA0E0000}"/>
    <cellStyle name="Calculation 3 2 4 4" xfId="5239" xr:uid="{00000000-0005-0000-0000-0000BB0E0000}"/>
    <cellStyle name="Calculation 3 2 4 4 2" xfId="12963" xr:uid="{00000000-0005-0000-0000-0000BC0E0000}"/>
    <cellStyle name="Calculation 3 2 4 4 3" xfId="22510" xr:uid="{00000000-0005-0000-0000-0000BD0E0000}"/>
    <cellStyle name="Calculation 3 2 4 4 4" xfId="20545" xr:uid="{00000000-0005-0000-0000-0000BE0E0000}"/>
    <cellStyle name="Calculation 3 2 4 4 5" xfId="28308" xr:uid="{00000000-0005-0000-0000-0000BF0E0000}"/>
    <cellStyle name="Calculation 3 2 4 4 6" xfId="14798" xr:uid="{00000000-0005-0000-0000-0000C00E0000}"/>
    <cellStyle name="Calculation 3 2 4 4 7" xfId="29773" xr:uid="{00000000-0005-0000-0000-0000C10E0000}"/>
    <cellStyle name="Calculation 3 2 4 5" xfId="4341" xr:uid="{00000000-0005-0000-0000-0000C20E0000}"/>
    <cellStyle name="Calculation 3 2 4 5 2" xfId="21687" xr:uid="{00000000-0005-0000-0000-0000C30E0000}"/>
    <cellStyle name="Calculation 3 2 4 5 3" xfId="19126" xr:uid="{00000000-0005-0000-0000-0000C40E0000}"/>
    <cellStyle name="Calculation 3 2 4 5 4" xfId="27038" xr:uid="{00000000-0005-0000-0000-0000C50E0000}"/>
    <cellStyle name="Calculation 3 2 4 5 5" xfId="26625" xr:uid="{00000000-0005-0000-0000-0000C60E0000}"/>
    <cellStyle name="Calculation 3 2 4 5 6" xfId="24903" xr:uid="{00000000-0005-0000-0000-0000C70E0000}"/>
    <cellStyle name="Calculation 3 2 4 6" xfId="14404" xr:uid="{00000000-0005-0000-0000-0000C80E0000}"/>
    <cellStyle name="Calculation 3 2 4 7" xfId="26028" xr:uid="{00000000-0005-0000-0000-0000C90E0000}"/>
    <cellStyle name="Calculation 3 2 4 8" xfId="25417" xr:uid="{00000000-0005-0000-0000-0000CA0E0000}"/>
    <cellStyle name="Calculation 3 2 4 9" xfId="25857" xr:uid="{00000000-0005-0000-0000-0000CB0E0000}"/>
    <cellStyle name="Calculation 3 2 5" xfId="1135" xr:uid="{00000000-0005-0000-0000-0000CC0E0000}"/>
    <cellStyle name="Calculation 3 2 5 2" xfId="2226" xr:uid="{00000000-0005-0000-0000-0000CD0E0000}"/>
    <cellStyle name="Calculation 3 2 5 2 2" xfId="6367" xr:uid="{00000000-0005-0000-0000-0000CE0E0000}"/>
    <cellStyle name="Calculation 3 2 5 2 2 2" xfId="13843" xr:uid="{00000000-0005-0000-0000-0000CF0E0000}"/>
    <cellStyle name="Calculation 3 2 5 2 2 3" xfId="23578" xr:uid="{00000000-0005-0000-0000-0000D00E0000}"/>
    <cellStyle name="Calculation 3 2 5 2 2 4" xfId="16523" xr:uid="{00000000-0005-0000-0000-0000D10E0000}"/>
    <cellStyle name="Calculation 3 2 5 2 2 5" xfId="21835" xr:uid="{00000000-0005-0000-0000-0000D20E0000}"/>
    <cellStyle name="Calculation 3 2 5 2 2 6" xfId="26899" xr:uid="{00000000-0005-0000-0000-0000D30E0000}"/>
    <cellStyle name="Calculation 3 2 5 2 2 7" xfId="20498" xr:uid="{00000000-0005-0000-0000-0000D40E0000}"/>
    <cellStyle name="Calculation 3 2 5 2 3" xfId="6516" xr:uid="{00000000-0005-0000-0000-0000D50E0000}"/>
    <cellStyle name="Calculation 3 2 5 2 3 2" xfId="23727" xr:uid="{00000000-0005-0000-0000-0000D60E0000}"/>
    <cellStyle name="Calculation 3 2 5 2 3 3" xfId="25332" xr:uid="{00000000-0005-0000-0000-0000D70E0000}"/>
    <cellStyle name="Calculation 3 2 5 2 3 4" xfId="27211" xr:uid="{00000000-0005-0000-0000-0000D80E0000}"/>
    <cellStyle name="Calculation 3 2 5 2 3 5" xfId="29545" xr:uid="{00000000-0005-0000-0000-0000D90E0000}"/>
    <cellStyle name="Calculation 3 2 5 2 3 6" xfId="30149" xr:uid="{00000000-0005-0000-0000-0000DA0E0000}"/>
    <cellStyle name="Calculation 3 2 5 2 4" xfId="18234" xr:uid="{00000000-0005-0000-0000-0000DB0E0000}"/>
    <cellStyle name="Calculation 3 2 5 2 5" xfId="14815" xr:uid="{00000000-0005-0000-0000-0000DC0E0000}"/>
    <cellStyle name="Calculation 3 2 5 2 6" xfId="26921" xr:uid="{00000000-0005-0000-0000-0000DD0E0000}"/>
    <cellStyle name="Calculation 3 2 5 2 7" xfId="29235" xr:uid="{00000000-0005-0000-0000-0000DE0E0000}"/>
    <cellStyle name="Calculation 3 2 5 2 8" xfId="29067" xr:uid="{00000000-0005-0000-0000-0000DF0E0000}"/>
    <cellStyle name="Calculation 3 2 5 3" xfId="3961" xr:uid="{00000000-0005-0000-0000-0000E00E0000}"/>
    <cellStyle name="Calculation 3 2 5 3 2" xfId="11948" xr:uid="{00000000-0005-0000-0000-0000E10E0000}"/>
    <cellStyle name="Calculation 3 2 5 3 3" xfId="21328" xr:uid="{00000000-0005-0000-0000-0000E20E0000}"/>
    <cellStyle name="Calculation 3 2 5 3 4" xfId="26062" xr:uid="{00000000-0005-0000-0000-0000E30E0000}"/>
    <cellStyle name="Calculation 3 2 5 3 5" xfId="26831" xr:uid="{00000000-0005-0000-0000-0000E40E0000}"/>
    <cellStyle name="Calculation 3 2 5 3 6" xfId="29646" xr:uid="{00000000-0005-0000-0000-0000E50E0000}"/>
    <cellStyle name="Calculation 3 2 5 3 7" xfId="25646" xr:uid="{00000000-0005-0000-0000-0000E60E0000}"/>
    <cellStyle name="Calculation 3 2 5 4" xfId="4317" xr:uid="{00000000-0005-0000-0000-0000E70E0000}"/>
    <cellStyle name="Calculation 3 2 5 4 2" xfId="21663" xr:uid="{00000000-0005-0000-0000-0000E80E0000}"/>
    <cellStyle name="Calculation 3 2 5 4 3" xfId="17860" xr:uid="{00000000-0005-0000-0000-0000E90E0000}"/>
    <cellStyle name="Calculation 3 2 5 4 4" xfId="25583" xr:uid="{00000000-0005-0000-0000-0000EA0E0000}"/>
    <cellStyle name="Calculation 3 2 5 4 5" xfId="16282" xr:uid="{00000000-0005-0000-0000-0000EB0E0000}"/>
    <cellStyle name="Calculation 3 2 5 4 6" xfId="30401" xr:uid="{00000000-0005-0000-0000-0000EC0E0000}"/>
    <cellStyle name="Calculation 3 2 5 5" xfId="20368" xr:uid="{00000000-0005-0000-0000-0000ED0E0000}"/>
    <cellStyle name="Calculation 3 2 5 6" xfId="15625" xr:uid="{00000000-0005-0000-0000-0000EE0E0000}"/>
    <cellStyle name="Calculation 3 2 5 7" xfId="27245" xr:uid="{00000000-0005-0000-0000-0000EF0E0000}"/>
    <cellStyle name="Calculation 3 2 5 8" xfId="25212" xr:uid="{00000000-0005-0000-0000-0000F00E0000}"/>
    <cellStyle name="Calculation 3 2 5 9" xfId="31866" xr:uid="{00000000-0005-0000-0000-0000F10E0000}"/>
    <cellStyle name="Calculation 3 2 6" xfId="1584" xr:uid="{00000000-0005-0000-0000-0000F20E0000}"/>
    <cellStyle name="Calculation 3 2 6 2" xfId="5998" xr:uid="{00000000-0005-0000-0000-0000F30E0000}"/>
    <cellStyle name="Calculation 3 2 6 2 2" xfId="13623" xr:uid="{00000000-0005-0000-0000-0000F40E0000}"/>
    <cellStyle name="Calculation 3 2 6 2 3" xfId="23209" xr:uid="{00000000-0005-0000-0000-0000F50E0000}"/>
    <cellStyle name="Calculation 3 2 6 2 4" xfId="18832" xr:uid="{00000000-0005-0000-0000-0000F60E0000}"/>
    <cellStyle name="Calculation 3 2 6 2 5" xfId="28059" xr:uid="{00000000-0005-0000-0000-0000F70E0000}"/>
    <cellStyle name="Calculation 3 2 6 2 6" xfId="27997" xr:uid="{00000000-0005-0000-0000-0000F80E0000}"/>
    <cellStyle name="Calculation 3 2 6 2 7" xfId="31732" xr:uid="{00000000-0005-0000-0000-0000F90E0000}"/>
    <cellStyle name="Calculation 3 2 6 3" xfId="6913" xr:uid="{00000000-0005-0000-0000-0000FA0E0000}"/>
    <cellStyle name="Calculation 3 2 6 3 2" xfId="24124" xr:uid="{00000000-0005-0000-0000-0000FB0E0000}"/>
    <cellStyle name="Calculation 3 2 6 3 3" xfId="24516" xr:uid="{00000000-0005-0000-0000-0000FC0E0000}"/>
    <cellStyle name="Calculation 3 2 6 3 4" xfId="28951" xr:uid="{00000000-0005-0000-0000-0000FD0E0000}"/>
    <cellStyle name="Calculation 3 2 6 3 5" xfId="27741" xr:uid="{00000000-0005-0000-0000-0000FE0E0000}"/>
    <cellStyle name="Calculation 3 2 6 3 6" xfId="31632" xr:uid="{00000000-0005-0000-0000-0000FF0E0000}"/>
    <cellStyle name="Calculation 3 2 6 4" xfId="17895" xr:uid="{00000000-0005-0000-0000-0000000F0000}"/>
    <cellStyle name="Calculation 3 2 6 5" xfId="20468" xr:uid="{00000000-0005-0000-0000-0000010F0000}"/>
    <cellStyle name="Calculation 3 2 6 6" xfId="27253" xr:uid="{00000000-0005-0000-0000-0000020F0000}"/>
    <cellStyle name="Calculation 3 2 6 7" xfId="19461" xr:uid="{00000000-0005-0000-0000-0000030F0000}"/>
    <cellStyle name="Calculation 3 2 6 8" xfId="25590" xr:uid="{00000000-0005-0000-0000-0000040F0000}"/>
    <cellStyle name="Calculation 3 2 7" xfId="4918" xr:uid="{00000000-0005-0000-0000-0000050F0000}"/>
    <cellStyle name="Calculation 3 2 7 2" xfId="12706" xr:uid="{00000000-0005-0000-0000-0000060F0000}"/>
    <cellStyle name="Calculation 3 2 7 3" xfId="22216" xr:uid="{00000000-0005-0000-0000-0000070F0000}"/>
    <cellStyle name="Calculation 3 2 7 4" xfId="20602" xr:uid="{00000000-0005-0000-0000-0000080F0000}"/>
    <cellStyle name="Calculation 3 2 7 5" xfId="19106" xr:uid="{00000000-0005-0000-0000-0000090F0000}"/>
    <cellStyle name="Calculation 3 2 7 6" xfId="29889" xr:uid="{00000000-0005-0000-0000-00000A0F0000}"/>
    <cellStyle name="Calculation 3 2 7 7" xfId="30030" xr:uid="{00000000-0005-0000-0000-00000B0F0000}"/>
    <cellStyle name="Calculation 3 2 8" xfId="6734" xr:uid="{00000000-0005-0000-0000-00000C0F0000}"/>
    <cellStyle name="Calculation 3 2 8 2" xfId="23945" xr:uid="{00000000-0005-0000-0000-00000D0F0000}"/>
    <cellStyle name="Calculation 3 2 8 3" xfId="24698" xr:uid="{00000000-0005-0000-0000-00000E0F0000}"/>
    <cellStyle name="Calculation 3 2 8 4" xfId="27470" xr:uid="{00000000-0005-0000-0000-00000F0F0000}"/>
    <cellStyle name="Calculation 3 2 8 5" xfId="26132" xr:uid="{00000000-0005-0000-0000-0000100F0000}"/>
    <cellStyle name="Calculation 3 2 8 6" xfId="31156" xr:uid="{00000000-0005-0000-0000-0000110F0000}"/>
    <cellStyle name="Calculation 3 2 9" xfId="25208" xr:uid="{00000000-0005-0000-0000-0000120F0000}"/>
    <cellStyle name="Calculation 3 3" xfId="165" xr:uid="{00000000-0005-0000-0000-0000130F0000}"/>
    <cellStyle name="Calculation 3 3 10" xfId="25305" xr:uid="{00000000-0005-0000-0000-0000140F0000}"/>
    <cellStyle name="Calculation 3 3 11" xfId="27117" xr:uid="{00000000-0005-0000-0000-0000150F0000}"/>
    <cellStyle name="Calculation 3 3 12" xfId="25945" xr:uid="{00000000-0005-0000-0000-0000160F0000}"/>
    <cellStyle name="Calculation 3 3 2" xfId="166" xr:uid="{00000000-0005-0000-0000-0000170F0000}"/>
    <cellStyle name="Calculation 3 3 2 10" xfId="31060" xr:uid="{00000000-0005-0000-0000-0000180F0000}"/>
    <cellStyle name="Calculation 3 3 2 2" xfId="1142" xr:uid="{00000000-0005-0000-0000-0000190F0000}"/>
    <cellStyle name="Calculation 3 3 2 2 2" xfId="2233" xr:uid="{00000000-0005-0000-0000-00001A0F0000}"/>
    <cellStyle name="Calculation 3 3 2 2 2 2" xfId="6374" xr:uid="{00000000-0005-0000-0000-00001B0F0000}"/>
    <cellStyle name="Calculation 3 3 2 2 2 2 2" xfId="13850" xr:uid="{00000000-0005-0000-0000-00001C0F0000}"/>
    <cellStyle name="Calculation 3 3 2 2 2 2 3" xfId="23585" xr:uid="{00000000-0005-0000-0000-00001D0F0000}"/>
    <cellStyle name="Calculation 3 3 2 2 2 2 4" xfId="22975" xr:uid="{00000000-0005-0000-0000-00001E0F0000}"/>
    <cellStyle name="Calculation 3 3 2 2 2 2 5" xfId="26385" xr:uid="{00000000-0005-0000-0000-00001F0F0000}"/>
    <cellStyle name="Calculation 3 3 2 2 2 2 6" xfId="28237" xr:uid="{00000000-0005-0000-0000-0000200F0000}"/>
    <cellStyle name="Calculation 3 3 2 2 2 2 7" xfId="31093" xr:uid="{00000000-0005-0000-0000-0000210F0000}"/>
    <cellStyle name="Calculation 3 3 2 2 2 3" xfId="6518" xr:uid="{00000000-0005-0000-0000-0000220F0000}"/>
    <cellStyle name="Calculation 3 3 2 2 2 3 2" xfId="23729" xr:uid="{00000000-0005-0000-0000-0000230F0000}"/>
    <cellStyle name="Calculation 3 3 2 2 2 3 3" xfId="25277" xr:uid="{00000000-0005-0000-0000-0000240F0000}"/>
    <cellStyle name="Calculation 3 3 2 2 2 3 4" xfId="24777" xr:uid="{00000000-0005-0000-0000-0000250F0000}"/>
    <cellStyle name="Calculation 3 3 2 2 2 3 5" xfId="14778" xr:uid="{00000000-0005-0000-0000-0000260F0000}"/>
    <cellStyle name="Calculation 3 3 2 2 2 3 6" xfId="22144" xr:uid="{00000000-0005-0000-0000-0000270F0000}"/>
    <cellStyle name="Calculation 3 3 2 2 2 4" xfId="20264" xr:uid="{00000000-0005-0000-0000-0000280F0000}"/>
    <cellStyle name="Calculation 3 3 2 2 2 5" xfId="22098" xr:uid="{00000000-0005-0000-0000-0000290F0000}"/>
    <cellStyle name="Calculation 3 3 2 2 2 6" xfId="26661" xr:uid="{00000000-0005-0000-0000-00002A0F0000}"/>
    <cellStyle name="Calculation 3 3 2 2 2 7" xfId="28603" xr:uid="{00000000-0005-0000-0000-00002B0F0000}"/>
    <cellStyle name="Calculation 3 3 2 2 2 8" xfId="15913" xr:uid="{00000000-0005-0000-0000-00002C0F0000}"/>
    <cellStyle name="Calculation 3 3 2 2 3" xfId="5536" xr:uid="{00000000-0005-0000-0000-00002D0F0000}"/>
    <cellStyle name="Calculation 3 3 2 2 3 2" xfId="13243" xr:uid="{00000000-0005-0000-0000-00002E0F0000}"/>
    <cellStyle name="Calculation 3 3 2 2 3 3" xfId="22772" xr:uid="{00000000-0005-0000-0000-00002F0F0000}"/>
    <cellStyle name="Calculation 3 3 2 2 3 4" xfId="25306" xr:uid="{00000000-0005-0000-0000-0000300F0000}"/>
    <cellStyle name="Calculation 3 3 2 2 3 5" xfId="28392" xr:uid="{00000000-0005-0000-0000-0000310F0000}"/>
    <cellStyle name="Calculation 3 3 2 2 3 6" xfId="24896" xr:uid="{00000000-0005-0000-0000-0000320F0000}"/>
    <cellStyle name="Calculation 3 3 2 2 3 7" xfId="30809" xr:uid="{00000000-0005-0000-0000-0000330F0000}"/>
    <cellStyle name="Calculation 3 3 2 2 4" xfId="6330" xr:uid="{00000000-0005-0000-0000-0000340F0000}"/>
    <cellStyle name="Calculation 3 3 2 2 4 2" xfId="23541" xr:uid="{00000000-0005-0000-0000-0000350F0000}"/>
    <cellStyle name="Calculation 3 3 2 2 4 3" xfId="24232" xr:uid="{00000000-0005-0000-0000-0000360F0000}"/>
    <cellStyle name="Calculation 3 3 2 2 4 4" xfId="20457" xr:uid="{00000000-0005-0000-0000-0000370F0000}"/>
    <cellStyle name="Calculation 3 3 2 2 4 5" xfId="25918" xr:uid="{00000000-0005-0000-0000-0000380F0000}"/>
    <cellStyle name="Calculation 3 3 2 2 4 6" xfId="31313" xr:uid="{00000000-0005-0000-0000-0000390F0000}"/>
    <cellStyle name="Calculation 3 3 2 2 5" xfId="15838" xr:uid="{00000000-0005-0000-0000-00003A0F0000}"/>
    <cellStyle name="Calculation 3 3 2 2 6" xfId="26421" xr:uid="{00000000-0005-0000-0000-00003B0F0000}"/>
    <cellStyle name="Calculation 3 3 2 2 7" xfId="28492" xr:uid="{00000000-0005-0000-0000-00003C0F0000}"/>
    <cellStyle name="Calculation 3 3 2 2 8" xfId="29156" xr:uid="{00000000-0005-0000-0000-00003D0F0000}"/>
    <cellStyle name="Calculation 3 3 2 2 9" xfId="31600" xr:uid="{00000000-0005-0000-0000-00003E0F0000}"/>
    <cellStyle name="Calculation 3 3 2 3" xfId="1591" xr:uid="{00000000-0005-0000-0000-00003F0F0000}"/>
    <cellStyle name="Calculation 3 3 2 3 2" xfId="6005" xr:uid="{00000000-0005-0000-0000-0000400F0000}"/>
    <cellStyle name="Calculation 3 3 2 3 2 2" xfId="13630" xr:uid="{00000000-0005-0000-0000-0000410F0000}"/>
    <cellStyle name="Calculation 3 3 2 3 2 3" xfId="23216" xr:uid="{00000000-0005-0000-0000-0000420F0000}"/>
    <cellStyle name="Calculation 3 3 2 3 2 4" xfId="14233" xr:uid="{00000000-0005-0000-0000-0000430F0000}"/>
    <cellStyle name="Calculation 3 3 2 3 2 5" xfId="22952" xr:uid="{00000000-0005-0000-0000-0000440F0000}"/>
    <cellStyle name="Calculation 3 3 2 3 2 6" xfId="28507" xr:uid="{00000000-0005-0000-0000-0000450F0000}"/>
    <cellStyle name="Calculation 3 3 2 3 2 7" xfId="17836" xr:uid="{00000000-0005-0000-0000-0000460F0000}"/>
    <cellStyle name="Calculation 3 3 2 3 3" xfId="6780" xr:uid="{00000000-0005-0000-0000-0000470F0000}"/>
    <cellStyle name="Calculation 3 3 2 3 3 2" xfId="23991" xr:uid="{00000000-0005-0000-0000-0000480F0000}"/>
    <cellStyle name="Calculation 3 3 2 3 3 3" xfId="25737" xr:uid="{00000000-0005-0000-0000-0000490F0000}"/>
    <cellStyle name="Calculation 3 3 2 3 3 4" xfId="24264" xr:uid="{00000000-0005-0000-0000-00004A0F0000}"/>
    <cellStyle name="Calculation 3 3 2 3 3 5" xfId="27975" xr:uid="{00000000-0005-0000-0000-00004B0F0000}"/>
    <cellStyle name="Calculation 3 3 2 3 3 6" xfId="27020" xr:uid="{00000000-0005-0000-0000-00004C0F0000}"/>
    <cellStyle name="Calculation 3 3 2 3 4" xfId="19478" xr:uid="{00000000-0005-0000-0000-00004D0F0000}"/>
    <cellStyle name="Calculation 3 3 2 3 5" xfId="26485" xr:uid="{00000000-0005-0000-0000-00004E0F0000}"/>
    <cellStyle name="Calculation 3 3 2 3 6" xfId="28469" xr:uid="{00000000-0005-0000-0000-00004F0F0000}"/>
    <cellStyle name="Calculation 3 3 2 3 7" xfId="28529" xr:uid="{00000000-0005-0000-0000-0000500F0000}"/>
    <cellStyle name="Calculation 3 3 2 3 8" xfId="16284" xr:uid="{00000000-0005-0000-0000-0000510F0000}"/>
    <cellStyle name="Calculation 3 3 2 4" xfId="4922" xr:uid="{00000000-0005-0000-0000-0000520F0000}"/>
    <cellStyle name="Calculation 3 3 2 4 2" xfId="12710" xr:uid="{00000000-0005-0000-0000-0000530F0000}"/>
    <cellStyle name="Calculation 3 3 2 4 3" xfId="22220" xr:uid="{00000000-0005-0000-0000-0000540F0000}"/>
    <cellStyle name="Calculation 3 3 2 4 4" xfId="14270" xr:uid="{00000000-0005-0000-0000-0000550F0000}"/>
    <cellStyle name="Calculation 3 3 2 4 5" xfId="15159" xr:uid="{00000000-0005-0000-0000-0000560F0000}"/>
    <cellStyle name="Calculation 3 3 2 4 6" xfId="20303" xr:uid="{00000000-0005-0000-0000-0000570F0000}"/>
    <cellStyle name="Calculation 3 3 2 4 7" xfId="31083" xr:uid="{00000000-0005-0000-0000-0000580F0000}"/>
    <cellStyle name="Calculation 3 3 2 5" xfId="6738" xr:uid="{00000000-0005-0000-0000-0000590F0000}"/>
    <cellStyle name="Calculation 3 3 2 5 2" xfId="23949" xr:uid="{00000000-0005-0000-0000-00005A0F0000}"/>
    <cellStyle name="Calculation 3 3 2 5 3" xfId="24736" xr:uid="{00000000-0005-0000-0000-00005B0F0000}"/>
    <cellStyle name="Calculation 3 3 2 5 4" xfId="21001" xr:uid="{00000000-0005-0000-0000-00005C0F0000}"/>
    <cellStyle name="Calculation 3 3 2 5 5" xfId="19441" xr:uid="{00000000-0005-0000-0000-00005D0F0000}"/>
    <cellStyle name="Calculation 3 3 2 5 6" xfId="25983" xr:uid="{00000000-0005-0000-0000-00005E0F0000}"/>
    <cellStyle name="Calculation 3 3 2 6" xfId="21183" xr:uid="{00000000-0005-0000-0000-00005F0F0000}"/>
    <cellStyle name="Calculation 3 3 2 7" xfId="20856" xr:uid="{00000000-0005-0000-0000-0000600F0000}"/>
    <cellStyle name="Calculation 3 3 2 8" xfId="27313" xr:uid="{00000000-0005-0000-0000-0000610F0000}"/>
    <cellStyle name="Calculation 3 3 2 9" xfId="24623" xr:uid="{00000000-0005-0000-0000-0000620F0000}"/>
    <cellStyle name="Calculation 3 3 3" xfId="167" xr:uid="{00000000-0005-0000-0000-0000630F0000}"/>
    <cellStyle name="Calculation 3 3 3 10" xfId="31555" xr:uid="{00000000-0005-0000-0000-0000640F0000}"/>
    <cellStyle name="Calculation 3 3 3 2" xfId="1143" xr:uid="{00000000-0005-0000-0000-0000650F0000}"/>
    <cellStyle name="Calculation 3 3 3 2 2" xfId="2234" xr:uid="{00000000-0005-0000-0000-0000660F0000}"/>
    <cellStyle name="Calculation 3 3 3 2 2 2" xfId="6375" xr:uid="{00000000-0005-0000-0000-0000670F0000}"/>
    <cellStyle name="Calculation 3 3 3 2 2 2 2" xfId="13851" xr:uid="{00000000-0005-0000-0000-0000680F0000}"/>
    <cellStyle name="Calculation 3 3 3 2 2 2 3" xfId="23586" xr:uid="{00000000-0005-0000-0000-0000690F0000}"/>
    <cellStyle name="Calculation 3 3 3 2 2 2 4" xfId="24494" xr:uid="{00000000-0005-0000-0000-00006A0F0000}"/>
    <cellStyle name="Calculation 3 3 3 2 2 2 5" xfId="28240" xr:uid="{00000000-0005-0000-0000-00006B0F0000}"/>
    <cellStyle name="Calculation 3 3 3 2 2 2 6" xfId="24968" xr:uid="{00000000-0005-0000-0000-00006C0F0000}"/>
    <cellStyle name="Calculation 3 3 3 2 2 2 7" xfId="30530" xr:uid="{00000000-0005-0000-0000-00006D0F0000}"/>
    <cellStyle name="Calculation 3 3 3 2 2 3" xfId="6116" xr:uid="{00000000-0005-0000-0000-00006E0F0000}"/>
    <cellStyle name="Calculation 3 3 3 2 2 3 2" xfId="23327" xr:uid="{00000000-0005-0000-0000-00006F0F0000}"/>
    <cellStyle name="Calculation 3 3 3 2 2 3 3" xfId="16517" xr:uid="{00000000-0005-0000-0000-0000700F0000}"/>
    <cellStyle name="Calculation 3 3 3 2 2 3 4" xfId="28611" xr:uid="{00000000-0005-0000-0000-0000710F0000}"/>
    <cellStyle name="Calculation 3 3 3 2 2 3 5" xfId="28537" xr:uid="{00000000-0005-0000-0000-0000720F0000}"/>
    <cellStyle name="Calculation 3 3 3 2 2 3 6" xfId="22925" xr:uid="{00000000-0005-0000-0000-0000730F0000}"/>
    <cellStyle name="Calculation 3 3 3 2 2 4" xfId="16270" xr:uid="{00000000-0005-0000-0000-0000740F0000}"/>
    <cellStyle name="Calculation 3 3 3 2 2 5" xfId="18619" xr:uid="{00000000-0005-0000-0000-0000750F0000}"/>
    <cellStyle name="Calculation 3 3 3 2 2 6" xfId="26089" xr:uid="{00000000-0005-0000-0000-0000760F0000}"/>
    <cellStyle name="Calculation 3 3 3 2 2 7" xfId="25258" xr:uid="{00000000-0005-0000-0000-0000770F0000}"/>
    <cellStyle name="Calculation 3 3 3 2 2 8" xfId="31067" xr:uid="{00000000-0005-0000-0000-0000780F0000}"/>
    <cellStyle name="Calculation 3 3 3 2 3" xfId="4650" xr:uid="{00000000-0005-0000-0000-0000790F0000}"/>
    <cellStyle name="Calculation 3 3 3 2 3 2" xfId="12495" xr:uid="{00000000-0005-0000-0000-00007A0F0000}"/>
    <cellStyle name="Calculation 3 3 3 2 3 3" xfId="21968" xr:uid="{00000000-0005-0000-0000-00007B0F0000}"/>
    <cellStyle name="Calculation 3 3 3 2 3 4" xfId="15472" xr:uid="{00000000-0005-0000-0000-00007C0F0000}"/>
    <cellStyle name="Calculation 3 3 3 2 3 5" xfId="20202" xr:uid="{00000000-0005-0000-0000-00007D0F0000}"/>
    <cellStyle name="Calculation 3 3 3 2 3 6" xfId="26070" xr:uid="{00000000-0005-0000-0000-00007E0F0000}"/>
    <cellStyle name="Calculation 3 3 3 2 3 7" xfId="27819" xr:uid="{00000000-0005-0000-0000-00007F0F0000}"/>
    <cellStyle name="Calculation 3 3 3 2 4" xfId="6800" xr:uid="{00000000-0005-0000-0000-0000800F0000}"/>
    <cellStyle name="Calculation 3 3 3 2 4 2" xfId="24011" xr:uid="{00000000-0005-0000-0000-0000810F0000}"/>
    <cellStyle name="Calculation 3 3 3 2 4 3" xfId="14130" xr:uid="{00000000-0005-0000-0000-0000820F0000}"/>
    <cellStyle name="Calculation 3 3 3 2 4 4" xfId="28838" xr:uid="{00000000-0005-0000-0000-0000830F0000}"/>
    <cellStyle name="Calculation 3 3 3 2 4 5" xfId="27129" xr:uid="{00000000-0005-0000-0000-0000840F0000}"/>
    <cellStyle name="Calculation 3 3 3 2 4 6" xfId="30136" xr:uid="{00000000-0005-0000-0000-0000850F0000}"/>
    <cellStyle name="Calculation 3 3 3 2 5" xfId="20111" xr:uid="{00000000-0005-0000-0000-0000860F0000}"/>
    <cellStyle name="Calculation 3 3 3 2 6" xfId="25598" xr:uid="{00000000-0005-0000-0000-0000870F0000}"/>
    <cellStyle name="Calculation 3 3 3 2 7" xfId="20138" xr:uid="{00000000-0005-0000-0000-0000880F0000}"/>
    <cellStyle name="Calculation 3 3 3 2 8" xfId="29050" xr:uid="{00000000-0005-0000-0000-0000890F0000}"/>
    <cellStyle name="Calculation 3 3 3 2 9" xfId="31799" xr:uid="{00000000-0005-0000-0000-00008A0F0000}"/>
    <cellStyle name="Calculation 3 3 3 3" xfId="1592" xr:uid="{00000000-0005-0000-0000-00008B0F0000}"/>
    <cellStyle name="Calculation 3 3 3 3 2" xfId="6006" xr:uid="{00000000-0005-0000-0000-00008C0F0000}"/>
    <cellStyle name="Calculation 3 3 3 3 2 2" xfId="13631" xr:uid="{00000000-0005-0000-0000-00008D0F0000}"/>
    <cellStyle name="Calculation 3 3 3 3 2 3" xfId="23217" xr:uid="{00000000-0005-0000-0000-00008E0F0000}"/>
    <cellStyle name="Calculation 3 3 3 3 2 4" xfId="21515" xr:uid="{00000000-0005-0000-0000-00008F0F0000}"/>
    <cellStyle name="Calculation 3 3 3 3 2 5" xfId="26726" xr:uid="{00000000-0005-0000-0000-0000900F0000}"/>
    <cellStyle name="Calculation 3 3 3 3 2 6" xfId="27737" xr:uid="{00000000-0005-0000-0000-0000910F0000}"/>
    <cellStyle name="Calculation 3 3 3 3 2 7" xfId="31936" xr:uid="{00000000-0005-0000-0000-0000920F0000}"/>
    <cellStyle name="Calculation 3 3 3 3 3" xfId="4035" xr:uid="{00000000-0005-0000-0000-0000930F0000}"/>
    <cellStyle name="Calculation 3 3 3 3 3 2" xfId="21402" xr:uid="{00000000-0005-0000-0000-0000940F0000}"/>
    <cellStyle name="Calculation 3 3 3 3 3 3" xfId="22314" xr:uid="{00000000-0005-0000-0000-0000950F0000}"/>
    <cellStyle name="Calculation 3 3 3 3 3 4" xfId="25291" xr:uid="{00000000-0005-0000-0000-0000960F0000}"/>
    <cellStyle name="Calculation 3 3 3 3 3 5" xfId="25023" xr:uid="{00000000-0005-0000-0000-0000970F0000}"/>
    <cellStyle name="Calculation 3 3 3 3 3 6" xfId="31259" xr:uid="{00000000-0005-0000-0000-0000980F0000}"/>
    <cellStyle name="Calculation 3 3 3 3 4" xfId="20351" xr:uid="{00000000-0005-0000-0000-0000990F0000}"/>
    <cellStyle name="Calculation 3 3 3 3 5" xfId="20003" xr:uid="{00000000-0005-0000-0000-00009A0F0000}"/>
    <cellStyle name="Calculation 3 3 3 3 6" xfId="22379" xr:uid="{00000000-0005-0000-0000-00009B0F0000}"/>
    <cellStyle name="Calculation 3 3 3 3 7" xfId="30364" xr:uid="{00000000-0005-0000-0000-00009C0F0000}"/>
    <cellStyle name="Calculation 3 3 3 3 8" xfId="14777" xr:uid="{00000000-0005-0000-0000-00009D0F0000}"/>
    <cellStyle name="Calculation 3 3 3 4" xfId="4346" xr:uid="{00000000-0005-0000-0000-00009E0F0000}"/>
    <cellStyle name="Calculation 3 3 3 4 2" xfId="12207" xr:uid="{00000000-0005-0000-0000-00009F0F0000}"/>
    <cellStyle name="Calculation 3 3 3 4 3" xfId="21692" xr:uid="{00000000-0005-0000-0000-0000A00F0000}"/>
    <cellStyle name="Calculation 3 3 3 4 4" xfId="26169" xr:uid="{00000000-0005-0000-0000-0000A10F0000}"/>
    <cellStyle name="Calculation 3 3 3 4 5" xfId="20947" xr:uid="{00000000-0005-0000-0000-0000A20F0000}"/>
    <cellStyle name="Calculation 3 3 3 4 6" xfId="22331" xr:uid="{00000000-0005-0000-0000-0000A30F0000}"/>
    <cellStyle name="Calculation 3 3 3 4 7" xfId="26418" xr:uid="{00000000-0005-0000-0000-0000A40F0000}"/>
    <cellStyle name="Calculation 3 3 3 5" xfId="6990" xr:uid="{00000000-0005-0000-0000-0000A50F0000}"/>
    <cellStyle name="Calculation 3 3 3 5 2" xfId="24201" xr:uid="{00000000-0005-0000-0000-0000A60F0000}"/>
    <cellStyle name="Calculation 3 3 3 5 3" xfId="16180" xr:uid="{00000000-0005-0000-0000-0000A70F0000}"/>
    <cellStyle name="Calculation 3 3 3 5 4" xfId="29028" xr:uid="{00000000-0005-0000-0000-0000A80F0000}"/>
    <cellStyle name="Calculation 3 3 3 5 5" xfId="30020" xr:uid="{00000000-0005-0000-0000-0000A90F0000}"/>
    <cellStyle name="Calculation 3 3 3 5 6" xfId="31134" xr:uid="{00000000-0005-0000-0000-0000AA0F0000}"/>
    <cellStyle name="Calculation 3 3 3 6" xfId="24399" xr:uid="{00000000-0005-0000-0000-0000AB0F0000}"/>
    <cellStyle name="Calculation 3 3 3 7" xfId="24900" xr:uid="{00000000-0005-0000-0000-0000AC0F0000}"/>
    <cellStyle name="Calculation 3 3 3 8" xfId="29171" xr:uid="{00000000-0005-0000-0000-0000AD0F0000}"/>
    <cellStyle name="Calculation 3 3 3 9" xfId="27661" xr:uid="{00000000-0005-0000-0000-0000AE0F0000}"/>
    <cellStyle name="Calculation 3 3 4" xfId="1141" xr:uid="{00000000-0005-0000-0000-0000AF0F0000}"/>
    <cellStyle name="Calculation 3 3 4 2" xfId="2232" xr:uid="{00000000-0005-0000-0000-0000B00F0000}"/>
    <cellStyle name="Calculation 3 3 4 2 2" xfId="6373" xr:uid="{00000000-0005-0000-0000-0000B10F0000}"/>
    <cellStyle name="Calculation 3 3 4 2 2 2" xfId="13849" xr:uid="{00000000-0005-0000-0000-0000B20F0000}"/>
    <cellStyle name="Calculation 3 3 4 2 2 3" xfId="23584" xr:uid="{00000000-0005-0000-0000-0000B30F0000}"/>
    <cellStyle name="Calculation 3 3 4 2 2 4" xfId="19680" xr:uid="{00000000-0005-0000-0000-0000B40F0000}"/>
    <cellStyle name="Calculation 3 3 4 2 2 5" xfId="28779" xr:uid="{00000000-0005-0000-0000-0000B50F0000}"/>
    <cellStyle name="Calculation 3 3 4 2 2 6" xfId="28232" xr:uid="{00000000-0005-0000-0000-0000B60F0000}"/>
    <cellStyle name="Calculation 3 3 4 2 2 7" xfId="29557" xr:uid="{00000000-0005-0000-0000-0000B70F0000}"/>
    <cellStyle name="Calculation 3 3 4 2 3" xfId="3892" xr:uid="{00000000-0005-0000-0000-0000B80F0000}"/>
    <cellStyle name="Calculation 3 3 4 2 3 2" xfId="21260" xr:uid="{00000000-0005-0000-0000-0000B90F0000}"/>
    <cellStyle name="Calculation 3 3 4 2 3 3" xfId="24919" xr:uid="{00000000-0005-0000-0000-0000BA0F0000}"/>
    <cellStyle name="Calculation 3 3 4 2 3 4" xfId="27529" xr:uid="{00000000-0005-0000-0000-0000BB0F0000}"/>
    <cellStyle name="Calculation 3 3 4 2 3 5" xfId="25124" xr:uid="{00000000-0005-0000-0000-0000BC0F0000}"/>
    <cellStyle name="Calculation 3 3 4 2 3 6" xfId="27933" xr:uid="{00000000-0005-0000-0000-0000BD0F0000}"/>
    <cellStyle name="Calculation 3 3 4 2 4" xfId="19704" xr:uid="{00000000-0005-0000-0000-0000BE0F0000}"/>
    <cellStyle name="Calculation 3 3 4 2 5" xfId="20647" xr:uid="{00000000-0005-0000-0000-0000BF0F0000}"/>
    <cellStyle name="Calculation 3 3 4 2 6" xfId="20539" xr:uid="{00000000-0005-0000-0000-0000C00F0000}"/>
    <cellStyle name="Calculation 3 3 4 2 7" xfId="28796" xr:uid="{00000000-0005-0000-0000-0000C10F0000}"/>
    <cellStyle name="Calculation 3 3 4 2 8" xfId="26015" xr:uid="{00000000-0005-0000-0000-0000C20F0000}"/>
    <cellStyle name="Calculation 3 3 4 3" xfId="4988" xr:uid="{00000000-0005-0000-0000-0000C30F0000}"/>
    <cellStyle name="Calculation 3 3 4 3 2" xfId="12759" xr:uid="{00000000-0005-0000-0000-0000C40F0000}"/>
    <cellStyle name="Calculation 3 3 4 3 3" xfId="22284" xr:uid="{00000000-0005-0000-0000-0000C50F0000}"/>
    <cellStyle name="Calculation 3 3 4 3 4" xfId="25065" xr:uid="{00000000-0005-0000-0000-0000C60F0000}"/>
    <cellStyle name="Calculation 3 3 4 3 5" xfId="27261" xr:uid="{00000000-0005-0000-0000-0000C70F0000}"/>
    <cellStyle name="Calculation 3 3 4 3 6" xfId="19684" xr:uid="{00000000-0005-0000-0000-0000C80F0000}"/>
    <cellStyle name="Calculation 3 3 4 3 7" xfId="30635" xr:uid="{00000000-0005-0000-0000-0000C90F0000}"/>
    <cellStyle name="Calculation 3 3 4 4" xfId="6934" xr:uid="{00000000-0005-0000-0000-0000CA0F0000}"/>
    <cellStyle name="Calculation 3 3 4 4 2" xfId="24145" xr:uid="{00000000-0005-0000-0000-0000CB0F0000}"/>
    <cellStyle name="Calculation 3 3 4 4 3" xfId="25884" xr:uid="{00000000-0005-0000-0000-0000CC0F0000}"/>
    <cellStyle name="Calculation 3 3 4 4 4" xfId="28972" xr:uid="{00000000-0005-0000-0000-0000CD0F0000}"/>
    <cellStyle name="Calculation 3 3 4 4 5" xfId="24527" xr:uid="{00000000-0005-0000-0000-0000CE0F0000}"/>
    <cellStyle name="Calculation 3 3 4 4 6" xfId="31215" xr:uid="{00000000-0005-0000-0000-0000CF0F0000}"/>
    <cellStyle name="Calculation 3 3 4 5" xfId="20011" xr:uid="{00000000-0005-0000-0000-0000D00F0000}"/>
    <cellStyle name="Calculation 3 3 4 6" xfId="25438" xr:uid="{00000000-0005-0000-0000-0000D10F0000}"/>
    <cellStyle name="Calculation 3 3 4 7" xfId="28704" xr:uid="{00000000-0005-0000-0000-0000D20F0000}"/>
    <cellStyle name="Calculation 3 3 4 8" xfId="30024" xr:uid="{00000000-0005-0000-0000-0000D30F0000}"/>
    <cellStyle name="Calculation 3 3 4 9" xfId="32039" xr:uid="{00000000-0005-0000-0000-0000D40F0000}"/>
    <cellStyle name="Calculation 3 3 5" xfId="1590" xr:uid="{00000000-0005-0000-0000-0000D50F0000}"/>
    <cellStyle name="Calculation 3 3 5 2" xfId="6004" xr:uid="{00000000-0005-0000-0000-0000D60F0000}"/>
    <cellStyle name="Calculation 3 3 5 2 2" xfId="13629" xr:uid="{00000000-0005-0000-0000-0000D70F0000}"/>
    <cellStyle name="Calculation 3 3 5 2 3" xfId="23215" xr:uid="{00000000-0005-0000-0000-0000D80F0000}"/>
    <cellStyle name="Calculation 3 3 5 2 4" xfId="18056" xr:uid="{00000000-0005-0000-0000-0000D90F0000}"/>
    <cellStyle name="Calculation 3 3 5 2 5" xfId="21059" xr:uid="{00000000-0005-0000-0000-0000DA0F0000}"/>
    <cellStyle name="Calculation 3 3 5 2 6" xfId="26574" xr:uid="{00000000-0005-0000-0000-0000DB0F0000}"/>
    <cellStyle name="Calculation 3 3 5 2 7" xfId="14204" xr:uid="{00000000-0005-0000-0000-0000DC0F0000}"/>
    <cellStyle name="Calculation 3 3 5 3" xfId="5224" xr:uid="{00000000-0005-0000-0000-0000DD0F0000}"/>
    <cellStyle name="Calculation 3 3 5 3 2" xfId="22495" xr:uid="{00000000-0005-0000-0000-0000DE0F0000}"/>
    <cellStyle name="Calculation 3 3 5 3 3" xfId="20266" xr:uid="{00000000-0005-0000-0000-0000DF0F0000}"/>
    <cellStyle name="Calculation 3 3 5 3 4" xfId="28101" xr:uid="{00000000-0005-0000-0000-0000E00F0000}"/>
    <cellStyle name="Calculation 3 3 5 3 5" xfId="25904" xr:uid="{00000000-0005-0000-0000-0000E10F0000}"/>
    <cellStyle name="Calculation 3 3 5 3 6" xfId="29202" xr:uid="{00000000-0005-0000-0000-0000E20F0000}"/>
    <cellStyle name="Calculation 3 3 5 4" xfId="19731" xr:uid="{00000000-0005-0000-0000-0000E30F0000}"/>
    <cellStyle name="Calculation 3 3 5 5" xfId="21023" xr:uid="{00000000-0005-0000-0000-0000E40F0000}"/>
    <cellStyle name="Calculation 3 3 5 6" xfId="27913" xr:uid="{00000000-0005-0000-0000-0000E50F0000}"/>
    <cellStyle name="Calculation 3 3 5 7" xfId="30886" xr:uid="{00000000-0005-0000-0000-0000E60F0000}"/>
    <cellStyle name="Calculation 3 3 5 8" xfId="32078" xr:uid="{00000000-0005-0000-0000-0000E70F0000}"/>
    <cellStyle name="Calculation 3 3 6" xfId="5816" xr:uid="{00000000-0005-0000-0000-0000E80F0000}"/>
    <cellStyle name="Calculation 3 3 6 2" xfId="13458" xr:uid="{00000000-0005-0000-0000-0000E90F0000}"/>
    <cellStyle name="Calculation 3 3 6 3" xfId="23027" xr:uid="{00000000-0005-0000-0000-0000EA0F0000}"/>
    <cellStyle name="Calculation 3 3 6 4" xfId="21120" xr:uid="{00000000-0005-0000-0000-0000EB0F0000}"/>
    <cellStyle name="Calculation 3 3 6 5" xfId="24650" xr:uid="{00000000-0005-0000-0000-0000EC0F0000}"/>
    <cellStyle name="Calculation 3 3 6 6" xfId="30525" xr:uid="{00000000-0005-0000-0000-0000ED0F0000}"/>
    <cellStyle name="Calculation 3 3 6 7" xfId="31925" xr:uid="{00000000-0005-0000-0000-0000EE0F0000}"/>
    <cellStyle name="Calculation 3 3 7" xfId="5550" xr:uid="{00000000-0005-0000-0000-0000EF0F0000}"/>
    <cellStyle name="Calculation 3 3 7 2" xfId="22786" xr:uid="{00000000-0005-0000-0000-0000F00F0000}"/>
    <cellStyle name="Calculation 3 3 7 3" xfId="24828" xr:uid="{00000000-0005-0000-0000-0000F10F0000}"/>
    <cellStyle name="Calculation 3 3 7 4" xfId="20437" xr:uid="{00000000-0005-0000-0000-0000F20F0000}"/>
    <cellStyle name="Calculation 3 3 7 5" xfId="19770" xr:uid="{00000000-0005-0000-0000-0000F30F0000}"/>
    <cellStyle name="Calculation 3 3 7 6" xfId="17960" xr:uid="{00000000-0005-0000-0000-0000F40F0000}"/>
    <cellStyle name="Calculation 3 3 8" xfId="20810" xr:uid="{00000000-0005-0000-0000-0000F50F0000}"/>
    <cellStyle name="Calculation 3 3 9" xfId="24419" xr:uid="{00000000-0005-0000-0000-0000F60F0000}"/>
    <cellStyle name="Calculation 3 4" xfId="168" xr:uid="{00000000-0005-0000-0000-0000F70F0000}"/>
    <cellStyle name="Calculation 3 4 10" xfId="21821" xr:uid="{00000000-0005-0000-0000-0000F80F0000}"/>
    <cellStyle name="Calculation 3 4 2" xfId="1144" xr:uid="{00000000-0005-0000-0000-0000F90F0000}"/>
    <cellStyle name="Calculation 3 4 2 2" xfId="2235" xr:uid="{00000000-0005-0000-0000-0000FA0F0000}"/>
    <cellStyle name="Calculation 3 4 2 2 2" xfId="6376" xr:uid="{00000000-0005-0000-0000-0000FB0F0000}"/>
    <cellStyle name="Calculation 3 4 2 2 2 2" xfId="13852" xr:uid="{00000000-0005-0000-0000-0000FC0F0000}"/>
    <cellStyle name="Calculation 3 4 2 2 2 3" xfId="23587" xr:uid="{00000000-0005-0000-0000-0000FD0F0000}"/>
    <cellStyle name="Calculation 3 4 2 2 2 4" xfId="14414" xr:uid="{00000000-0005-0000-0000-0000FE0F0000}"/>
    <cellStyle name="Calculation 3 4 2 2 2 5" xfId="28319" xr:uid="{00000000-0005-0000-0000-0000FF0F0000}"/>
    <cellStyle name="Calculation 3 4 2 2 2 6" xfId="29207" xr:uid="{00000000-0005-0000-0000-000000100000}"/>
    <cellStyle name="Calculation 3 4 2 2 2 7" xfId="31138" xr:uid="{00000000-0005-0000-0000-000001100000}"/>
    <cellStyle name="Calculation 3 4 2 2 3" xfId="4001" xr:uid="{00000000-0005-0000-0000-000002100000}"/>
    <cellStyle name="Calculation 3 4 2 2 3 2" xfId="21368" xr:uid="{00000000-0005-0000-0000-000003100000}"/>
    <cellStyle name="Calculation 3 4 2 2 3 3" xfId="20174" xr:uid="{00000000-0005-0000-0000-000004100000}"/>
    <cellStyle name="Calculation 3 4 2 2 3 4" xfId="15853" xr:uid="{00000000-0005-0000-0000-000005100000}"/>
    <cellStyle name="Calculation 3 4 2 2 3 5" xfId="27485" xr:uid="{00000000-0005-0000-0000-000006100000}"/>
    <cellStyle name="Calculation 3 4 2 2 3 6" xfId="20108" xr:uid="{00000000-0005-0000-0000-000007100000}"/>
    <cellStyle name="Calculation 3 4 2 2 4" xfId="15227" xr:uid="{00000000-0005-0000-0000-000008100000}"/>
    <cellStyle name="Calculation 3 4 2 2 5" xfId="24422" xr:uid="{00000000-0005-0000-0000-000009100000}"/>
    <cellStyle name="Calculation 3 4 2 2 6" xfId="27371" xr:uid="{00000000-0005-0000-0000-00000A100000}"/>
    <cellStyle name="Calculation 3 4 2 2 7" xfId="29429" xr:uid="{00000000-0005-0000-0000-00000B100000}"/>
    <cellStyle name="Calculation 3 4 2 2 8" xfId="30902" xr:uid="{00000000-0005-0000-0000-00000C100000}"/>
    <cellStyle name="Calculation 3 4 2 3" xfId="3958" xr:uid="{00000000-0005-0000-0000-00000D100000}"/>
    <cellStyle name="Calculation 3 4 2 3 2" xfId="11945" xr:uid="{00000000-0005-0000-0000-00000E100000}"/>
    <cellStyle name="Calculation 3 4 2 3 3" xfId="21325" xr:uid="{00000000-0005-0000-0000-00000F100000}"/>
    <cellStyle name="Calculation 3 4 2 3 4" xfId="19474" xr:uid="{00000000-0005-0000-0000-000010100000}"/>
    <cellStyle name="Calculation 3 4 2 3 5" xfId="25706" xr:uid="{00000000-0005-0000-0000-000011100000}"/>
    <cellStyle name="Calculation 3 4 2 3 6" xfId="25436" xr:uid="{00000000-0005-0000-0000-000012100000}"/>
    <cellStyle name="Calculation 3 4 2 3 7" xfId="26173" xr:uid="{00000000-0005-0000-0000-000013100000}"/>
    <cellStyle name="Calculation 3 4 2 4" xfId="5781" xr:uid="{00000000-0005-0000-0000-000014100000}"/>
    <cellStyle name="Calculation 3 4 2 4 2" xfId="22992" xr:uid="{00000000-0005-0000-0000-000015100000}"/>
    <cellStyle name="Calculation 3 4 2 4 3" xfId="20318" xr:uid="{00000000-0005-0000-0000-000016100000}"/>
    <cellStyle name="Calculation 3 4 2 4 4" xfId="25373" xr:uid="{00000000-0005-0000-0000-000017100000}"/>
    <cellStyle name="Calculation 3 4 2 4 5" xfId="29878" xr:uid="{00000000-0005-0000-0000-000018100000}"/>
    <cellStyle name="Calculation 3 4 2 4 6" xfId="29743" xr:uid="{00000000-0005-0000-0000-000019100000}"/>
    <cellStyle name="Calculation 3 4 2 5" xfId="17927" xr:uid="{00000000-0005-0000-0000-00001A100000}"/>
    <cellStyle name="Calculation 3 4 2 6" xfId="25961" xr:uid="{00000000-0005-0000-0000-00001B100000}"/>
    <cellStyle name="Calculation 3 4 2 7" xfId="22637" xr:uid="{00000000-0005-0000-0000-00001C100000}"/>
    <cellStyle name="Calculation 3 4 2 8" xfId="25358" xr:uid="{00000000-0005-0000-0000-00001D100000}"/>
    <cellStyle name="Calculation 3 4 2 9" xfId="31359" xr:uid="{00000000-0005-0000-0000-00001E100000}"/>
    <cellStyle name="Calculation 3 4 3" xfId="1593" xr:uid="{00000000-0005-0000-0000-00001F100000}"/>
    <cellStyle name="Calculation 3 4 3 2" xfId="6007" xr:uid="{00000000-0005-0000-0000-000020100000}"/>
    <cellStyle name="Calculation 3 4 3 2 2" xfId="13632" xr:uid="{00000000-0005-0000-0000-000021100000}"/>
    <cellStyle name="Calculation 3 4 3 2 3" xfId="23218" xr:uid="{00000000-0005-0000-0000-000022100000}"/>
    <cellStyle name="Calculation 3 4 3 2 4" xfId="26243" xr:uid="{00000000-0005-0000-0000-000023100000}"/>
    <cellStyle name="Calculation 3 4 3 2 5" xfId="27431" xr:uid="{00000000-0005-0000-0000-000024100000}"/>
    <cellStyle name="Calculation 3 4 3 2 6" xfId="30018" xr:uid="{00000000-0005-0000-0000-000025100000}"/>
    <cellStyle name="Calculation 3 4 3 2 7" xfId="29439" xr:uid="{00000000-0005-0000-0000-000026100000}"/>
    <cellStyle name="Calculation 3 4 3 3" xfId="6102" xr:uid="{00000000-0005-0000-0000-000027100000}"/>
    <cellStyle name="Calculation 3 4 3 3 2" xfId="23313" xr:uid="{00000000-0005-0000-0000-000028100000}"/>
    <cellStyle name="Calculation 3 4 3 3 3" xfId="14079" xr:uid="{00000000-0005-0000-0000-000029100000}"/>
    <cellStyle name="Calculation 3 4 3 3 4" xfId="28340" xr:uid="{00000000-0005-0000-0000-00002A100000}"/>
    <cellStyle name="Calculation 3 4 3 3 5" xfId="29293" xr:uid="{00000000-0005-0000-0000-00002B100000}"/>
    <cellStyle name="Calculation 3 4 3 3 6" xfId="21498" xr:uid="{00000000-0005-0000-0000-00002C100000}"/>
    <cellStyle name="Calculation 3 4 3 4" xfId="16482" xr:uid="{00000000-0005-0000-0000-00002D100000}"/>
    <cellStyle name="Calculation 3 4 3 5" xfId="20117" xr:uid="{00000000-0005-0000-0000-00002E100000}"/>
    <cellStyle name="Calculation 3 4 3 6" xfId="25948" xr:uid="{00000000-0005-0000-0000-00002F100000}"/>
    <cellStyle name="Calculation 3 4 3 7" xfId="28630" xr:uid="{00000000-0005-0000-0000-000030100000}"/>
    <cellStyle name="Calculation 3 4 3 8" xfId="28588" xr:uid="{00000000-0005-0000-0000-000031100000}"/>
    <cellStyle name="Calculation 3 4 4" xfId="5236" xr:uid="{00000000-0005-0000-0000-000032100000}"/>
    <cellStyle name="Calculation 3 4 4 2" xfId="12960" xr:uid="{00000000-0005-0000-0000-000033100000}"/>
    <cellStyle name="Calculation 3 4 4 3" xfId="22507" xr:uid="{00000000-0005-0000-0000-000034100000}"/>
    <cellStyle name="Calculation 3 4 4 4" xfId="20596" xr:uid="{00000000-0005-0000-0000-000035100000}"/>
    <cellStyle name="Calculation 3 4 4 5" xfId="20922" xr:uid="{00000000-0005-0000-0000-000036100000}"/>
    <cellStyle name="Calculation 3 4 4 6" xfId="19833" xr:uid="{00000000-0005-0000-0000-000037100000}"/>
    <cellStyle name="Calculation 3 4 4 7" xfId="26609" xr:uid="{00000000-0005-0000-0000-000038100000}"/>
    <cellStyle name="Calculation 3 4 5" xfId="4362" xr:uid="{00000000-0005-0000-0000-000039100000}"/>
    <cellStyle name="Calculation 3 4 5 2" xfId="21708" xr:uid="{00000000-0005-0000-0000-00003A100000}"/>
    <cellStyle name="Calculation 3 4 5 3" xfId="17841" xr:uid="{00000000-0005-0000-0000-00003B100000}"/>
    <cellStyle name="Calculation 3 4 5 4" xfId="21488" xr:uid="{00000000-0005-0000-0000-00003C100000}"/>
    <cellStyle name="Calculation 3 4 5 5" xfId="22689" xr:uid="{00000000-0005-0000-0000-00003D100000}"/>
    <cellStyle name="Calculation 3 4 5 6" xfId="26513" xr:uid="{00000000-0005-0000-0000-00003E100000}"/>
    <cellStyle name="Calculation 3 4 6" xfId="25470" xr:uid="{00000000-0005-0000-0000-00003F100000}"/>
    <cellStyle name="Calculation 3 4 7" xfId="19760" xr:uid="{00000000-0005-0000-0000-000040100000}"/>
    <cellStyle name="Calculation 3 4 8" xfId="29974" xr:uid="{00000000-0005-0000-0000-000041100000}"/>
    <cellStyle name="Calculation 3 4 9" xfId="20491" xr:uid="{00000000-0005-0000-0000-000042100000}"/>
    <cellStyle name="Calculation 3 5" xfId="169" xr:uid="{00000000-0005-0000-0000-000043100000}"/>
    <cellStyle name="Calculation 3 5 10" xfId="29748" xr:uid="{00000000-0005-0000-0000-000044100000}"/>
    <cellStyle name="Calculation 3 5 2" xfId="1145" xr:uid="{00000000-0005-0000-0000-000045100000}"/>
    <cellStyle name="Calculation 3 5 2 2" xfId="2236" xr:uid="{00000000-0005-0000-0000-000046100000}"/>
    <cellStyle name="Calculation 3 5 2 2 2" xfId="6377" xr:uid="{00000000-0005-0000-0000-000047100000}"/>
    <cellStyle name="Calculation 3 5 2 2 2 2" xfId="13853" xr:uid="{00000000-0005-0000-0000-000048100000}"/>
    <cellStyle name="Calculation 3 5 2 2 2 3" xfId="23588" xr:uid="{00000000-0005-0000-0000-000049100000}"/>
    <cellStyle name="Calculation 3 5 2 2 2 4" xfId="24583" xr:uid="{00000000-0005-0000-0000-00004A100000}"/>
    <cellStyle name="Calculation 3 5 2 2 2 5" xfId="24381" xr:uid="{00000000-0005-0000-0000-00004B100000}"/>
    <cellStyle name="Calculation 3 5 2 2 2 6" xfId="28126" xr:uid="{00000000-0005-0000-0000-00004C100000}"/>
    <cellStyle name="Calculation 3 5 2 2 2 7" xfId="30987" xr:uid="{00000000-0005-0000-0000-00004D100000}"/>
    <cellStyle name="Calculation 3 5 2 2 3" xfId="6316" xr:uid="{00000000-0005-0000-0000-00004E100000}"/>
    <cellStyle name="Calculation 3 5 2 2 3 2" xfId="23527" xr:uid="{00000000-0005-0000-0000-00004F100000}"/>
    <cellStyle name="Calculation 3 5 2 2 3 3" xfId="20488" xr:uid="{00000000-0005-0000-0000-000050100000}"/>
    <cellStyle name="Calculation 3 5 2 2 3 4" xfId="28038" xr:uid="{00000000-0005-0000-0000-000051100000}"/>
    <cellStyle name="Calculation 3 5 2 2 3 5" xfId="20967" xr:uid="{00000000-0005-0000-0000-000052100000}"/>
    <cellStyle name="Calculation 3 5 2 2 3 6" xfId="31981" xr:uid="{00000000-0005-0000-0000-000053100000}"/>
    <cellStyle name="Calculation 3 5 2 2 4" xfId="14454" xr:uid="{00000000-0005-0000-0000-000054100000}"/>
    <cellStyle name="Calculation 3 5 2 2 5" xfId="14855" xr:uid="{00000000-0005-0000-0000-000055100000}"/>
    <cellStyle name="Calculation 3 5 2 2 6" xfId="22649" xr:uid="{00000000-0005-0000-0000-000056100000}"/>
    <cellStyle name="Calculation 3 5 2 2 7" xfId="29839" xr:uid="{00000000-0005-0000-0000-000057100000}"/>
    <cellStyle name="Calculation 3 5 2 2 8" xfId="31345" xr:uid="{00000000-0005-0000-0000-000058100000}"/>
    <cellStyle name="Calculation 3 5 2 3" xfId="4987" xr:uid="{00000000-0005-0000-0000-000059100000}"/>
    <cellStyle name="Calculation 3 5 2 3 2" xfId="12758" xr:uid="{00000000-0005-0000-0000-00005A100000}"/>
    <cellStyle name="Calculation 3 5 2 3 3" xfId="22283" xr:uid="{00000000-0005-0000-0000-00005B100000}"/>
    <cellStyle name="Calculation 3 5 2 3 4" xfId="24367" xr:uid="{00000000-0005-0000-0000-00005C100000}"/>
    <cellStyle name="Calculation 3 5 2 3 5" xfId="26123" xr:uid="{00000000-0005-0000-0000-00005D100000}"/>
    <cellStyle name="Calculation 3 5 2 3 6" xfId="26846" xr:uid="{00000000-0005-0000-0000-00005E100000}"/>
    <cellStyle name="Calculation 3 5 2 3 7" xfId="31357" xr:uid="{00000000-0005-0000-0000-00005F100000}"/>
    <cellStyle name="Calculation 3 5 2 4" xfId="5776" xr:uid="{00000000-0005-0000-0000-000060100000}"/>
    <cellStyle name="Calculation 3 5 2 4 2" xfId="22987" xr:uid="{00000000-0005-0000-0000-000061100000}"/>
    <cellStyle name="Calculation 3 5 2 4 3" xfId="22895" xr:uid="{00000000-0005-0000-0000-000062100000}"/>
    <cellStyle name="Calculation 3 5 2 4 4" xfId="22833" xr:uid="{00000000-0005-0000-0000-000063100000}"/>
    <cellStyle name="Calculation 3 5 2 4 5" xfId="27553" xr:uid="{00000000-0005-0000-0000-000064100000}"/>
    <cellStyle name="Calculation 3 5 2 4 6" xfId="31034" xr:uid="{00000000-0005-0000-0000-000065100000}"/>
    <cellStyle name="Calculation 3 5 2 5" xfId="17944" xr:uid="{00000000-0005-0000-0000-000066100000}"/>
    <cellStyle name="Calculation 3 5 2 6" xfId="25068" xr:uid="{00000000-0005-0000-0000-000067100000}"/>
    <cellStyle name="Calculation 3 5 2 7" xfId="26714" xr:uid="{00000000-0005-0000-0000-000068100000}"/>
    <cellStyle name="Calculation 3 5 2 8" xfId="28300" xr:uid="{00000000-0005-0000-0000-000069100000}"/>
    <cellStyle name="Calculation 3 5 2 9" xfId="30160" xr:uid="{00000000-0005-0000-0000-00006A100000}"/>
    <cellStyle name="Calculation 3 5 3" xfId="1594" xr:uid="{00000000-0005-0000-0000-00006B100000}"/>
    <cellStyle name="Calculation 3 5 3 2" xfId="6008" xr:uid="{00000000-0005-0000-0000-00006C100000}"/>
    <cellStyle name="Calculation 3 5 3 2 2" xfId="13633" xr:uid="{00000000-0005-0000-0000-00006D100000}"/>
    <cellStyle name="Calculation 3 5 3 2 3" xfId="23219" xr:uid="{00000000-0005-0000-0000-00006E100000}"/>
    <cellStyle name="Calculation 3 5 3 2 4" xfId="16575" xr:uid="{00000000-0005-0000-0000-00006F100000}"/>
    <cellStyle name="Calculation 3 5 3 2 5" xfId="28550" xr:uid="{00000000-0005-0000-0000-000070100000}"/>
    <cellStyle name="Calculation 3 5 3 2 6" xfId="29934" xr:uid="{00000000-0005-0000-0000-000071100000}"/>
    <cellStyle name="Calculation 3 5 3 2 7" xfId="31623" xr:uid="{00000000-0005-0000-0000-000072100000}"/>
    <cellStyle name="Calculation 3 5 3 3" xfId="4372" xr:uid="{00000000-0005-0000-0000-000073100000}"/>
    <cellStyle name="Calculation 3 5 3 3 2" xfId="21717" xr:uid="{00000000-0005-0000-0000-000074100000}"/>
    <cellStyle name="Calculation 3 5 3 3 3" xfId="18829" xr:uid="{00000000-0005-0000-0000-000075100000}"/>
    <cellStyle name="Calculation 3 5 3 3 4" xfId="20895" xr:uid="{00000000-0005-0000-0000-000076100000}"/>
    <cellStyle name="Calculation 3 5 3 3 5" xfId="27132" xr:uid="{00000000-0005-0000-0000-000077100000}"/>
    <cellStyle name="Calculation 3 5 3 3 6" xfId="30324" xr:uid="{00000000-0005-0000-0000-000078100000}"/>
    <cellStyle name="Calculation 3 5 3 4" xfId="15435" xr:uid="{00000000-0005-0000-0000-000079100000}"/>
    <cellStyle name="Calculation 3 5 3 5" xfId="18879" xr:uid="{00000000-0005-0000-0000-00007A100000}"/>
    <cellStyle name="Calculation 3 5 3 6" xfId="26713" xr:uid="{00000000-0005-0000-0000-00007B100000}"/>
    <cellStyle name="Calculation 3 5 3 7" xfId="24707" xr:uid="{00000000-0005-0000-0000-00007C100000}"/>
    <cellStyle name="Calculation 3 5 3 8" xfId="29278" xr:uid="{00000000-0005-0000-0000-00007D100000}"/>
    <cellStyle name="Calculation 3 5 4" xfId="5813" xr:uid="{00000000-0005-0000-0000-00007E100000}"/>
    <cellStyle name="Calculation 3 5 4 2" xfId="13455" xr:uid="{00000000-0005-0000-0000-00007F100000}"/>
    <cellStyle name="Calculation 3 5 4 3" xfId="23024" xr:uid="{00000000-0005-0000-0000-000080100000}"/>
    <cellStyle name="Calculation 3 5 4 4" xfId="26522" xr:uid="{00000000-0005-0000-0000-000081100000}"/>
    <cellStyle name="Calculation 3 5 4 5" xfId="15177" xr:uid="{00000000-0005-0000-0000-000082100000}"/>
    <cellStyle name="Calculation 3 5 4 6" xfId="27232" xr:uid="{00000000-0005-0000-0000-000083100000}"/>
    <cellStyle name="Calculation 3 5 4 7" xfId="22091" xr:uid="{00000000-0005-0000-0000-000084100000}"/>
    <cellStyle name="Calculation 3 5 5" xfId="4664" xr:uid="{00000000-0005-0000-0000-000085100000}"/>
    <cellStyle name="Calculation 3 5 5 2" xfId="21982" xr:uid="{00000000-0005-0000-0000-000086100000}"/>
    <cellStyle name="Calculation 3 5 5 3" xfId="20248" xr:uid="{00000000-0005-0000-0000-000087100000}"/>
    <cellStyle name="Calculation 3 5 5 4" xfId="21545" xr:uid="{00000000-0005-0000-0000-000088100000}"/>
    <cellStyle name="Calculation 3 5 5 5" xfId="29565" xr:uid="{00000000-0005-0000-0000-000089100000}"/>
    <cellStyle name="Calculation 3 5 5 6" xfId="31531" xr:uid="{00000000-0005-0000-0000-00008A100000}"/>
    <cellStyle name="Calculation 3 5 6" xfId="22387" xr:uid="{00000000-0005-0000-0000-00008B100000}"/>
    <cellStyle name="Calculation 3 5 7" xfId="14226" xr:uid="{00000000-0005-0000-0000-00008C100000}"/>
    <cellStyle name="Calculation 3 5 8" xfId="26788" xr:uid="{00000000-0005-0000-0000-00008D100000}"/>
    <cellStyle name="Calculation 3 5 9" xfId="29579" xr:uid="{00000000-0005-0000-0000-00008E100000}"/>
    <cellStyle name="Calculation 3 6" xfId="1134" xr:uid="{00000000-0005-0000-0000-00008F100000}"/>
    <cellStyle name="Calculation 3 6 2" xfId="2225" xr:uid="{00000000-0005-0000-0000-000090100000}"/>
    <cellStyle name="Calculation 3 6 2 2" xfId="6366" xr:uid="{00000000-0005-0000-0000-000091100000}"/>
    <cellStyle name="Calculation 3 6 2 2 2" xfId="13842" xr:uid="{00000000-0005-0000-0000-000092100000}"/>
    <cellStyle name="Calculation 3 6 2 2 3" xfId="23577" xr:uid="{00000000-0005-0000-0000-000093100000}"/>
    <cellStyle name="Calculation 3 6 2 2 4" xfId="21178" xr:uid="{00000000-0005-0000-0000-000094100000}"/>
    <cellStyle name="Calculation 3 6 2 2 5" xfId="15581" xr:uid="{00000000-0005-0000-0000-000095100000}"/>
    <cellStyle name="Calculation 3 6 2 2 6" xfId="21143" xr:uid="{00000000-0005-0000-0000-000096100000}"/>
    <cellStyle name="Calculation 3 6 2 2 7" xfId="24311" xr:uid="{00000000-0005-0000-0000-000097100000}"/>
    <cellStyle name="Calculation 3 6 2 3" xfId="3895" xr:uid="{00000000-0005-0000-0000-000098100000}"/>
    <cellStyle name="Calculation 3 6 2 3 2" xfId="21263" xr:uid="{00000000-0005-0000-0000-000099100000}"/>
    <cellStyle name="Calculation 3 6 2 3 3" xfId="25722" xr:uid="{00000000-0005-0000-0000-00009A100000}"/>
    <cellStyle name="Calculation 3 6 2 3 4" xfId="25449" xr:uid="{00000000-0005-0000-0000-00009B100000}"/>
    <cellStyle name="Calculation 3 6 2 3 5" xfId="14202" xr:uid="{00000000-0005-0000-0000-00009C100000}"/>
    <cellStyle name="Calculation 3 6 2 3 6" xfId="22840" xr:uid="{00000000-0005-0000-0000-00009D100000}"/>
    <cellStyle name="Calculation 3 6 2 4" xfId="20516" xr:uid="{00000000-0005-0000-0000-00009E100000}"/>
    <cellStyle name="Calculation 3 6 2 5" xfId="22447" xr:uid="{00000000-0005-0000-0000-00009F100000}"/>
    <cellStyle name="Calculation 3 6 2 6" xfId="22566" xr:uid="{00000000-0005-0000-0000-0000A0100000}"/>
    <cellStyle name="Calculation 3 6 2 7" xfId="29855" xr:uid="{00000000-0005-0000-0000-0000A1100000}"/>
    <cellStyle name="Calculation 3 6 2 8" xfId="28172" xr:uid="{00000000-0005-0000-0000-0000A2100000}"/>
    <cellStyle name="Calculation 3 6 3" xfId="3962" xr:uid="{00000000-0005-0000-0000-0000A3100000}"/>
    <cellStyle name="Calculation 3 6 3 2" xfId="11949" xr:uid="{00000000-0005-0000-0000-0000A4100000}"/>
    <cellStyle name="Calculation 3 6 3 3" xfId="21329" xr:uid="{00000000-0005-0000-0000-0000A5100000}"/>
    <cellStyle name="Calculation 3 6 3 4" xfId="15496" xr:uid="{00000000-0005-0000-0000-0000A6100000}"/>
    <cellStyle name="Calculation 3 6 3 5" xfId="25329" xr:uid="{00000000-0005-0000-0000-0000A7100000}"/>
    <cellStyle name="Calculation 3 6 3 6" xfId="30075" xr:uid="{00000000-0005-0000-0000-0000A8100000}"/>
    <cellStyle name="Calculation 3 6 3 7" xfId="31223" xr:uid="{00000000-0005-0000-0000-0000A9100000}"/>
    <cellStyle name="Calculation 3 6 4" xfId="6951" xr:uid="{00000000-0005-0000-0000-0000AA100000}"/>
    <cellStyle name="Calculation 3 6 4 2" xfId="24162" xr:uid="{00000000-0005-0000-0000-0000AB100000}"/>
    <cellStyle name="Calculation 3 6 4 3" xfId="26456" xr:uid="{00000000-0005-0000-0000-0000AC100000}"/>
    <cellStyle name="Calculation 3 6 4 4" xfId="28989" xr:uid="{00000000-0005-0000-0000-0000AD100000}"/>
    <cellStyle name="Calculation 3 6 4 5" xfId="28483" xr:uid="{00000000-0005-0000-0000-0000AE100000}"/>
    <cellStyle name="Calculation 3 6 4 6" xfId="29828" xr:uid="{00000000-0005-0000-0000-0000AF100000}"/>
    <cellStyle name="Calculation 3 6 5" xfId="18618" xr:uid="{00000000-0005-0000-0000-0000B0100000}"/>
    <cellStyle name="Calculation 3 6 6" xfId="19477" xr:uid="{00000000-0005-0000-0000-0000B1100000}"/>
    <cellStyle name="Calculation 3 6 7" xfId="26960" xr:uid="{00000000-0005-0000-0000-0000B2100000}"/>
    <cellStyle name="Calculation 3 6 8" xfId="28206" xr:uid="{00000000-0005-0000-0000-0000B3100000}"/>
    <cellStyle name="Calculation 3 6 9" xfId="30431" xr:uid="{00000000-0005-0000-0000-0000B4100000}"/>
    <cellStyle name="Calculation 3 7" xfId="1583" xr:uid="{00000000-0005-0000-0000-0000B5100000}"/>
    <cellStyle name="Calculation 3 7 2" xfId="5997" xr:uid="{00000000-0005-0000-0000-0000B6100000}"/>
    <cellStyle name="Calculation 3 7 2 2" xfId="13622" xr:uid="{00000000-0005-0000-0000-0000B7100000}"/>
    <cellStyle name="Calculation 3 7 2 3" xfId="23208" xr:uid="{00000000-0005-0000-0000-0000B8100000}"/>
    <cellStyle name="Calculation 3 7 2 4" xfId="25922" xr:uid="{00000000-0005-0000-0000-0000B9100000}"/>
    <cellStyle name="Calculation 3 7 2 5" xfId="28273" xr:uid="{00000000-0005-0000-0000-0000BA100000}"/>
    <cellStyle name="Calculation 3 7 2 6" xfId="26135" xr:uid="{00000000-0005-0000-0000-0000BB100000}"/>
    <cellStyle name="Calculation 3 7 2 7" xfId="27960" xr:uid="{00000000-0005-0000-0000-0000BC100000}"/>
    <cellStyle name="Calculation 3 7 3" xfId="6660" xr:uid="{00000000-0005-0000-0000-0000BD100000}"/>
    <cellStyle name="Calculation 3 7 3 2" xfId="23871" xr:uid="{00000000-0005-0000-0000-0000BE100000}"/>
    <cellStyle name="Calculation 3 7 3 3" xfId="21223" xr:uid="{00000000-0005-0000-0000-0000BF100000}"/>
    <cellStyle name="Calculation 3 7 3 4" xfId="15236" xr:uid="{00000000-0005-0000-0000-0000C0100000}"/>
    <cellStyle name="Calculation 3 7 3 5" xfId="29113" xr:uid="{00000000-0005-0000-0000-0000C1100000}"/>
    <cellStyle name="Calculation 3 7 3 6" xfId="27156" xr:uid="{00000000-0005-0000-0000-0000C2100000}"/>
    <cellStyle name="Calculation 3 7 4" xfId="19127" xr:uid="{00000000-0005-0000-0000-0000C3100000}"/>
    <cellStyle name="Calculation 3 7 5" xfId="25548" xr:uid="{00000000-0005-0000-0000-0000C4100000}"/>
    <cellStyle name="Calculation 3 7 6" xfId="26966" xr:uid="{00000000-0005-0000-0000-0000C5100000}"/>
    <cellStyle name="Calculation 3 7 7" xfId="19808" xr:uid="{00000000-0005-0000-0000-0000C6100000}"/>
    <cellStyle name="Calculation 3 7 8" xfId="16549" xr:uid="{00000000-0005-0000-0000-0000C7100000}"/>
    <cellStyle name="Calculation 3 8" xfId="5812" xr:uid="{00000000-0005-0000-0000-0000C8100000}"/>
    <cellStyle name="Calculation 3 8 2" xfId="13454" xr:uid="{00000000-0005-0000-0000-0000C9100000}"/>
    <cellStyle name="Calculation 3 8 3" xfId="23023" xr:uid="{00000000-0005-0000-0000-0000CA100000}"/>
    <cellStyle name="Calculation 3 8 4" xfId="25302" xr:uid="{00000000-0005-0000-0000-0000CB100000}"/>
    <cellStyle name="Calculation 3 8 5" xfId="15476" xr:uid="{00000000-0005-0000-0000-0000CC100000}"/>
    <cellStyle name="Calculation 3 8 6" xfId="26051" xr:uid="{00000000-0005-0000-0000-0000CD100000}"/>
    <cellStyle name="Calculation 3 8 7" xfId="32098" xr:uid="{00000000-0005-0000-0000-0000CE100000}"/>
    <cellStyle name="Calculation 3 9" xfId="6087" xr:uid="{00000000-0005-0000-0000-0000CF100000}"/>
    <cellStyle name="Calculation 3 9 2" xfId="23298" xr:uid="{00000000-0005-0000-0000-0000D0100000}"/>
    <cellStyle name="Calculation 3 9 3" xfId="26524" xr:uid="{00000000-0005-0000-0000-0000D1100000}"/>
    <cellStyle name="Calculation 3 9 4" xfId="24877" xr:uid="{00000000-0005-0000-0000-0000D2100000}"/>
    <cellStyle name="Calculation 3 9 5" xfId="30317" xr:uid="{00000000-0005-0000-0000-0000D3100000}"/>
    <cellStyle name="Calculation 3 9 6" xfId="26203" xr:uid="{00000000-0005-0000-0000-0000D4100000}"/>
    <cellStyle name="Calculation 4" xfId="170" xr:uid="{00000000-0005-0000-0000-0000D5100000}"/>
    <cellStyle name="Calculation 4 10" xfId="17819" xr:uid="{00000000-0005-0000-0000-0000D6100000}"/>
    <cellStyle name="Calculation 4 11" xfId="20940" xr:uid="{00000000-0005-0000-0000-0000D7100000}"/>
    <cellStyle name="Calculation 4 12" xfId="27713" xr:uid="{00000000-0005-0000-0000-0000D8100000}"/>
    <cellStyle name="Calculation 4 13" xfId="31671" xr:uid="{00000000-0005-0000-0000-0000D9100000}"/>
    <cellStyle name="Calculation 4 2" xfId="171" xr:uid="{00000000-0005-0000-0000-0000DA100000}"/>
    <cellStyle name="Calculation 4 2 10" xfId="30135" xr:uid="{00000000-0005-0000-0000-0000DB100000}"/>
    <cellStyle name="Calculation 4 2 11" xfId="30477" xr:uid="{00000000-0005-0000-0000-0000DC100000}"/>
    <cellStyle name="Calculation 4 2 12" xfId="29127" xr:uid="{00000000-0005-0000-0000-0000DD100000}"/>
    <cellStyle name="Calculation 4 2 2" xfId="172" xr:uid="{00000000-0005-0000-0000-0000DE100000}"/>
    <cellStyle name="Calculation 4 2 2 10" xfId="30820" xr:uid="{00000000-0005-0000-0000-0000DF100000}"/>
    <cellStyle name="Calculation 4 2 2 2" xfId="1148" xr:uid="{00000000-0005-0000-0000-0000E0100000}"/>
    <cellStyle name="Calculation 4 2 2 2 2" xfId="2239" xr:uid="{00000000-0005-0000-0000-0000E1100000}"/>
    <cellStyle name="Calculation 4 2 2 2 2 2" xfId="6380" xr:uid="{00000000-0005-0000-0000-0000E2100000}"/>
    <cellStyle name="Calculation 4 2 2 2 2 2 2" xfId="13856" xr:uid="{00000000-0005-0000-0000-0000E3100000}"/>
    <cellStyle name="Calculation 4 2 2 2 2 2 3" xfId="23591" xr:uid="{00000000-0005-0000-0000-0000E4100000}"/>
    <cellStyle name="Calculation 4 2 2 2 2 2 4" xfId="25451" xr:uid="{00000000-0005-0000-0000-0000E5100000}"/>
    <cellStyle name="Calculation 4 2 2 2 2 2 5" xfId="27902" xr:uid="{00000000-0005-0000-0000-0000E6100000}"/>
    <cellStyle name="Calculation 4 2 2 2 2 2 6" xfId="27001" xr:uid="{00000000-0005-0000-0000-0000E7100000}"/>
    <cellStyle name="Calculation 4 2 2 2 2 2 7" xfId="31114" xr:uid="{00000000-0005-0000-0000-0000E8100000}"/>
    <cellStyle name="Calculation 4 2 2 2 2 3" xfId="6113" xr:uid="{00000000-0005-0000-0000-0000E9100000}"/>
    <cellStyle name="Calculation 4 2 2 2 2 3 2" xfId="23324" xr:uid="{00000000-0005-0000-0000-0000EA100000}"/>
    <cellStyle name="Calculation 4 2 2 2 2 3 3" xfId="14187" xr:uid="{00000000-0005-0000-0000-0000EB100000}"/>
    <cellStyle name="Calculation 4 2 2 2 2 3 4" xfId="28342" xr:uid="{00000000-0005-0000-0000-0000EC100000}"/>
    <cellStyle name="Calculation 4 2 2 2 2 3 5" xfId="26301" xr:uid="{00000000-0005-0000-0000-0000ED100000}"/>
    <cellStyle name="Calculation 4 2 2 2 2 3 6" xfId="20447" xr:uid="{00000000-0005-0000-0000-0000EE100000}"/>
    <cellStyle name="Calculation 4 2 2 2 2 4" xfId="20156" xr:uid="{00000000-0005-0000-0000-0000EF100000}"/>
    <cellStyle name="Calculation 4 2 2 2 2 5" xfId="20938" xr:uid="{00000000-0005-0000-0000-0000F0100000}"/>
    <cellStyle name="Calculation 4 2 2 2 2 6" xfId="25508" xr:uid="{00000000-0005-0000-0000-0000F1100000}"/>
    <cellStyle name="Calculation 4 2 2 2 2 7" xfId="30509" xr:uid="{00000000-0005-0000-0000-0000F2100000}"/>
    <cellStyle name="Calculation 4 2 2 2 2 8" xfId="19695" xr:uid="{00000000-0005-0000-0000-0000F3100000}"/>
    <cellStyle name="Calculation 4 2 2 2 3" xfId="3957" xr:uid="{00000000-0005-0000-0000-0000F4100000}"/>
    <cellStyle name="Calculation 4 2 2 2 3 2" xfId="11944" xr:uid="{00000000-0005-0000-0000-0000F5100000}"/>
    <cellStyle name="Calculation 4 2 2 2 3 3" xfId="21324" xr:uid="{00000000-0005-0000-0000-0000F6100000}"/>
    <cellStyle name="Calculation 4 2 2 2 3 4" xfId="25527" xr:uid="{00000000-0005-0000-0000-0000F7100000}"/>
    <cellStyle name="Calculation 4 2 2 2 3 5" xfId="27773" xr:uid="{00000000-0005-0000-0000-0000F8100000}"/>
    <cellStyle name="Calculation 4 2 2 2 3 6" xfId="26508" xr:uid="{00000000-0005-0000-0000-0000F9100000}"/>
    <cellStyle name="Calculation 4 2 2 2 3 7" xfId="29178" xr:uid="{00000000-0005-0000-0000-0000FA100000}"/>
    <cellStyle name="Calculation 4 2 2 2 4" xfId="5226" xr:uid="{00000000-0005-0000-0000-0000FB100000}"/>
    <cellStyle name="Calculation 4 2 2 2 4 2" xfId="22497" xr:uid="{00000000-0005-0000-0000-0000FC100000}"/>
    <cellStyle name="Calculation 4 2 2 2 4 3" xfId="24765" xr:uid="{00000000-0005-0000-0000-0000FD100000}"/>
    <cellStyle name="Calculation 4 2 2 2 4 4" xfId="27177" xr:uid="{00000000-0005-0000-0000-0000FE100000}"/>
    <cellStyle name="Calculation 4 2 2 2 4 5" xfId="27941" xr:uid="{00000000-0005-0000-0000-0000FF100000}"/>
    <cellStyle name="Calculation 4 2 2 2 4 6" xfId="31300" xr:uid="{00000000-0005-0000-0000-000000110000}"/>
    <cellStyle name="Calculation 4 2 2 2 5" xfId="15113" xr:uid="{00000000-0005-0000-0000-000001110000}"/>
    <cellStyle name="Calculation 4 2 2 2 6" xfId="15157" xr:uid="{00000000-0005-0000-0000-000002110000}"/>
    <cellStyle name="Calculation 4 2 2 2 7" xfId="28186" xr:uid="{00000000-0005-0000-0000-000003110000}"/>
    <cellStyle name="Calculation 4 2 2 2 8" xfId="28230" xr:uid="{00000000-0005-0000-0000-000004110000}"/>
    <cellStyle name="Calculation 4 2 2 2 9" xfId="31702" xr:uid="{00000000-0005-0000-0000-000005110000}"/>
    <cellStyle name="Calculation 4 2 2 3" xfId="1597" xr:uid="{00000000-0005-0000-0000-000006110000}"/>
    <cellStyle name="Calculation 4 2 2 3 2" xfId="6011" xr:uid="{00000000-0005-0000-0000-000007110000}"/>
    <cellStyle name="Calculation 4 2 2 3 2 2" xfId="13636" xr:uid="{00000000-0005-0000-0000-000008110000}"/>
    <cellStyle name="Calculation 4 2 2 3 2 3" xfId="23222" xr:uid="{00000000-0005-0000-0000-000009110000}"/>
    <cellStyle name="Calculation 4 2 2 3 2 4" xfId="19790" xr:uid="{00000000-0005-0000-0000-00000A110000}"/>
    <cellStyle name="Calculation 4 2 2 3 2 5" xfId="21543" xr:uid="{00000000-0005-0000-0000-00000B110000}"/>
    <cellStyle name="Calculation 4 2 2 3 2 6" xfId="27817" xr:uid="{00000000-0005-0000-0000-00000C110000}"/>
    <cellStyle name="Calculation 4 2 2 3 2 7" xfId="31752" xr:uid="{00000000-0005-0000-0000-00000D110000}"/>
    <cellStyle name="Calculation 4 2 2 3 3" xfId="6500" xr:uid="{00000000-0005-0000-0000-00000E110000}"/>
    <cellStyle name="Calculation 4 2 2 3 3 2" xfId="23711" xr:uid="{00000000-0005-0000-0000-00000F110000}"/>
    <cellStyle name="Calculation 4 2 2 3 3 3" xfId="17967" xr:uid="{00000000-0005-0000-0000-000010110000}"/>
    <cellStyle name="Calculation 4 2 2 3 3 4" xfId="25489" xr:uid="{00000000-0005-0000-0000-000011110000}"/>
    <cellStyle name="Calculation 4 2 2 3 3 5" xfId="30305" xr:uid="{00000000-0005-0000-0000-000012110000}"/>
    <cellStyle name="Calculation 4 2 2 3 3 6" xfId="27792" xr:uid="{00000000-0005-0000-0000-000013110000}"/>
    <cellStyle name="Calculation 4 2 2 3 4" xfId="19095" xr:uid="{00000000-0005-0000-0000-000014110000}"/>
    <cellStyle name="Calculation 4 2 2 3 5" xfId="22027" xr:uid="{00000000-0005-0000-0000-000015110000}"/>
    <cellStyle name="Calculation 4 2 2 3 6" xfId="28161" xr:uid="{00000000-0005-0000-0000-000016110000}"/>
    <cellStyle name="Calculation 4 2 2 3 7" xfId="29781" xr:uid="{00000000-0005-0000-0000-000017110000}"/>
    <cellStyle name="Calculation 4 2 2 3 8" xfId="30520" xr:uid="{00000000-0005-0000-0000-000018110000}"/>
    <cellStyle name="Calculation 4 2 2 4" xfId="5815" xr:uid="{00000000-0005-0000-0000-000019110000}"/>
    <cellStyle name="Calculation 4 2 2 4 2" xfId="13457" xr:uid="{00000000-0005-0000-0000-00001A110000}"/>
    <cellStyle name="Calculation 4 2 2 4 3" xfId="23026" xr:uid="{00000000-0005-0000-0000-00001B110000}"/>
    <cellStyle name="Calculation 4 2 2 4 4" xfId="21168" xr:uid="{00000000-0005-0000-0000-00001C110000}"/>
    <cellStyle name="Calculation 4 2 2 4 5" xfId="25257" xr:uid="{00000000-0005-0000-0000-00001D110000}"/>
    <cellStyle name="Calculation 4 2 2 4 6" xfId="20621" xr:uid="{00000000-0005-0000-0000-00001E110000}"/>
    <cellStyle name="Calculation 4 2 2 4 7" xfId="20867" xr:uid="{00000000-0005-0000-0000-00001F110000}"/>
    <cellStyle name="Calculation 4 2 2 5" xfId="4339" xr:uid="{00000000-0005-0000-0000-000020110000}"/>
    <cellStyle name="Calculation 4 2 2 5 2" xfId="21685" xr:uid="{00000000-0005-0000-0000-000021110000}"/>
    <cellStyle name="Calculation 4 2 2 5 3" xfId="24543" xr:uid="{00000000-0005-0000-0000-000022110000}"/>
    <cellStyle name="Calculation 4 2 2 5 4" xfId="25935" xr:uid="{00000000-0005-0000-0000-000023110000}"/>
    <cellStyle name="Calculation 4 2 2 5 5" xfId="22394" xr:uid="{00000000-0005-0000-0000-000024110000}"/>
    <cellStyle name="Calculation 4 2 2 5 6" xfId="31707" xr:uid="{00000000-0005-0000-0000-000025110000}"/>
    <cellStyle name="Calculation 4 2 2 6" xfId="19902" xr:uid="{00000000-0005-0000-0000-000026110000}"/>
    <cellStyle name="Calculation 4 2 2 7" xfId="20037" xr:uid="{00000000-0005-0000-0000-000027110000}"/>
    <cellStyle name="Calculation 4 2 2 8" xfId="25455" xr:uid="{00000000-0005-0000-0000-000028110000}"/>
    <cellStyle name="Calculation 4 2 2 9" xfId="19841" xr:uid="{00000000-0005-0000-0000-000029110000}"/>
    <cellStyle name="Calculation 4 2 3" xfId="173" xr:uid="{00000000-0005-0000-0000-00002A110000}"/>
    <cellStyle name="Calculation 4 2 3 10" xfId="31310" xr:uid="{00000000-0005-0000-0000-00002B110000}"/>
    <cellStyle name="Calculation 4 2 3 2" xfId="1149" xr:uid="{00000000-0005-0000-0000-00002C110000}"/>
    <cellStyle name="Calculation 4 2 3 2 2" xfId="2240" xr:uid="{00000000-0005-0000-0000-00002D110000}"/>
    <cellStyle name="Calculation 4 2 3 2 2 2" xfId="6381" xr:uid="{00000000-0005-0000-0000-00002E110000}"/>
    <cellStyle name="Calculation 4 2 3 2 2 2 2" xfId="13857" xr:uid="{00000000-0005-0000-0000-00002F110000}"/>
    <cellStyle name="Calculation 4 2 3 2 2 2 3" xfId="23592" xr:uid="{00000000-0005-0000-0000-000030110000}"/>
    <cellStyle name="Calculation 4 2 3 2 2 2 4" xfId="24522" xr:uid="{00000000-0005-0000-0000-000031110000}"/>
    <cellStyle name="Calculation 4 2 3 2 2 2 5" xfId="28645" xr:uid="{00000000-0005-0000-0000-000032110000}"/>
    <cellStyle name="Calculation 4 2 3 2 2 2 6" xfId="29955" xr:uid="{00000000-0005-0000-0000-000033110000}"/>
    <cellStyle name="Calculation 4 2 3 2 2 2 7" xfId="31758" xr:uid="{00000000-0005-0000-0000-000034110000}"/>
    <cellStyle name="Calculation 4 2 3 2 2 3" xfId="5771" xr:uid="{00000000-0005-0000-0000-000035110000}"/>
    <cellStyle name="Calculation 4 2 3 2 2 3 2" xfId="22982" xr:uid="{00000000-0005-0000-0000-000036110000}"/>
    <cellStyle name="Calculation 4 2 3 2 2 3 3" xfId="16567" xr:uid="{00000000-0005-0000-0000-000037110000}"/>
    <cellStyle name="Calculation 4 2 3 2 2 3 4" xfId="15502" xr:uid="{00000000-0005-0000-0000-000038110000}"/>
    <cellStyle name="Calculation 4 2 3 2 2 3 5" xfId="27906" xr:uid="{00000000-0005-0000-0000-000039110000}"/>
    <cellStyle name="Calculation 4 2 3 2 2 3 6" xfId="30751" xr:uid="{00000000-0005-0000-0000-00003A110000}"/>
    <cellStyle name="Calculation 4 2 3 2 2 4" xfId="19896" xr:uid="{00000000-0005-0000-0000-00003B110000}"/>
    <cellStyle name="Calculation 4 2 3 2 2 5" xfId="22927" xr:uid="{00000000-0005-0000-0000-00003C110000}"/>
    <cellStyle name="Calculation 4 2 3 2 2 6" xfId="27839" xr:uid="{00000000-0005-0000-0000-00003D110000}"/>
    <cellStyle name="Calculation 4 2 3 2 2 7" xfId="21192" xr:uid="{00000000-0005-0000-0000-00003E110000}"/>
    <cellStyle name="Calculation 4 2 3 2 2 8" xfId="27815" xr:uid="{00000000-0005-0000-0000-00003F110000}"/>
    <cellStyle name="Calculation 4 2 3 2 3" xfId="3956" xr:uid="{00000000-0005-0000-0000-000040110000}"/>
    <cellStyle name="Calculation 4 2 3 2 3 2" xfId="11943" xr:uid="{00000000-0005-0000-0000-000041110000}"/>
    <cellStyle name="Calculation 4 2 3 2 3 3" xfId="21323" xr:uid="{00000000-0005-0000-0000-000042110000}"/>
    <cellStyle name="Calculation 4 2 3 2 3 4" xfId="21599" xr:uid="{00000000-0005-0000-0000-000043110000}"/>
    <cellStyle name="Calculation 4 2 3 2 3 5" xfId="22251" xr:uid="{00000000-0005-0000-0000-000044110000}"/>
    <cellStyle name="Calculation 4 2 3 2 3 6" xfId="20714" xr:uid="{00000000-0005-0000-0000-000045110000}"/>
    <cellStyle name="Calculation 4 2 3 2 3 7" xfId="31577" xr:uid="{00000000-0005-0000-0000-000046110000}"/>
    <cellStyle name="Calculation 4 2 3 2 4" xfId="6815" xr:uid="{00000000-0005-0000-0000-000047110000}"/>
    <cellStyle name="Calculation 4 2 3 2 4 2" xfId="24026" xr:uid="{00000000-0005-0000-0000-000048110000}"/>
    <cellStyle name="Calculation 4 2 3 2 4 3" xfId="16241" xr:uid="{00000000-0005-0000-0000-000049110000}"/>
    <cellStyle name="Calculation 4 2 3 2 4 4" xfId="28853" xr:uid="{00000000-0005-0000-0000-00004A110000}"/>
    <cellStyle name="Calculation 4 2 3 2 4 5" xfId="29951" xr:uid="{00000000-0005-0000-0000-00004B110000}"/>
    <cellStyle name="Calculation 4 2 3 2 4 6" xfId="28416" xr:uid="{00000000-0005-0000-0000-00004C110000}"/>
    <cellStyle name="Calculation 4 2 3 2 5" xfId="17862" xr:uid="{00000000-0005-0000-0000-00004D110000}"/>
    <cellStyle name="Calculation 4 2 3 2 6" xfId="25774" xr:uid="{00000000-0005-0000-0000-00004E110000}"/>
    <cellStyle name="Calculation 4 2 3 2 7" xfId="20413" xr:uid="{00000000-0005-0000-0000-00004F110000}"/>
    <cellStyle name="Calculation 4 2 3 2 8" xfId="29759" xr:uid="{00000000-0005-0000-0000-000050110000}"/>
    <cellStyle name="Calculation 4 2 3 2 9" xfId="24475" xr:uid="{00000000-0005-0000-0000-000051110000}"/>
    <cellStyle name="Calculation 4 2 3 3" xfId="1598" xr:uid="{00000000-0005-0000-0000-000052110000}"/>
    <cellStyle name="Calculation 4 2 3 3 2" xfId="6012" xr:uid="{00000000-0005-0000-0000-000053110000}"/>
    <cellStyle name="Calculation 4 2 3 3 2 2" xfId="13637" xr:uid="{00000000-0005-0000-0000-000054110000}"/>
    <cellStyle name="Calculation 4 2 3 3 2 3" xfId="23223" xr:uid="{00000000-0005-0000-0000-000055110000}"/>
    <cellStyle name="Calculation 4 2 3 3 2 4" xfId="25875" xr:uid="{00000000-0005-0000-0000-000056110000}"/>
    <cellStyle name="Calculation 4 2 3 3 2 5" xfId="27674" xr:uid="{00000000-0005-0000-0000-000057110000}"/>
    <cellStyle name="Calculation 4 2 3 3 2 6" xfId="24506" xr:uid="{00000000-0005-0000-0000-000058110000}"/>
    <cellStyle name="Calculation 4 2 3 3 2 7" xfId="31103" xr:uid="{00000000-0005-0000-0000-000059110000}"/>
    <cellStyle name="Calculation 4 2 3 3 3" xfId="4691" xr:uid="{00000000-0005-0000-0000-00005A110000}"/>
    <cellStyle name="Calculation 4 2 3 3 3 2" xfId="22009" xr:uid="{00000000-0005-0000-0000-00005B110000}"/>
    <cellStyle name="Calculation 4 2 3 3 3 3" xfId="21507" xr:uid="{00000000-0005-0000-0000-00005C110000}"/>
    <cellStyle name="Calculation 4 2 3 3 3 4" xfId="27746" xr:uid="{00000000-0005-0000-0000-00005D110000}"/>
    <cellStyle name="Calculation 4 2 3 3 3 5" xfId="30465" xr:uid="{00000000-0005-0000-0000-00005E110000}"/>
    <cellStyle name="Calculation 4 2 3 3 3 6" xfId="24544" xr:uid="{00000000-0005-0000-0000-00005F110000}"/>
    <cellStyle name="Calculation 4 2 3 3 4" xfId="19709" xr:uid="{00000000-0005-0000-0000-000060110000}"/>
    <cellStyle name="Calculation 4 2 3 3 5" xfId="18813" xr:uid="{00000000-0005-0000-0000-000061110000}"/>
    <cellStyle name="Calculation 4 2 3 3 6" xfId="15174" xr:uid="{00000000-0005-0000-0000-000062110000}"/>
    <cellStyle name="Calculation 4 2 3 3 7" xfId="26681" xr:uid="{00000000-0005-0000-0000-000063110000}"/>
    <cellStyle name="Calculation 4 2 3 3 8" xfId="22935" xr:uid="{00000000-0005-0000-0000-000064110000}"/>
    <cellStyle name="Calculation 4 2 3 4" xfId="4921" xr:uid="{00000000-0005-0000-0000-000065110000}"/>
    <cellStyle name="Calculation 4 2 3 4 2" xfId="12709" xr:uid="{00000000-0005-0000-0000-000066110000}"/>
    <cellStyle name="Calculation 4 2 3 4 3" xfId="22219" xr:uid="{00000000-0005-0000-0000-000067110000}"/>
    <cellStyle name="Calculation 4 2 3 4 4" xfId="26064" xr:uid="{00000000-0005-0000-0000-000068110000}"/>
    <cellStyle name="Calculation 4 2 3 4 5" xfId="27733" xr:uid="{00000000-0005-0000-0000-000069110000}"/>
    <cellStyle name="Calculation 4 2 3 4 6" xfId="21134" xr:uid="{00000000-0005-0000-0000-00006A110000}"/>
    <cellStyle name="Calculation 4 2 3 4 7" xfId="30869" xr:uid="{00000000-0005-0000-0000-00006B110000}"/>
    <cellStyle name="Calculation 4 2 3 5" xfId="6737" xr:uid="{00000000-0005-0000-0000-00006C110000}"/>
    <cellStyle name="Calculation 4 2 3 5 2" xfId="23948" xr:uid="{00000000-0005-0000-0000-00006D110000}"/>
    <cellStyle name="Calculation 4 2 3 5 3" xfId="24747" xr:uid="{00000000-0005-0000-0000-00006E110000}"/>
    <cellStyle name="Calculation 4 2 3 5 4" xfId="26505" xr:uid="{00000000-0005-0000-0000-00006F110000}"/>
    <cellStyle name="Calculation 4 2 3 5 5" xfId="24652" xr:uid="{00000000-0005-0000-0000-000070110000}"/>
    <cellStyle name="Calculation 4 2 3 5 6" xfId="31198" xr:uid="{00000000-0005-0000-0000-000071110000}"/>
    <cellStyle name="Calculation 4 2 3 6" xfId="22883" xr:uid="{00000000-0005-0000-0000-000072110000}"/>
    <cellStyle name="Calculation 4 2 3 7" xfId="25891" xr:uid="{00000000-0005-0000-0000-000073110000}"/>
    <cellStyle name="Calculation 4 2 3 8" xfId="20050" xr:uid="{00000000-0005-0000-0000-000074110000}"/>
    <cellStyle name="Calculation 4 2 3 9" xfId="26824" xr:uid="{00000000-0005-0000-0000-000075110000}"/>
    <cellStyle name="Calculation 4 2 4" xfId="1147" xr:uid="{00000000-0005-0000-0000-000076110000}"/>
    <cellStyle name="Calculation 4 2 4 2" xfId="2238" xr:uid="{00000000-0005-0000-0000-000077110000}"/>
    <cellStyle name="Calculation 4 2 4 2 2" xfId="6379" xr:uid="{00000000-0005-0000-0000-000078110000}"/>
    <cellStyle name="Calculation 4 2 4 2 2 2" xfId="13855" xr:uid="{00000000-0005-0000-0000-000079110000}"/>
    <cellStyle name="Calculation 4 2 4 2 2 3" xfId="23590" xr:uid="{00000000-0005-0000-0000-00007A110000}"/>
    <cellStyle name="Calculation 4 2 4 2 2 4" xfId="20864" xr:uid="{00000000-0005-0000-0000-00007B110000}"/>
    <cellStyle name="Calculation 4 2 4 2 2 5" xfId="20367" xr:uid="{00000000-0005-0000-0000-00007C110000}"/>
    <cellStyle name="Calculation 4 2 4 2 2 6" xfId="29079" xr:uid="{00000000-0005-0000-0000-00007D110000}"/>
    <cellStyle name="Calculation 4 2 4 2 2 7" xfId="31544" xr:uid="{00000000-0005-0000-0000-00007E110000}"/>
    <cellStyle name="Calculation 4 2 4 2 3" xfId="6515" xr:uid="{00000000-0005-0000-0000-00007F110000}"/>
    <cellStyle name="Calculation 4 2 4 2 3 2" xfId="23726" xr:uid="{00000000-0005-0000-0000-000080110000}"/>
    <cellStyle name="Calculation 4 2 4 2 3 3" xfId="25319" xr:uid="{00000000-0005-0000-0000-000081110000}"/>
    <cellStyle name="Calculation 4 2 4 2 3 4" xfId="24225" xr:uid="{00000000-0005-0000-0000-000082110000}"/>
    <cellStyle name="Calculation 4 2 4 2 3 5" xfId="30411" xr:uid="{00000000-0005-0000-0000-000083110000}"/>
    <cellStyle name="Calculation 4 2 4 2 3 6" xfId="31495" xr:uid="{00000000-0005-0000-0000-000084110000}"/>
    <cellStyle name="Calculation 4 2 4 2 4" xfId="18235" xr:uid="{00000000-0005-0000-0000-000085110000}"/>
    <cellStyle name="Calculation 4 2 4 2 5" xfId="14716" xr:uid="{00000000-0005-0000-0000-000086110000}"/>
    <cellStyle name="Calculation 4 2 4 2 6" xfId="27126" xr:uid="{00000000-0005-0000-0000-000087110000}"/>
    <cellStyle name="Calculation 4 2 4 2 7" xfId="27977" xr:uid="{00000000-0005-0000-0000-000088110000}"/>
    <cellStyle name="Calculation 4 2 4 2 8" xfId="26984" xr:uid="{00000000-0005-0000-0000-000089110000}"/>
    <cellStyle name="Calculation 4 2 4 3" xfId="4649" xr:uid="{00000000-0005-0000-0000-00008A110000}"/>
    <cellStyle name="Calculation 4 2 4 3 2" xfId="12494" xr:uid="{00000000-0005-0000-0000-00008B110000}"/>
    <cellStyle name="Calculation 4 2 4 3 3" xfId="21967" xr:uid="{00000000-0005-0000-0000-00008C110000}"/>
    <cellStyle name="Calculation 4 2 4 3 4" xfId="16194" xr:uid="{00000000-0005-0000-0000-00008D110000}"/>
    <cellStyle name="Calculation 4 2 4 3 5" xfId="22948" xr:uid="{00000000-0005-0000-0000-00008E110000}"/>
    <cellStyle name="Calculation 4 2 4 3 6" xfId="30064" xr:uid="{00000000-0005-0000-0000-00008F110000}"/>
    <cellStyle name="Calculation 4 2 4 3 7" xfId="20031" xr:uid="{00000000-0005-0000-0000-000090110000}"/>
    <cellStyle name="Calculation 4 2 4 4" xfId="6950" xr:uid="{00000000-0005-0000-0000-000091110000}"/>
    <cellStyle name="Calculation 4 2 4 4 2" xfId="24161" xr:uid="{00000000-0005-0000-0000-000092110000}"/>
    <cellStyle name="Calculation 4 2 4 4 3" xfId="22960" xr:uid="{00000000-0005-0000-0000-000093110000}"/>
    <cellStyle name="Calculation 4 2 4 4 4" xfId="28988" xr:uid="{00000000-0005-0000-0000-000094110000}"/>
    <cellStyle name="Calculation 4 2 4 4 5" xfId="20346" xr:uid="{00000000-0005-0000-0000-000095110000}"/>
    <cellStyle name="Calculation 4 2 4 4 6" xfId="32063" xr:uid="{00000000-0005-0000-0000-000096110000}"/>
    <cellStyle name="Calculation 4 2 4 5" xfId="16154" xr:uid="{00000000-0005-0000-0000-000097110000}"/>
    <cellStyle name="Calculation 4 2 4 6" xfId="21914" xr:uid="{00000000-0005-0000-0000-000098110000}"/>
    <cellStyle name="Calculation 4 2 4 7" xfId="28731" xr:uid="{00000000-0005-0000-0000-000099110000}"/>
    <cellStyle name="Calculation 4 2 4 8" xfId="30560" xr:uid="{00000000-0005-0000-0000-00009A110000}"/>
    <cellStyle name="Calculation 4 2 4 9" xfId="30965" xr:uid="{00000000-0005-0000-0000-00009B110000}"/>
    <cellStyle name="Calculation 4 2 5" xfId="1596" xr:uid="{00000000-0005-0000-0000-00009C110000}"/>
    <cellStyle name="Calculation 4 2 5 2" xfId="6010" xr:uid="{00000000-0005-0000-0000-00009D110000}"/>
    <cellStyle name="Calculation 4 2 5 2 2" xfId="13635" xr:uid="{00000000-0005-0000-0000-00009E110000}"/>
    <cellStyle name="Calculation 4 2 5 2 3" xfId="23221" xr:uid="{00000000-0005-0000-0000-00009F110000}"/>
    <cellStyle name="Calculation 4 2 5 2 4" xfId="25939" xr:uid="{00000000-0005-0000-0000-0000A0110000}"/>
    <cellStyle name="Calculation 4 2 5 2 5" xfId="25459" xr:uid="{00000000-0005-0000-0000-0000A1110000}"/>
    <cellStyle name="Calculation 4 2 5 2 6" xfId="25989" xr:uid="{00000000-0005-0000-0000-0000A2110000}"/>
    <cellStyle name="Calculation 4 2 5 2 7" xfId="29435" xr:uid="{00000000-0005-0000-0000-0000A3110000}"/>
    <cellStyle name="Calculation 4 2 5 3" xfId="3918" xr:uid="{00000000-0005-0000-0000-0000A4110000}"/>
    <cellStyle name="Calculation 4 2 5 3 2" xfId="21285" xr:uid="{00000000-0005-0000-0000-0000A5110000}"/>
    <cellStyle name="Calculation 4 2 5 3 3" xfId="24617" xr:uid="{00000000-0005-0000-0000-0000A6110000}"/>
    <cellStyle name="Calculation 4 2 5 3 4" xfId="24894" xr:uid="{00000000-0005-0000-0000-0000A7110000}"/>
    <cellStyle name="Calculation 4 2 5 3 5" xfId="30569" xr:uid="{00000000-0005-0000-0000-0000A8110000}"/>
    <cellStyle name="Calculation 4 2 5 3 6" xfId="14820" xr:uid="{00000000-0005-0000-0000-0000A9110000}"/>
    <cellStyle name="Calculation 4 2 5 4" xfId="17981" xr:uid="{00000000-0005-0000-0000-0000AA110000}"/>
    <cellStyle name="Calculation 4 2 5 5" xfId="25214" xr:uid="{00000000-0005-0000-0000-0000AB110000}"/>
    <cellStyle name="Calculation 4 2 5 6" xfId="22147" xr:uid="{00000000-0005-0000-0000-0000AC110000}"/>
    <cellStyle name="Calculation 4 2 5 7" xfId="27844" xr:uid="{00000000-0005-0000-0000-0000AD110000}"/>
    <cellStyle name="Calculation 4 2 5 8" xfId="25610" xr:uid="{00000000-0005-0000-0000-0000AE110000}"/>
    <cellStyle name="Calculation 4 2 6" xfId="5238" xr:uid="{00000000-0005-0000-0000-0000AF110000}"/>
    <cellStyle name="Calculation 4 2 6 2" xfId="12962" xr:uid="{00000000-0005-0000-0000-0000B0110000}"/>
    <cellStyle name="Calculation 4 2 6 3" xfId="22509" xr:uid="{00000000-0005-0000-0000-0000B1110000}"/>
    <cellStyle name="Calculation 4 2 6 4" xfId="20904" xr:uid="{00000000-0005-0000-0000-0000B2110000}"/>
    <cellStyle name="Calculation 4 2 6 5" xfId="26951" xr:uid="{00000000-0005-0000-0000-0000B3110000}"/>
    <cellStyle name="Calculation 4 2 6 6" xfId="27969" xr:uid="{00000000-0005-0000-0000-0000B4110000}"/>
    <cellStyle name="Calculation 4 2 6 7" xfId="29797" xr:uid="{00000000-0005-0000-0000-0000B5110000}"/>
    <cellStyle name="Calculation 4 2 7" xfId="6987" xr:uid="{00000000-0005-0000-0000-0000B6110000}"/>
    <cellStyle name="Calculation 4 2 7 2" xfId="24198" xr:uid="{00000000-0005-0000-0000-0000B7110000}"/>
    <cellStyle name="Calculation 4 2 7 3" xfId="21729" xr:uid="{00000000-0005-0000-0000-0000B8110000}"/>
    <cellStyle name="Calculation 4 2 7 4" xfId="29025" xr:uid="{00000000-0005-0000-0000-0000B9110000}"/>
    <cellStyle name="Calculation 4 2 7 5" xfId="30668" xr:uid="{00000000-0005-0000-0000-0000BA110000}"/>
    <cellStyle name="Calculation 4 2 7 6" xfId="31301" xr:uid="{00000000-0005-0000-0000-0000BB110000}"/>
    <cellStyle name="Calculation 4 2 8" xfId="25709" xr:uid="{00000000-0005-0000-0000-0000BC110000}"/>
    <cellStyle name="Calculation 4 2 9" xfId="25806" xr:uid="{00000000-0005-0000-0000-0000BD110000}"/>
    <cellStyle name="Calculation 4 3" xfId="174" xr:uid="{00000000-0005-0000-0000-0000BE110000}"/>
    <cellStyle name="Calculation 4 3 10" xfId="31506" xr:uid="{00000000-0005-0000-0000-0000BF110000}"/>
    <cellStyle name="Calculation 4 3 2" xfId="1150" xr:uid="{00000000-0005-0000-0000-0000C0110000}"/>
    <cellStyle name="Calculation 4 3 2 2" xfId="2241" xr:uid="{00000000-0005-0000-0000-0000C1110000}"/>
    <cellStyle name="Calculation 4 3 2 2 2" xfId="6382" xr:uid="{00000000-0005-0000-0000-0000C2110000}"/>
    <cellStyle name="Calculation 4 3 2 2 2 2" xfId="13858" xr:uid="{00000000-0005-0000-0000-0000C3110000}"/>
    <cellStyle name="Calculation 4 3 2 2 2 3" xfId="23593" xr:uid="{00000000-0005-0000-0000-0000C4110000}"/>
    <cellStyle name="Calculation 4 3 2 2 2 4" xfId="25881" xr:uid="{00000000-0005-0000-0000-0000C5110000}"/>
    <cellStyle name="Calculation 4 3 2 2 2 5" xfId="28032" xr:uid="{00000000-0005-0000-0000-0000C6110000}"/>
    <cellStyle name="Calculation 4 3 2 2 2 6" xfId="27992" xr:uid="{00000000-0005-0000-0000-0000C7110000}"/>
    <cellStyle name="Calculation 4 3 2 2 2 7" xfId="30333" xr:uid="{00000000-0005-0000-0000-0000C8110000}"/>
    <cellStyle name="Calculation 4 3 2 2 3" xfId="4881" xr:uid="{00000000-0005-0000-0000-0000C9110000}"/>
    <cellStyle name="Calculation 4 3 2 2 3 2" xfId="22179" xr:uid="{00000000-0005-0000-0000-0000CA110000}"/>
    <cellStyle name="Calculation 4 3 2 2 3 3" xfId="22913" xr:uid="{00000000-0005-0000-0000-0000CB110000}"/>
    <cellStyle name="Calculation 4 3 2 2 3 4" xfId="20422" xr:uid="{00000000-0005-0000-0000-0000CC110000}"/>
    <cellStyle name="Calculation 4 3 2 2 3 5" xfId="26770" xr:uid="{00000000-0005-0000-0000-0000CD110000}"/>
    <cellStyle name="Calculation 4 3 2 2 3 6" xfId="29765" xr:uid="{00000000-0005-0000-0000-0000CE110000}"/>
    <cellStyle name="Calculation 4 3 2 2 4" xfId="15604" xr:uid="{00000000-0005-0000-0000-0000CF110000}"/>
    <cellStyle name="Calculation 4 3 2 2 5" xfId="20440" xr:uid="{00000000-0005-0000-0000-0000D0110000}"/>
    <cellStyle name="Calculation 4 3 2 2 6" xfId="25821" xr:uid="{00000000-0005-0000-0000-0000D1110000}"/>
    <cellStyle name="Calculation 4 3 2 2 7" xfId="20535" xr:uid="{00000000-0005-0000-0000-0000D2110000}"/>
    <cellStyle name="Calculation 4 3 2 2 8" xfId="21790" xr:uid="{00000000-0005-0000-0000-0000D3110000}"/>
    <cellStyle name="Calculation 4 3 2 3" xfId="4980" xr:uid="{00000000-0005-0000-0000-0000D4110000}"/>
    <cellStyle name="Calculation 4 3 2 3 2" xfId="12751" xr:uid="{00000000-0005-0000-0000-0000D5110000}"/>
    <cellStyle name="Calculation 4 3 2 3 3" xfId="22276" xr:uid="{00000000-0005-0000-0000-0000D6110000}"/>
    <cellStyle name="Calculation 4 3 2 3 4" xfId="25088" xr:uid="{00000000-0005-0000-0000-0000D7110000}"/>
    <cellStyle name="Calculation 4 3 2 3 5" xfId="22072" xr:uid="{00000000-0005-0000-0000-0000D8110000}"/>
    <cellStyle name="Calculation 4 3 2 3 6" xfId="29471" xr:uid="{00000000-0005-0000-0000-0000D9110000}"/>
    <cellStyle name="Calculation 4 3 2 3 7" xfId="29611" xr:uid="{00000000-0005-0000-0000-0000DA110000}"/>
    <cellStyle name="Calculation 4 3 2 4" xfId="5207" xr:uid="{00000000-0005-0000-0000-0000DB110000}"/>
    <cellStyle name="Calculation 4 3 2 4 2" xfId="22478" xr:uid="{00000000-0005-0000-0000-0000DC110000}"/>
    <cellStyle name="Calculation 4 3 2 4 3" xfId="17985" xr:uid="{00000000-0005-0000-0000-0000DD110000}"/>
    <cellStyle name="Calculation 4 3 2 4 4" xfId="28412" xr:uid="{00000000-0005-0000-0000-0000DE110000}"/>
    <cellStyle name="Calculation 4 3 2 4 5" xfId="30843" xr:uid="{00000000-0005-0000-0000-0000DF110000}"/>
    <cellStyle name="Calculation 4 3 2 4 6" xfId="30078" xr:uid="{00000000-0005-0000-0000-0000E0110000}"/>
    <cellStyle name="Calculation 4 3 2 5" xfId="19754" xr:uid="{00000000-0005-0000-0000-0000E1110000}"/>
    <cellStyle name="Calculation 4 3 2 6" xfId="21079" xr:uid="{00000000-0005-0000-0000-0000E2110000}"/>
    <cellStyle name="Calculation 4 3 2 7" xfId="25180" xr:uid="{00000000-0005-0000-0000-0000E3110000}"/>
    <cellStyle name="Calculation 4 3 2 8" xfId="26786" xr:uid="{00000000-0005-0000-0000-0000E4110000}"/>
    <cellStyle name="Calculation 4 3 2 9" xfId="31685" xr:uid="{00000000-0005-0000-0000-0000E5110000}"/>
    <cellStyle name="Calculation 4 3 3" xfId="1599" xr:uid="{00000000-0005-0000-0000-0000E6110000}"/>
    <cellStyle name="Calculation 4 3 3 2" xfId="6013" xr:uid="{00000000-0005-0000-0000-0000E7110000}"/>
    <cellStyle name="Calculation 4 3 3 2 2" xfId="13638" xr:uid="{00000000-0005-0000-0000-0000E8110000}"/>
    <cellStyle name="Calculation 4 3 3 2 3" xfId="23224" xr:uid="{00000000-0005-0000-0000-0000E9110000}"/>
    <cellStyle name="Calculation 4 3 3 2 4" xfId="24507" xr:uid="{00000000-0005-0000-0000-0000EA110000}"/>
    <cellStyle name="Calculation 4 3 3 2 5" xfId="14852" xr:uid="{00000000-0005-0000-0000-0000EB110000}"/>
    <cellStyle name="Calculation 4 3 3 2 6" xfId="28602" xr:uid="{00000000-0005-0000-0000-0000EC110000}"/>
    <cellStyle name="Calculation 4 3 3 2 7" xfId="31235" xr:uid="{00000000-0005-0000-0000-0000ED110000}"/>
    <cellStyle name="Calculation 4 3 3 3" xfId="5779" xr:uid="{00000000-0005-0000-0000-0000EE110000}"/>
    <cellStyle name="Calculation 4 3 3 3 2" xfId="22990" xr:uid="{00000000-0005-0000-0000-0000EF110000}"/>
    <cellStyle name="Calculation 4 3 3 3 3" xfId="22074" xr:uid="{00000000-0005-0000-0000-0000F0110000}"/>
    <cellStyle name="Calculation 4 3 3 3 4" xfId="20090" xr:uid="{00000000-0005-0000-0000-0000F1110000}"/>
    <cellStyle name="Calculation 4 3 3 3 5" xfId="29166" xr:uid="{00000000-0005-0000-0000-0000F2110000}"/>
    <cellStyle name="Calculation 4 3 3 3 6" xfId="31416" xr:uid="{00000000-0005-0000-0000-0000F3110000}"/>
    <cellStyle name="Calculation 4 3 3 4" xfId="19985" xr:uid="{00000000-0005-0000-0000-0000F4110000}"/>
    <cellStyle name="Calculation 4 3 3 5" xfId="20330" xr:uid="{00000000-0005-0000-0000-0000F5110000}"/>
    <cellStyle name="Calculation 4 3 3 6" xfId="28771" xr:uid="{00000000-0005-0000-0000-0000F6110000}"/>
    <cellStyle name="Calculation 4 3 3 7" xfId="28165" xr:uid="{00000000-0005-0000-0000-0000F7110000}"/>
    <cellStyle name="Calculation 4 3 3 8" xfId="31980" xr:uid="{00000000-0005-0000-0000-0000F8110000}"/>
    <cellStyle name="Calculation 4 3 4" xfId="4345" xr:uid="{00000000-0005-0000-0000-0000F9110000}"/>
    <cellStyle name="Calculation 4 3 4 2" xfId="12206" xr:uid="{00000000-0005-0000-0000-0000FA110000}"/>
    <cellStyle name="Calculation 4 3 4 3" xfId="21691" xr:uid="{00000000-0005-0000-0000-0000FB110000}"/>
    <cellStyle name="Calculation 4 3 4 4" xfId="20949" xr:uid="{00000000-0005-0000-0000-0000FC110000}"/>
    <cellStyle name="Calculation 4 3 4 5" xfId="16278" xr:uid="{00000000-0005-0000-0000-0000FD110000}"/>
    <cellStyle name="Calculation 4 3 4 6" xfId="27153" xr:uid="{00000000-0005-0000-0000-0000FE110000}"/>
    <cellStyle name="Calculation 4 3 4 7" xfId="31898" xr:uid="{00000000-0005-0000-0000-0000FF110000}"/>
    <cellStyle name="Calculation 4 3 5" xfId="6989" xr:uid="{00000000-0005-0000-0000-000000120000}"/>
    <cellStyle name="Calculation 4 3 5 2" xfId="24200" xr:uid="{00000000-0005-0000-0000-000001120000}"/>
    <cellStyle name="Calculation 4 3 5 3" xfId="25602" xr:uid="{00000000-0005-0000-0000-000002120000}"/>
    <cellStyle name="Calculation 4 3 5 4" xfId="29027" xr:uid="{00000000-0005-0000-0000-000003120000}"/>
    <cellStyle name="Calculation 4 3 5 5" xfId="30797" xr:uid="{00000000-0005-0000-0000-000004120000}"/>
    <cellStyle name="Calculation 4 3 5 6" xfId="30109" xr:uid="{00000000-0005-0000-0000-000005120000}"/>
    <cellStyle name="Calculation 4 3 6" xfId="24964" xr:uid="{00000000-0005-0000-0000-000006120000}"/>
    <cellStyle name="Calculation 4 3 7" xfId="20362" xr:uid="{00000000-0005-0000-0000-000007120000}"/>
    <cellStyle name="Calculation 4 3 8" xfId="29591" xr:uid="{00000000-0005-0000-0000-000008120000}"/>
    <cellStyle name="Calculation 4 3 9" xfId="14150" xr:uid="{00000000-0005-0000-0000-000009120000}"/>
    <cellStyle name="Calculation 4 4" xfId="175" xr:uid="{00000000-0005-0000-0000-00000A120000}"/>
    <cellStyle name="Calculation 4 4 10" xfId="26293" xr:uid="{00000000-0005-0000-0000-00000B120000}"/>
    <cellStyle name="Calculation 4 4 2" xfId="1151" xr:uid="{00000000-0005-0000-0000-00000C120000}"/>
    <cellStyle name="Calculation 4 4 2 2" xfId="2242" xr:uid="{00000000-0005-0000-0000-00000D120000}"/>
    <cellStyle name="Calculation 4 4 2 2 2" xfId="6383" xr:uid="{00000000-0005-0000-0000-00000E120000}"/>
    <cellStyle name="Calculation 4 4 2 2 2 2" xfId="13859" xr:uid="{00000000-0005-0000-0000-00000F120000}"/>
    <cellStyle name="Calculation 4 4 2 2 2 3" xfId="23594" xr:uid="{00000000-0005-0000-0000-000010120000}"/>
    <cellStyle name="Calculation 4 4 2 2 2 4" xfId="20438" xr:uid="{00000000-0005-0000-0000-000011120000}"/>
    <cellStyle name="Calculation 4 4 2 2 2 5" xfId="16285" xr:uid="{00000000-0005-0000-0000-000012120000}"/>
    <cellStyle name="Calculation 4 4 2 2 2 6" xfId="27572" xr:uid="{00000000-0005-0000-0000-000013120000}"/>
    <cellStyle name="Calculation 4 4 2 2 2 7" xfId="31104" xr:uid="{00000000-0005-0000-0000-000014120000}"/>
    <cellStyle name="Calculation 4 4 2 2 3" xfId="3996" xr:uid="{00000000-0005-0000-0000-000015120000}"/>
    <cellStyle name="Calculation 4 4 2 2 3 2" xfId="21363" xr:uid="{00000000-0005-0000-0000-000016120000}"/>
    <cellStyle name="Calculation 4 4 2 2 3 3" xfId="24990" xr:uid="{00000000-0005-0000-0000-000017120000}"/>
    <cellStyle name="Calculation 4 4 2 2 3 4" xfId="26931" xr:uid="{00000000-0005-0000-0000-000018120000}"/>
    <cellStyle name="Calculation 4 4 2 2 3 5" xfId="26769" xr:uid="{00000000-0005-0000-0000-000019120000}"/>
    <cellStyle name="Calculation 4 4 2 2 3 6" xfId="31061" xr:uid="{00000000-0005-0000-0000-00001A120000}"/>
    <cellStyle name="Calculation 4 4 2 2 4" xfId="20702" xr:uid="{00000000-0005-0000-0000-00001B120000}"/>
    <cellStyle name="Calculation 4 4 2 2 5" xfId="20839" xr:uid="{00000000-0005-0000-0000-00001C120000}"/>
    <cellStyle name="Calculation 4 4 2 2 6" xfId="24582" xr:uid="{00000000-0005-0000-0000-00001D120000}"/>
    <cellStyle name="Calculation 4 4 2 2 7" xfId="28741" xr:uid="{00000000-0005-0000-0000-00001E120000}"/>
    <cellStyle name="Calculation 4 4 2 2 8" xfId="30601" xr:uid="{00000000-0005-0000-0000-00001F120000}"/>
    <cellStyle name="Calculation 4 4 2 3" xfId="5528" xr:uid="{00000000-0005-0000-0000-000020120000}"/>
    <cellStyle name="Calculation 4 4 2 3 2" xfId="13235" xr:uid="{00000000-0005-0000-0000-000021120000}"/>
    <cellStyle name="Calculation 4 4 2 3 3" xfId="22764" xr:uid="{00000000-0005-0000-0000-000022120000}"/>
    <cellStyle name="Calculation 4 4 2 3 4" xfId="14105" xr:uid="{00000000-0005-0000-0000-000023120000}"/>
    <cellStyle name="Calculation 4 4 2 3 5" xfId="28600" xr:uid="{00000000-0005-0000-0000-000024120000}"/>
    <cellStyle name="Calculation 4 4 2 3 6" xfId="15906" xr:uid="{00000000-0005-0000-0000-000025120000}"/>
    <cellStyle name="Calculation 4 4 2 3 7" xfId="27950" xr:uid="{00000000-0005-0000-0000-000026120000}"/>
    <cellStyle name="Calculation 4 4 2 4" xfId="4020" xr:uid="{00000000-0005-0000-0000-000027120000}"/>
    <cellStyle name="Calculation 4 4 2 4 2" xfId="21387" xr:uid="{00000000-0005-0000-0000-000028120000}"/>
    <cellStyle name="Calculation 4 4 2 4 3" xfId="18001" xr:uid="{00000000-0005-0000-0000-000029120000}"/>
    <cellStyle name="Calculation 4 4 2 4 4" xfId="26759" xr:uid="{00000000-0005-0000-0000-00002A120000}"/>
    <cellStyle name="Calculation 4 4 2 4 5" xfId="28625" xr:uid="{00000000-0005-0000-0000-00002B120000}"/>
    <cellStyle name="Calculation 4 4 2 4 6" xfId="31725" xr:uid="{00000000-0005-0000-0000-00002C120000}"/>
    <cellStyle name="Calculation 4 4 2 5" xfId="20557" xr:uid="{00000000-0005-0000-0000-00002D120000}"/>
    <cellStyle name="Calculation 4 4 2 6" xfId="25739" xr:uid="{00000000-0005-0000-0000-00002E120000}"/>
    <cellStyle name="Calculation 4 4 2 7" xfId="27985" xr:uid="{00000000-0005-0000-0000-00002F120000}"/>
    <cellStyle name="Calculation 4 4 2 8" xfId="29651" xr:uid="{00000000-0005-0000-0000-000030120000}"/>
    <cellStyle name="Calculation 4 4 2 9" xfId="14258" xr:uid="{00000000-0005-0000-0000-000031120000}"/>
    <cellStyle name="Calculation 4 4 3" xfId="1600" xr:uid="{00000000-0005-0000-0000-000032120000}"/>
    <cellStyle name="Calculation 4 4 3 2" xfId="6014" xr:uid="{00000000-0005-0000-0000-000033120000}"/>
    <cellStyle name="Calculation 4 4 3 2 2" xfId="13639" xr:uid="{00000000-0005-0000-0000-000034120000}"/>
    <cellStyle name="Calculation 4 4 3 2 3" xfId="23225" xr:uid="{00000000-0005-0000-0000-000035120000}"/>
    <cellStyle name="Calculation 4 4 3 2 4" xfId="24800" xr:uid="{00000000-0005-0000-0000-000036120000}"/>
    <cellStyle name="Calculation 4 4 3 2 5" xfId="28350" xr:uid="{00000000-0005-0000-0000-000037120000}"/>
    <cellStyle name="Calculation 4 4 3 2 6" xfId="18263" xr:uid="{00000000-0005-0000-0000-000038120000}"/>
    <cellStyle name="Calculation 4 4 3 2 7" xfId="27349" xr:uid="{00000000-0005-0000-0000-000039120000}"/>
    <cellStyle name="Calculation 4 4 3 3" xfId="6658" xr:uid="{00000000-0005-0000-0000-00003A120000}"/>
    <cellStyle name="Calculation 4 4 3 3 2" xfId="23869" xr:uid="{00000000-0005-0000-0000-00003B120000}"/>
    <cellStyle name="Calculation 4 4 3 3 3" xfId="20089" xr:uid="{00000000-0005-0000-0000-00003C120000}"/>
    <cellStyle name="Calculation 4 4 3 3 4" xfId="20039" xr:uid="{00000000-0005-0000-0000-00003D120000}"/>
    <cellStyle name="Calculation 4 4 3 3 5" xfId="30479" xr:uid="{00000000-0005-0000-0000-00003E120000}"/>
    <cellStyle name="Calculation 4 4 3 3 6" xfId="29204" xr:uid="{00000000-0005-0000-0000-00003F120000}"/>
    <cellStyle name="Calculation 4 4 3 4" xfId="15813" xr:uid="{00000000-0005-0000-0000-000040120000}"/>
    <cellStyle name="Calculation 4 4 3 5" xfId="26315" xr:uid="{00000000-0005-0000-0000-000041120000}"/>
    <cellStyle name="Calculation 4 4 3 6" xfId="27676" xr:uid="{00000000-0005-0000-0000-000042120000}"/>
    <cellStyle name="Calculation 4 4 3 7" xfId="27294" xr:uid="{00000000-0005-0000-0000-000043120000}"/>
    <cellStyle name="Calculation 4 4 3 8" xfId="29059" xr:uid="{00000000-0005-0000-0000-000044120000}"/>
    <cellStyle name="Calculation 4 4 4" xfId="5237" xr:uid="{00000000-0005-0000-0000-000045120000}"/>
    <cellStyle name="Calculation 4 4 4 2" xfId="12961" xr:uid="{00000000-0005-0000-0000-000046120000}"/>
    <cellStyle name="Calculation 4 4 4 3" xfId="22508" xr:uid="{00000000-0005-0000-0000-000047120000}"/>
    <cellStyle name="Calculation 4 4 4 4" xfId="18816" xr:uid="{00000000-0005-0000-0000-000048120000}"/>
    <cellStyle name="Calculation 4 4 4 5" xfId="28657" xr:uid="{00000000-0005-0000-0000-000049120000}"/>
    <cellStyle name="Calculation 4 4 4 6" xfId="24540" xr:uid="{00000000-0005-0000-0000-00004A120000}"/>
    <cellStyle name="Calculation 4 4 4 7" xfId="28119" xr:uid="{00000000-0005-0000-0000-00004B120000}"/>
    <cellStyle name="Calculation 4 4 5" xfId="4340" xr:uid="{00000000-0005-0000-0000-00004C120000}"/>
    <cellStyle name="Calculation 4 4 5 2" xfId="21686" xr:uid="{00000000-0005-0000-0000-00004D120000}"/>
    <cellStyle name="Calculation 4 4 5 3" xfId="25789" xr:uid="{00000000-0005-0000-0000-00004E120000}"/>
    <cellStyle name="Calculation 4 4 5 4" xfId="24528" xr:uid="{00000000-0005-0000-0000-00004F120000}"/>
    <cellStyle name="Calculation 4 4 5 5" xfId="30582" xr:uid="{00000000-0005-0000-0000-000050120000}"/>
    <cellStyle name="Calculation 4 4 5 6" xfId="17941" xr:uid="{00000000-0005-0000-0000-000051120000}"/>
    <cellStyle name="Calculation 4 4 6" xfId="25364" xr:uid="{00000000-0005-0000-0000-000052120000}"/>
    <cellStyle name="Calculation 4 4 7" xfId="18094" xr:uid="{00000000-0005-0000-0000-000053120000}"/>
    <cellStyle name="Calculation 4 4 8" xfId="29902" xr:uid="{00000000-0005-0000-0000-000054120000}"/>
    <cellStyle name="Calculation 4 4 9" xfId="28542" xr:uid="{00000000-0005-0000-0000-000055120000}"/>
    <cellStyle name="Calculation 4 5" xfId="1146" xr:uid="{00000000-0005-0000-0000-000056120000}"/>
    <cellStyle name="Calculation 4 5 2" xfId="2237" xr:uid="{00000000-0005-0000-0000-000057120000}"/>
    <cellStyle name="Calculation 4 5 2 2" xfId="6378" xr:uid="{00000000-0005-0000-0000-000058120000}"/>
    <cellStyle name="Calculation 4 5 2 2 2" xfId="13854" xr:uid="{00000000-0005-0000-0000-000059120000}"/>
    <cellStyle name="Calculation 4 5 2 2 3" xfId="23589" xr:uid="{00000000-0005-0000-0000-00005A120000}"/>
    <cellStyle name="Calculation 4 5 2 2 4" xfId="24231" xr:uid="{00000000-0005-0000-0000-00005B120000}"/>
    <cellStyle name="Calculation 4 5 2 2 5" xfId="25594" xr:uid="{00000000-0005-0000-0000-00005C120000}"/>
    <cellStyle name="Calculation 4 5 2 2 6" xfId="22706" xr:uid="{00000000-0005-0000-0000-00005D120000}"/>
    <cellStyle name="Calculation 4 5 2 2 7" xfId="30185" xr:uid="{00000000-0005-0000-0000-00005E120000}"/>
    <cellStyle name="Calculation 4 5 2 3" xfId="3896" xr:uid="{00000000-0005-0000-0000-00005F120000}"/>
    <cellStyle name="Calculation 4 5 2 3 2" xfId="21264" xr:uid="{00000000-0005-0000-0000-000060120000}"/>
    <cellStyle name="Calculation 4 5 2 3 3" xfId="18608" xr:uid="{00000000-0005-0000-0000-000061120000}"/>
    <cellStyle name="Calculation 4 5 2 3 4" xfId="21048" xr:uid="{00000000-0005-0000-0000-000062120000}"/>
    <cellStyle name="Calculation 4 5 2 3 5" xfId="24467" xr:uid="{00000000-0005-0000-0000-000063120000}"/>
    <cellStyle name="Calculation 4 5 2 3 6" xfId="31462" xr:uid="{00000000-0005-0000-0000-000064120000}"/>
    <cellStyle name="Calculation 4 5 2 4" xfId="17874" xr:uid="{00000000-0005-0000-0000-000065120000}"/>
    <cellStyle name="Calculation 4 5 2 5" xfId="25028" xr:uid="{00000000-0005-0000-0000-000066120000}"/>
    <cellStyle name="Calculation 4 5 2 6" xfId="16254" xr:uid="{00000000-0005-0000-0000-000067120000}"/>
    <cellStyle name="Calculation 4 5 2 7" xfId="24382" xr:uid="{00000000-0005-0000-0000-000068120000}"/>
    <cellStyle name="Calculation 4 5 2 8" xfId="26842" xr:uid="{00000000-0005-0000-0000-000069120000}"/>
    <cellStyle name="Calculation 4 5 3" xfId="5535" xr:uid="{00000000-0005-0000-0000-00006A120000}"/>
    <cellStyle name="Calculation 4 5 3 2" xfId="13242" xr:uid="{00000000-0005-0000-0000-00006B120000}"/>
    <cellStyle name="Calculation 4 5 3 3" xfId="22771" xr:uid="{00000000-0005-0000-0000-00006C120000}"/>
    <cellStyle name="Calculation 4 5 3 4" xfId="22954" xr:uid="{00000000-0005-0000-0000-00006D120000}"/>
    <cellStyle name="Calculation 4 5 3 5" xfId="28109" xr:uid="{00000000-0005-0000-0000-00006E120000}"/>
    <cellStyle name="Calculation 4 5 3 6" xfId="24464" xr:uid="{00000000-0005-0000-0000-00006F120000}"/>
    <cellStyle name="Calculation 4 5 3 7" xfId="31480" xr:uid="{00000000-0005-0000-0000-000070120000}"/>
    <cellStyle name="Calculation 4 5 4" xfId="6698" xr:uid="{00000000-0005-0000-0000-000071120000}"/>
    <cellStyle name="Calculation 4 5 4 2" xfId="23909" xr:uid="{00000000-0005-0000-0000-000072120000}"/>
    <cellStyle name="Calculation 4 5 4 3" xfId="19398" xr:uid="{00000000-0005-0000-0000-000073120000}"/>
    <cellStyle name="Calculation 4 5 4 4" xfId="25986" xr:uid="{00000000-0005-0000-0000-000074120000}"/>
    <cellStyle name="Calculation 4 5 4 5" xfId="29489" xr:uid="{00000000-0005-0000-0000-000075120000}"/>
    <cellStyle name="Calculation 4 5 4 6" xfId="20956" xr:uid="{00000000-0005-0000-0000-000076120000}"/>
    <cellStyle name="Calculation 4 5 5" xfId="20163" xr:uid="{00000000-0005-0000-0000-000077120000}"/>
    <cellStyle name="Calculation 4 5 6" xfId="15129" xr:uid="{00000000-0005-0000-0000-000078120000}"/>
    <cellStyle name="Calculation 4 5 7" xfId="26604" xr:uid="{00000000-0005-0000-0000-000079120000}"/>
    <cellStyle name="Calculation 4 5 8" xfId="30572" xr:uid="{00000000-0005-0000-0000-00007A120000}"/>
    <cellStyle name="Calculation 4 5 9" xfId="30737" xr:uid="{00000000-0005-0000-0000-00007B120000}"/>
    <cellStyle name="Calculation 4 6" xfId="1595" xr:uid="{00000000-0005-0000-0000-00007C120000}"/>
    <cellStyle name="Calculation 4 6 2" xfId="6009" xr:uid="{00000000-0005-0000-0000-00007D120000}"/>
    <cellStyle name="Calculation 4 6 2 2" xfId="13634" xr:uid="{00000000-0005-0000-0000-00007E120000}"/>
    <cellStyle name="Calculation 4 6 2 3" xfId="23220" xr:uid="{00000000-0005-0000-0000-00007F120000}"/>
    <cellStyle name="Calculation 4 6 2 4" xfId="25628" xr:uid="{00000000-0005-0000-0000-000080120000}"/>
    <cellStyle name="Calculation 4 6 2 5" xfId="28064" xr:uid="{00000000-0005-0000-0000-000081120000}"/>
    <cellStyle name="Calculation 4 6 2 6" xfId="29563" xr:uid="{00000000-0005-0000-0000-000082120000}"/>
    <cellStyle name="Calculation 4 6 2 7" xfId="31789" xr:uid="{00000000-0005-0000-0000-000083120000}"/>
    <cellStyle name="Calculation 4 6 3" xfId="6300" xr:uid="{00000000-0005-0000-0000-000084120000}"/>
    <cellStyle name="Calculation 4 6 3 2" xfId="23511" xr:uid="{00000000-0005-0000-0000-000085120000}"/>
    <cellStyle name="Calculation 4 6 3 3" xfId="25235" xr:uid="{00000000-0005-0000-0000-000086120000}"/>
    <cellStyle name="Calculation 4 6 3 4" xfId="20578" xr:uid="{00000000-0005-0000-0000-000087120000}"/>
    <cellStyle name="Calculation 4 6 3 5" xfId="29136" xr:uid="{00000000-0005-0000-0000-000088120000}"/>
    <cellStyle name="Calculation 4 6 3 6" xfId="29821" xr:uid="{00000000-0005-0000-0000-000089120000}"/>
    <cellStyle name="Calculation 4 6 4" xfId="14701" xr:uid="{00000000-0005-0000-0000-00008A120000}"/>
    <cellStyle name="Calculation 4 6 5" xfId="22590" xr:uid="{00000000-0005-0000-0000-00008B120000}"/>
    <cellStyle name="Calculation 4 6 6" xfId="27860" xr:uid="{00000000-0005-0000-0000-00008C120000}"/>
    <cellStyle name="Calculation 4 6 7" xfId="28590" xr:uid="{00000000-0005-0000-0000-00008D120000}"/>
    <cellStyle name="Calculation 4 6 8" xfId="31429" xr:uid="{00000000-0005-0000-0000-00008E120000}"/>
    <cellStyle name="Calculation 4 7" xfId="4919" xr:uid="{00000000-0005-0000-0000-00008F120000}"/>
    <cellStyle name="Calculation 4 7 2" xfId="12707" xr:uid="{00000000-0005-0000-0000-000090120000}"/>
    <cellStyle name="Calculation 4 7 3" xfId="22217" xr:uid="{00000000-0005-0000-0000-000091120000}"/>
    <cellStyle name="Calculation 4 7 4" xfId="21617" xr:uid="{00000000-0005-0000-0000-000092120000}"/>
    <cellStyle name="Calculation 4 7 5" xfId="27012" xr:uid="{00000000-0005-0000-0000-000093120000}"/>
    <cellStyle name="Calculation 4 7 6" xfId="29387" xr:uid="{00000000-0005-0000-0000-000094120000}"/>
    <cellStyle name="Calculation 4 7 7" xfId="31144" xr:uid="{00000000-0005-0000-0000-000095120000}"/>
    <cellStyle name="Calculation 4 8" xfId="6735" xr:uid="{00000000-0005-0000-0000-000096120000}"/>
    <cellStyle name="Calculation 4 8 2" xfId="23946" xr:uid="{00000000-0005-0000-0000-000097120000}"/>
    <cellStyle name="Calculation 4 8 3" xfId="24631" xr:uid="{00000000-0005-0000-0000-000098120000}"/>
    <cellStyle name="Calculation 4 8 4" xfId="26209" xr:uid="{00000000-0005-0000-0000-000099120000}"/>
    <cellStyle name="Calculation 4 8 5" xfId="27710" xr:uid="{00000000-0005-0000-0000-00009A120000}"/>
    <cellStyle name="Calculation 4 8 6" xfId="31433" xr:uid="{00000000-0005-0000-0000-00009B120000}"/>
    <cellStyle name="Calculation 4 9" xfId="21106" xr:uid="{00000000-0005-0000-0000-00009C120000}"/>
    <cellStyle name="Calculation 5" xfId="176" xr:uid="{00000000-0005-0000-0000-00009D120000}"/>
    <cellStyle name="Calculation 5 10" xfId="27865" xr:uid="{00000000-0005-0000-0000-00009E120000}"/>
    <cellStyle name="Calculation 5 11" xfId="29099" xr:uid="{00000000-0005-0000-0000-00009F120000}"/>
    <cellStyle name="Calculation 5 12" xfId="31816" xr:uid="{00000000-0005-0000-0000-0000A0120000}"/>
    <cellStyle name="Calculation 5 2" xfId="177" xr:uid="{00000000-0005-0000-0000-0000A1120000}"/>
    <cellStyle name="Calculation 5 2 10" xfId="21213" xr:uid="{00000000-0005-0000-0000-0000A2120000}"/>
    <cellStyle name="Calculation 5 2 2" xfId="1153" xr:uid="{00000000-0005-0000-0000-0000A3120000}"/>
    <cellStyle name="Calculation 5 2 2 2" xfId="2244" xr:uid="{00000000-0005-0000-0000-0000A4120000}"/>
    <cellStyle name="Calculation 5 2 2 2 2" xfId="6385" xr:uid="{00000000-0005-0000-0000-0000A5120000}"/>
    <cellStyle name="Calculation 5 2 2 2 2 2" xfId="13861" xr:uid="{00000000-0005-0000-0000-0000A6120000}"/>
    <cellStyle name="Calculation 5 2 2 2 2 3" xfId="23596" xr:uid="{00000000-0005-0000-0000-0000A7120000}"/>
    <cellStyle name="Calculation 5 2 2 2 2 4" xfId="25278" xr:uid="{00000000-0005-0000-0000-0000A8120000}"/>
    <cellStyle name="Calculation 5 2 2 2 2 5" xfId="26298" xr:uid="{00000000-0005-0000-0000-0000A9120000}"/>
    <cellStyle name="Calculation 5 2 2 2 2 6" xfId="14232" xr:uid="{00000000-0005-0000-0000-0000AA120000}"/>
    <cellStyle name="Calculation 5 2 2 2 2 7" xfId="26201" xr:uid="{00000000-0005-0000-0000-0000AB120000}"/>
    <cellStyle name="Calculation 5 2 2 2 3" xfId="3890" xr:uid="{00000000-0005-0000-0000-0000AC120000}"/>
    <cellStyle name="Calculation 5 2 2 2 3 2" xfId="21258" xr:uid="{00000000-0005-0000-0000-0000AD120000}"/>
    <cellStyle name="Calculation 5 2 2 2 3 3" xfId="14222" xr:uid="{00000000-0005-0000-0000-0000AE120000}"/>
    <cellStyle name="Calculation 5 2 2 2 3 4" xfId="26834" xr:uid="{00000000-0005-0000-0000-0000AF120000}"/>
    <cellStyle name="Calculation 5 2 2 2 3 5" xfId="28233" xr:uid="{00000000-0005-0000-0000-0000B0120000}"/>
    <cellStyle name="Calculation 5 2 2 2 3 6" xfId="31897" xr:uid="{00000000-0005-0000-0000-0000B1120000}"/>
    <cellStyle name="Calculation 5 2 2 2 4" xfId="20331" xr:uid="{00000000-0005-0000-0000-0000B2120000}"/>
    <cellStyle name="Calculation 5 2 2 2 5" xfId="25116" xr:uid="{00000000-0005-0000-0000-0000B3120000}"/>
    <cellStyle name="Calculation 5 2 2 2 6" xfId="26898" xr:uid="{00000000-0005-0000-0000-0000B4120000}"/>
    <cellStyle name="Calculation 5 2 2 2 7" xfId="30855" xr:uid="{00000000-0005-0000-0000-0000B5120000}"/>
    <cellStyle name="Calculation 5 2 2 2 8" xfId="30964" xr:uid="{00000000-0005-0000-0000-0000B6120000}"/>
    <cellStyle name="Calculation 5 2 2 3" xfId="4985" xr:uid="{00000000-0005-0000-0000-0000B7120000}"/>
    <cellStyle name="Calculation 5 2 2 3 2" xfId="12756" xr:uid="{00000000-0005-0000-0000-0000B8120000}"/>
    <cellStyle name="Calculation 5 2 2 3 3" xfId="22281" xr:uid="{00000000-0005-0000-0000-0000B9120000}"/>
    <cellStyle name="Calculation 5 2 2 3 4" xfId="22326" xr:uid="{00000000-0005-0000-0000-0000BA120000}"/>
    <cellStyle name="Calculation 5 2 2 3 5" xfId="20486" xr:uid="{00000000-0005-0000-0000-0000BB120000}"/>
    <cellStyle name="Calculation 5 2 2 3 6" xfId="17998" xr:uid="{00000000-0005-0000-0000-0000BC120000}"/>
    <cellStyle name="Calculation 5 2 2 3 7" xfId="30998" xr:uid="{00000000-0005-0000-0000-0000BD120000}"/>
    <cellStyle name="Calculation 5 2 2 4" xfId="6948" xr:uid="{00000000-0005-0000-0000-0000BE120000}"/>
    <cellStyle name="Calculation 5 2 2 4 2" xfId="24159" xr:uid="{00000000-0005-0000-0000-0000BF120000}"/>
    <cellStyle name="Calculation 5 2 2 4 3" xfId="18553" xr:uid="{00000000-0005-0000-0000-0000C0120000}"/>
    <cellStyle name="Calculation 5 2 2 4 4" xfId="28986" xr:uid="{00000000-0005-0000-0000-0000C1120000}"/>
    <cellStyle name="Calculation 5 2 2 4 5" xfId="26000" xr:uid="{00000000-0005-0000-0000-0000C2120000}"/>
    <cellStyle name="Calculation 5 2 2 4 6" xfId="31502" xr:uid="{00000000-0005-0000-0000-0000C3120000}"/>
    <cellStyle name="Calculation 5 2 2 5" xfId="16503" xr:uid="{00000000-0005-0000-0000-0000C4120000}"/>
    <cellStyle name="Calculation 5 2 2 6" xfId="15870" xr:uid="{00000000-0005-0000-0000-0000C5120000}"/>
    <cellStyle name="Calculation 5 2 2 7" xfId="28521" xr:uid="{00000000-0005-0000-0000-0000C6120000}"/>
    <cellStyle name="Calculation 5 2 2 8" xfId="18840" xr:uid="{00000000-0005-0000-0000-0000C7120000}"/>
    <cellStyle name="Calculation 5 2 2 9" xfId="29123" xr:uid="{00000000-0005-0000-0000-0000C8120000}"/>
    <cellStyle name="Calculation 5 2 3" xfId="1602" xr:uid="{00000000-0005-0000-0000-0000C9120000}"/>
    <cellStyle name="Calculation 5 2 3 2" xfId="6016" xr:uid="{00000000-0005-0000-0000-0000CA120000}"/>
    <cellStyle name="Calculation 5 2 3 2 2" xfId="13641" xr:uid="{00000000-0005-0000-0000-0000CB120000}"/>
    <cellStyle name="Calculation 5 2 3 2 3" xfId="23227" xr:uid="{00000000-0005-0000-0000-0000CC120000}"/>
    <cellStyle name="Calculation 5 2 3 2 4" xfId="24313" xr:uid="{00000000-0005-0000-0000-0000CD120000}"/>
    <cellStyle name="Calculation 5 2 3 2 5" xfId="20237" xr:uid="{00000000-0005-0000-0000-0000CE120000}"/>
    <cellStyle name="Calculation 5 2 3 2 6" xfId="15614" xr:uid="{00000000-0005-0000-0000-0000CF120000}"/>
    <cellStyle name="Calculation 5 2 3 2 7" xfId="28242" xr:uid="{00000000-0005-0000-0000-0000D0120000}"/>
    <cellStyle name="Calculation 5 2 3 3" xfId="4312" xr:uid="{00000000-0005-0000-0000-0000D1120000}"/>
    <cellStyle name="Calculation 5 2 3 3 2" xfId="21658" xr:uid="{00000000-0005-0000-0000-0000D2120000}"/>
    <cellStyle name="Calculation 5 2 3 3 3" xfId="19865" xr:uid="{00000000-0005-0000-0000-0000D3120000}"/>
    <cellStyle name="Calculation 5 2 3 3 4" xfId="27516" xr:uid="{00000000-0005-0000-0000-0000D4120000}"/>
    <cellStyle name="Calculation 5 2 3 3 5" xfId="30542" xr:uid="{00000000-0005-0000-0000-0000D5120000}"/>
    <cellStyle name="Calculation 5 2 3 3 6" xfId="31500" xr:uid="{00000000-0005-0000-0000-0000D6120000}"/>
    <cellStyle name="Calculation 5 2 3 4" xfId="18890" xr:uid="{00000000-0005-0000-0000-0000D7120000}"/>
    <cellStyle name="Calculation 5 2 3 5" xfId="26484" xr:uid="{00000000-0005-0000-0000-0000D8120000}"/>
    <cellStyle name="Calculation 5 2 3 6" xfId="28360" xr:uid="{00000000-0005-0000-0000-0000D9120000}"/>
    <cellStyle name="Calculation 5 2 3 7" xfId="29860" xr:uid="{00000000-0005-0000-0000-0000DA120000}"/>
    <cellStyle name="Calculation 5 2 3 8" xfId="32058" xr:uid="{00000000-0005-0000-0000-0000DB120000}"/>
    <cellStyle name="Calculation 5 2 4" xfId="4920" xr:uid="{00000000-0005-0000-0000-0000DC120000}"/>
    <cellStyle name="Calculation 5 2 4 2" xfId="12708" xr:uid="{00000000-0005-0000-0000-0000DD120000}"/>
    <cellStyle name="Calculation 5 2 4 3" xfId="22218" xr:uid="{00000000-0005-0000-0000-0000DE120000}"/>
    <cellStyle name="Calculation 5 2 4 4" xfId="24602" xr:uid="{00000000-0005-0000-0000-0000DF120000}"/>
    <cellStyle name="Calculation 5 2 4 5" xfId="17963" xr:uid="{00000000-0005-0000-0000-0000E0120000}"/>
    <cellStyle name="Calculation 5 2 4 6" xfId="27314" xr:uid="{00000000-0005-0000-0000-0000E1120000}"/>
    <cellStyle name="Calculation 5 2 4 7" xfId="31843" xr:uid="{00000000-0005-0000-0000-0000E2120000}"/>
    <cellStyle name="Calculation 5 2 5" xfId="6736" xr:uid="{00000000-0005-0000-0000-0000E3120000}"/>
    <cellStyle name="Calculation 5 2 5 2" xfId="23947" xr:uid="{00000000-0005-0000-0000-0000E4120000}"/>
    <cellStyle name="Calculation 5 2 5 3" xfId="25223" xr:uid="{00000000-0005-0000-0000-0000E5120000}"/>
    <cellStyle name="Calculation 5 2 5 4" xfId="22551" xr:uid="{00000000-0005-0000-0000-0000E6120000}"/>
    <cellStyle name="Calculation 5 2 5 5" xfId="30164" xr:uid="{00000000-0005-0000-0000-0000E7120000}"/>
    <cellStyle name="Calculation 5 2 5 6" xfId="31206" xr:uid="{00000000-0005-0000-0000-0000E8120000}"/>
    <cellStyle name="Calculation 5 2 6" xfId="26004" xr:uid="{00000000-0005-0000-0000-0000E9120000}"/>
    <cellStyle name="Calculation 5 2 7" xfId="19130" xr:uid="{00000000-0005-0000-0000-0000EA120000}"/>
    <cellStyle name="Calculation 5 2 8" xfId="30347" xr:uid="{00000000-0005-0000-0000-0000EB120000}"/>
    <cellStyle name="Calculation 5 2 9" xfId="20937" xr:uid="{00000000-0005-0000-0000-0000EC120000}"/>
    <cellStyle name="Calculation 5 3" xfId="178" xr:uid="{00000000-0005-0000-0000-0000ED120000}"/>
    <cellStyle name="Calculation 5 3 10" xfId="30175" xr:uid="{00000000-0005-0000-0000-0000EE120000}"/>
    <cellStyle name="Calculation 5 3 2" xfId="1154" xr:uid="{00000000-0005-0000-0000-0000EF120000}"/>
    <cellStyle name="Calculation 5 3 2 2" xfId="2245" xr:uid="{00000000-0005-0000-0000-0000F0120000}"/>
    <cellStyle name="Calculation 5 3 2 2 2" xfId="6386" xr:uid="{00000000-0005-0000-0000-0000F1120000}"/>
    <cellStyle name="Calculation 5 3 2 2 2 2" xfId="13862" xr:uid="{00000000-0005-0000-0000-0000F2120000}"/>
    <cellStyle name="Calculation 5 3 2 2 2 3" xfId="23597" xr:uid="{00000000-0005-0000-0000-0000F3120000}"/>
    <cellStyle name="Calculation 5 3 2 2 2 4" xfId="15897" xr:uid="{00000000-0005-0000-0000-0000F4120000}"/>
    <cellStyle name="Calculation 5 3 2 2 2 5" xfId="28299" xr:uid="{00000000-0005-0000-0000-0000F5120000}"/>
    <cellStyle name="Calculation 5 3 2 2 2 6" xfId="27286" xr:uid="{00000000-0005-0000-0000-0000F6120000}"/>
    <cellStyle name="Calculation 5 3 2 2 2 7" xfId="20088" xr:uid="{00000000-0005-0000-0000-0000F7120000}"/>
    <cellStyle name="Calculation 5 3 2 2 3" xfId="6520" xr:uid="{00000000-0005-0000-0000-0000F8120000}"/>
    <cellStyle name="Calculation 5 3 2 2 3 2" xfId="23731" xr:uid="{00000000-0005-0000-0000-0000F9120000}"/>
    <cellStyle name="Calculation 5 3 2 2 3 3" xfId="25102" xr:uid="{00000000-0005-0000-0000-0000FA120000}"/>
    <cellStyle name="Calculation 5 3 2 2 3 4" xfId="25406" xr:uid="{00000000-0005-0000-0000-0000FB120000}"/>
    <cellStyle name="Calculation 5 3 2 2 3 5" xfId="21162" xr:uid="{00000000-0005-0000-0000-0000FC120000}"/>
    <cellStyle name="Calculation 5 3 2 2 3 6" xfId="31354" xr:uid="{00000000-0005-0000-0000-0000FD120000}"/>
    <cellStyle name="Calculation 5 3 2 2 4" xfId="20263" xr:uid="{00000000-0005-0000-0000-0000FE120000}"/>
    <cellStyle name="Calculation 5 3 2 2 5" xfId="22731" xr:uid="{00000000-0005-0000-0000-0000FF120000}"/>
    <cellStyle name="Calculation 5 3 2 2 6" xfId="24792" xr:uid="{00000000-0005-0000-0000-000000130000}"/>
    <cellStyle name="Calculation 5 3 2 2 7" xfId="29213" xr:uid="{00000000-0005-0000-0000-000001130000}"/>
    <cellStyle name="Calculation 5 3 2 2 8" xfId="26836" xr:uid="{00000000-0005-0000-0000-000002130000}"/>
    <cellStyle name="Calculation 5 3 2 3" xfId="5533" xr:uid="{00000000-0005-0000-0000-000003130000}"/>
    <cellStyle name="Calculation 5 3 2 3 2" xfId="13240" xr:uid="{00000000-0005-0000-0000-000004130000}"/>
    <cellStyle name="Calculation 5 3 2 3 3" xfId="22769" xr:uid="{00000000-0005-0000-0000-000005130000}"/>
    <cellStyle name="Calculation 5 3 2 3 4" xfId="26545" xr:uid="{00000000-0005-0000-0000-000006130000}"/>
    <cellStyle name="Calculation 5 3 2 3 5" xfId="28576" xr:uid="{00000000-0005-0000-0000-000007130000}"/>
    <cellStyle name="Calculation 5 3 2 3 6" xfId="29796" xr:uid="{00000000-0005-0000-0000-000008130000}"/>
    <cellStyle name="Calculation 5 3 2 3 7" xfId="27574" xr:uid="{00000000-0005-0000-0000-000009130000}"/>
    <cellStyle name="Calculation 5 3 2 4" xfId="4908" xr:uid="{00000000-0005-0000-0000-00000A130000}"/>
    <cellStyle name="Calculation 5 3 2 4 2" xfId="22206" xr:uid="{00000000-0005-0000-0000-00000B130000}"/>
    <cellStyle name="Calculation 5 3 2 4 3" xfId="15562" xr:uid="{00000000-0005-0000-0000-00000C130000}"/>
    <cellStyle name="Calculation 5 3 2 4 4" xfId="14871" xr:uid="{00000000-0005-0000-0000-00000D130000}"/>
    <cellStyle name="Calculation 5 3 2 4 5" xfId="14200" xr:uid="{00000000-0005-0000-0000-00000E130000}"/>
    <cellStyle name="Calculation 5 3 2 4 6" xfId="28560" xr:uid="{00000000-0005-0000-0000-00000F130000}"/>
    <cellStyle name="Calculation 5 3 2 5" xfId="15458" xr:uid="{00000000-0005-0000-0000-000010130000}"/>
    <cellStyle name="Calculation 5 3 2 6" xfId="22095" xr:uid="{00000000-0005-0000-0000-000011130000}"/>
    <cellStyle name="Calculation 5 3 2 7" xfId="18061" xr:uid="{00000000-0005-0000-0000-000012130000}"/>
    <cellStyle name="Calculation 5 3 2 8" xfId="30319" xr:uid="{00000000-0005-0000-0000-000013130000}"/>
    <cellStyle name="Calculation 5 3 2 9" xfId="31453" xr:uid="{00000000-0005-0000-0000-000014130000}"/>
    <cellStyle name="Calculation 5 3 3" xfId="1603" xr:uid="{00000000-0005-0000-0000-000015130000}"/>
    <cellStyle name="Calculation 5 3 3 2" xfId="6017" xr:uid="{00000000-0005-0000-0000-000016130000}"/>
    <cellStyle name="Calculation 5 3 3 2 2" xfId="13642" xr:uid="{00000000-0005-0000-0000-000017130000}"/>
    <cellStyle name="Calculation 5 3 3 2 3" xfId="23228" xr:uid="{00000000-0005-0000-0000-000018130000}"/>
    <cellStyle name="Calculation 5 3 3 2 4" xfId="22020" xr:uid="{00000000-0005-0000-0000-000019130000}"/>
    <cellStyle name="Calculation 5 3 3 2 5" xfId="28811" xr:uid="{00000000-0005-0000-0000-00001A130000}"/>
    <cellStyle name="Calculation 5 3 3 2 6" xfId="28786" xr:uid="{00000000-0005-0000-0000-00001B130000}"/>
    <cellStyle name="Calculation 5 3 3 2 7" xfId="30607" xr:uid="{00000000-0005-0000-0000-00001C130000}"/>
    <cellStyle name="Calculation 5 3 3 3" xfId="6777" xr:uid="{00000000-0005-0000-0000-00001D130000}"/>
    <cellStyle name="Calculation 5 3 3 3 2" xfId="23988" xr:uid="{00000000-0005-0000-0000-00001E130000}"/>
    <cellStyle name="Calculation 5 3 3 3 3" xfId="21563" xr:uid="{00000000-0005-0000-0000-00001F130000}"/>
    <cellStyle name="Calculation 5 3 3 3 4" xfId="22533" xr:uid="{00000000-0005-0000-0000-000020130000}"/>
    <cellStyle name="Calculation 5 3 3 3 5" xfId="27818" xr:uid="{00000000-0005-0000-0000-000021130000}"/>
    <cellStyle name="Calculation 5 3 3 3 6" xfId="31077" xr:uid="{00000000-0005-0000-0000-000022130000}"/>
    <cellStyle name="Calculation 5 3 3 4" xfId="19470" xr:uid="{00000000-0005-0000-0000-000023130000}"/>
    <cellStyle name="Calculation 5 3 3 5" xfId="26449" xr:uid="{00000000-0005-0000-0000-000024130000}"/>
    <cellStyle name="Calculation 5 3 3 6" xfId="25157" xr:uid="{00000000-0005-0000-0000-000025130000}"/>
    <cellStyle name="Calculation 5 3 3 7" xfId="28400" xr:uid="{00000000-0005-0000-0000-000026130000}"/>
    <cellStyle name="Calculation 5 3 3 8" xfId="24618" xr:uid="{00000000-0005-0000-0000-000027130000}"/>
    <cellStyle name="Calculation 5 3 4" xfId="4344" xr:uid="{00000000-0005-0000-0000-000028130000}"/>
    <cellStyle name="Calculation 5 3 4 2" xfId="12205" xr:uid="{00000000-0005-0000-0000-000029130000}"/>
    <cellStyle name="Calculation 5 3 4 3" xfId="21690" xr:uid="{00000000-0005-0000-0000-00002A130000}"/>
    <cellStyle name="Calculation 5 3 4 4" xfId="21799" xr:uid="{00000000-0005-0000-0000-00002B130000}"/>
    <cellStyle name="Calculation 5 3 4 5" xfId="26516" xr:uid="{00000000-0005-0000-0000-00002C130000}"/>
    <cellStyle name="Calculation 5 3 4 6" xfId="25809" xr:uid="{00000000-0005-0000-0000-00002D130000}"/>
    <cellStyle name="Calculation 5 3 4 7" xfId="22570" xr:uid="{00000000-0005-0000-0000-00002E130000}"/>
    <cellStyle name="Calculation 5 3 5" xfId="6988" xr:uid="{00000000-0005-0000-0000-00002F130000}"/>
    <cellStyle name="Calculation 5 3 5 2" xfId="24199" xr:uid="{00000000-0005-0000-0000-000030130000}"/>
    <cellStyle name="Calculation 5 3 5 3" xfId="24948" xr:uid="{00000000-0005-0000-0000-000031130000}"/>
    <cellStyle name="Calculation 5 3 5 4" xfId="29026" xr:uid="{00000000-0005-0000-0000-000032130000}"/>
    <cellStyle name="Calculation 5 3 5 5" xfId="29226" xr:uid="{00000000-0005-0000-0000-000033130000}"/>
    <cellStyle name="Calculation 5 3 5 6" xfId="31602" xr:uid="{00000000-0005-0000-0000-000034130000}"/>
    <cellStyle name="Calculation 5 3 6" xfId="20409" xr:uid="{00000000-0005-0000-0000-000035130000}"/>
    <cellStyle name="Calculation 5 3 7" xfId="25366" xr:uid="{00000000-0005-0000-0000-000036130000}"/>
    <cellStyle name="Calculation 5 3 8" xfId="19468" xr:uid="{00000000-0005-0000-0000-000037130000}"/>
    <cellStyle name="Calculation 5 3 9" xfId="16250" xr:uid="{00000000-0005-0000-0000-000038130000}"/>
    <cellStyle name="Calculation 5 4" xfId="1152" xr:uid="{00000000-0005-0000-0000-000039130000}"/>
    <cellStyle name="Calculation 5 4 2" xfId="2243" xr:uid="{00000000-0005-0000-0000-00003A130000}"/>
    <cellStyle name="Calculation 5 4 2 2" xfId="6384" xr:uid="{00000000-0005-0000-0000-00003B130000}"/>
    <cellStyle name="Calculation 5 4 2 2 2" xfId="13860" xr:uid="{00000000-0005-0000-0000-00003C130000}"/>
    <cellStyle name="Calculation 5 4 2 2 3" xfId="23595" xr:uid="{00000000-0005-0000-0000-00003D130000}"/>
    <cellStyle name="Calculation 5 4 2 2 4" xfId="24511" xr:uid="{00000000-0005-0000-0000-00003E130000}"/>
    <cellStyle name="Calculation 5 4 2 2 5" xfId="28585" xr:uid="{00000000-0005-0000-0000-00003F130000}"/>
    <cellStyle name="Calculation 5 4 2 2 6" xfId="27595" xr:uid="{00000000-0005-0000-0000-000040130000}"/>
    <cellStyle name="Calculation 5 4 2 2 7" xfId="31466" xr:uid="{00000000-0005-0000-0000-000041130000}"/>
    <cellStyle name="Calculation 5 4 2 3" xfId="6321" xr:uid="{00000000-0005-0000-0000-000042130000}"/>
    <cellStyle name="Calculation 5 4 2 3 2" xfId="23532" xr:uid="{00000000-0005-0000-0000-000043130000}"/>
    <cellStyle name="Calculation 5 4 2 3 3" xfId="25998" xr:uid="{00000000-0005-0000-0000-000044130000}"/>
    <cellStyle name="Calculation 5 4 2 3 4" xfId="28324" xr:uid="{00000000-0005-0000-0000-000045130000}"/>
    <cellStyle name="Calculation 5 4 2 3 5" xfId="29257" xr:uid="{00000000-0005-0000-0000-000046130000}"/>
    <cellStyle name="Calculation 5 4 2 3 6" xfId="31169" xr:uid="{00000000-0005-0000-0000-000047130000}"/>
    <cellStyle name="Calculation 5 4 2 4" xfId="18559" xr:uid="{00000000-0005-0000-0000-000048130000}"/>
    <cellStyle name="Calculation 5 4 2 5" xfId="21871" xr:uid="{00000000-0005-0000-0000-000049130000}"/>
    <cellStyle name="Calculation 5 4 2 6" xfId="26174" xr:uid="{00000000-0005-0000-0000-00004A130000}"/>
    <cellStyle name="Calculation 5 4 2 7" xfId="24532" xr:uid="{00000000-0005-0000-0000-00004B130000}"/>
    <cellStyle name="Calculation 5 4 2 8" xfId="31387" xr:uid="{00000000-0005-0000-0000-00004C130000}"/>
    <cellStyle name="Calculation 5 4 3" xfId="4642" xr:uid="{00000000-0005-0000-0000-00004D130000}"/>
    <cellStyle name="Calculation 5 4 3 2" xfId="12487" xr:uid="{00000000-0005-0000-0000-00004E130000}"/>
    <cellStyle name="Calculation 5 4 3 3" xfId="21960" xr:uid="{00000000-0005-0000-0000-00004F130000}"/>
    <cellStyle name="Calculation 5 4 3 4" xfId="24606" xr:uid="{00000000-0005-0000-0000-000050130000}"/>
    <cellStyle name="Calculation 5 4 3 5" xfId="26086" xr:uid="{00000000-0005-0000-0000-000051130000}"/>
    <cellStyle name="Calculation 5 4 3 6" xfId="30198" xr:uid="{00000000-0005-0000-0000-000052130000}"/>
    <cellStyle name="Calculation 5 4 3 7" xfId="31447" xr:uid="{00000000-0005-0000-0000-000053130000}"/>
    <cellStyle name="Calculation 5 4 4" xfId="6696" xr:uid="{00000000-0005-0000-0000-000054130000}"/>
    <cellStyle name="Calculation 5 4 4 2" xfId="23907" xr:uid="{00000000-0005-0000-0000-000055130000}"/>
    <cellStyle name="Calculation 5 4 4 3" xfId="21012" xr:uid="{00000000-0005-0000-0000-000056130000}"/>
    <cellStyle name="Calculation 5 4 4 4" xfId="21147" xr:uid="{00000000-0005-0000-0000-000057130000}"/>
    <cellStyle name="Calculation 5 4 4 5" xfId="26795" xr:uid="{00000000-0005-0000-0000-000058130000}"/>
    <cellStyle name="Calculation 5 4 4 6" xfId="29459" xr:uid="{00000000-0005-0000-0000-000059130000}"/>
    <cellStyle name="Calculation 5 4 5" xfId="20373" xr:uid="{00000000-0005-0000-0000-00005A130000}"/>
    <cellStyle name="Calculation 5 4 6" xfId="21621" xr:uid="{00000000-0005-0000-0000-00005B130000}"/>
    <cellStyle name="Calculation 5 4 7" xfId="28700" xr:uid="{00000000-0005-0000-0000-00005C130000}"/>
    <cellStyle name="Calculation 5 4 8" xfId="26187" xr:uid="{00000000-0005-0000-0000-00005D130000}"/>
    <cellStyle name="Calculation 5 4 9" xfId="29868" xr:uid="{00000000-0005-0000-0000-00005E130000}"/>
    <cellStyle name="Calculation 5 5" xfId="1601" xr:uid="{00000000-0005-0000-0000-00005F130000}"/>
    <cellStyle name="Calculation 5 5 2" xfId="6015" xr:uid="{00000000-0005-0000-0000-000060130000}"/>
    <cellStyle name="Calculation 5 5 2 2" xfId="13640" xr:uid="{00000000-0005-0000-0000-000061130000}"/>
    <cellStyle name="Calculation 5 5 2 3" xfId="23226" xr:uid="{00000000-0005-0000-0000-000062130000}"/>
    <cellStyle name="Calculation 5 5 2 4" xfId="17920" xr:uid="{00000000-0005-0000-0000-000063130000}"/>
    <cellStyle name="Calculation 5 5 2 5" xfId="15155" xr:uid="{00000000-0005-0000-0000-000064130000}"/>
    <cellStyle name="Calculation 5 5 2 6" xfId="30870" xr:uid="{00000000-0005-0000-0000-000065130000}"/>
    <cellStyle name="Calculation 5 5 2 7" xfId="31021" xr:uid="{00000000-0005-0000-0000-000066130000}"/>
    <cellStyle name="Calculation 5 5 3" xfId="6911" xr:uid="{00000000-0005-0000-0000-000067130000}"/>
    <cellStyle name="Calculation 5 5 3 2" xfId="24122" xr:uid="{00000000-0005-0000-0000-000068130000}"/>
    <cellStyle name="Calculation 5 5 3 3" xfId="20051" xr:uid="{00000000-0005-0000-0000-000069130000}"/>
    <cellStyle name="Calculation 5 5 3 4" xfId="28949" xr:uid="{00000000-0005-0000-0000-00006A130000}"/>
    <cellStyle name="Calculation 5 5 3 5" xfId="28002" xr:uid="{00000000-0005-0000-0000-00006B130000}"/>
    <cellStyle name="Calculation 5 5 3 6" xfId="30360" xr:uid="{00000000-0005-0000-0000-00006C130000}"/>
    <cellStyle name="Calculation 5 5 4" xfId="19931" xr:uid="{00000000-0005-0000-0000-00006D130000}"/>
    <cellStyle name="Calculation 5 5 5" xfId="14097" xr:uid="{00000000-0005-0000-0000-00006E130000}"/>
    <cellStyle name="Calculation 5 5 6" xfId="27868" xr:uid="{00000000-0005-0000-0000-00006F130000}"/>
    <cellStyle name="Calculation 5 5 7" xfId="27532" xr:uid="{00000000-0005-0000-0000-000070130000}"/>
    <cellStyle name="Calculation 5 5 8" xfId="32077" xr:uid="{00000000-0005-0000-0000-000071130000}"/>
    <cellStyle name="Calculation 5 6" xfId="5814" xr:uid="{00000000-0005-0000-0000-000072130000}"/>
    <cellStyle name="Calculation 5 6 2" xfId="13456" xr:uid="{00000000-0005-0000-0000-000073130000}"/>
    <cellStyle name="Calculation 5 6 3" xfId="23025" xr:uid="{00000000-0005-0000-0000-000074130000}"/>
    <cellStyle name="Calculation 5 6 4" xfId="21878" xr:uid="{00000000-0005-0000-0000-000075130000}"/>
    <cellStyle name="Calculation 5 6 5" xfId="26289" xr:uid="{00000000-0005-0000-0000-000076130000}"/>
    <cellStyle name="Calculation 5 6 6" xfId="28479" xr:uid="{00000000-0005-0000-0000-000077130000}"/>
    <cellStyle name="Calculation 5 6 7" xfId="19806" xr:uid="{00000000-0005-0000-0000-000078130000}"/>
    <cellStyle name="Calculation 5 7" xfId="4024" xr:uid="{00000000-0005-0000-0000-000079130000}"/>
    <cellStyle name="Calculation 5 7 2" xfId="21391" xr:uid="{00000000-0005-0000-0000-00007A130000}"/>
    <cellStyle name="Calculation 5 7 3" xfId="24645" xr:uid="{00000000-0005-0000-0000-00007B130000}"/>
    <cellStyle name="Calculation 5 7 4" xfId="24870" xr:uid="{00000000-0005-0000-0000-00007C130000}"/>
    <cellStyle name="Calculation 5 7 5" xfId="28089" xr:uid="{00000000-0005-0000-0000-00007D130000}"/>
    <cellStyle name="Calculation 5 7 6" xfId="29580" xr:uid="{00000000-0005-0000-0000-00007E130000}"/>
    <cellStyle name="Calculation 5 8" xfId="15827" xr:uid="{00000000-0005-0000-0000-00007F130000}"/>
    <cellStyle name="Calculation 5 9" xfId="26321" xr:uid="{00000000-0005-0000-0000-000080130000}"/>
    <cellStyle name="Check Cell 2" xfId="179" xr:uid="{00000000-0005-0000-0000-000081130000}"/>
    <cellStyle name="Check Cell 2 2" xfId="180" xr:uid="{00000000-0005-0000-0000-000082130000}"/>
    <cellStyle name="Check Cell 3" xfId="181" xr:uid="{00000000-0005-0000-0000-000083130000}"/>
    <cellStyle name="Check Cell 4" xfId="182" xr:uid="{00000000-0005-0000-0000-000084130000}"/>
    <cellStyle name="Comma" xfId="1" builtinId="3"/>
    <cellStyle name="Comma 10" xfId="183" xr:uid="{00000000-0005-0000-0000-000086130000}"/>
    <cellStyle name="Comma 10 2" xfId="184" xr:uid="{00000000-0005-0000-0000-000087130000}"/>
    <cellStyle name="Comma 10 3" xfId="185" xr:uid="{00000000-0005-0000-0000-000088130000}"/>
    <cellStyle name="Comma 11" xfId="186" xr:uid="{00000000-0005-0000-0000-000089130000}"/>
    <cellStyle name="Comma 12" xfId="847" xr:uid="{00000000-0005-0000-0000-00008A130000}"/>
    <cellStyle name="Comma 12 2" xfId="1072" xr:uid="{00000000-0005-0000-0000-00008B130000}"/>
    <cellStyle name="Comma 12 2 2" xfId="2163" xr:uid="{00000000-0005-0000-0000-00008C130000}"/>
    <cellStyle name="Comma 12 2 2 2" xfId="5469" xr:uid="{00000000-0005-0000-0000-00008D130000}"/>
    <cellStyle name="Comma 12 2 2 2 2" xfId="13183" xr:uid="{00000000-0005-0000-0000-00008E130000}"/>
    <cellStyle name="Comma 12 2 2 2 2 2" xfId="38029" xr:uid="{00000000-0005-0000-0000-00008F130000}"/>
    <cellStyle name="Comma 12 2 2 2 3" xfId="19363" xr:uid="{00000000-0005-0000-0000-000090130000}"/>
    <cellStyle name="Comma 12 2 2 2 3 2" xfId="41701" xr:uid="{00000000-0005-0000-0000-000091130000}"/>
    <cellStyle name="Comma 12 2 2 2 4" xfId="9237" xr:uid="{00000000-0005-0000-0000-000092130000}"/>
    <cellStyle name="Comma 12 2 2 2 5" xfId="34357" xr:uid="{00000000-0005-0000-0000-000093130000}"/>
    <cellStyle name="Comma 12 2 2 3" xfId="3649" xr:uid="{00000000-0005-0000-0000-000094130000}"/>
    <cellStyle name="Comma 12 2 2 3 2" xfId="17599" xr:uid="{00000000-0005-0000-0000-000095130000}"/>
    <cellStyle name="Comma 12 2 2 3 2 2" xfId="40477" xr:uid="{00000000-0005-0000-0000-000096130000}"/>
    <cellStyle name="Comma 12 2 2 3 3" xfId="11685" xr:uid="{00000000-0005-0000-0000-000097130000}"/>
    <cellStyle name="Comma 12 2 2 3 4" xfId="36805" xr:uid="{00000000-0005-0000-0000-000098130000}"/>
    <cellStyle name="Comma 12 2 2 4" xfId="10461" xr:uid="{00000000-0005-0000-0000-000099130000}"/>
    <cellStyle name="Comma 12 2 2 4 2" xfId="35581" xr:uid="{00000000-0005-0000-0000-00009A130000}"/>
    <cellStyle name="Comma 12 2 2 5" xfId="16132" xr:uid="{00000000-0005-0000-0000-00009B130000}"/>
    <cellStyle name="Comma 12 2 2 5 2" xfId="39253" xr:uid="{00000000-0005-0000-0000-00009C130000}"/>
    <cellStyle name="Comma 12 2 2 6" xfId="8013" xr:uid="{00000000-0005-0000-0000-00009D130000}"/>
    <cellStyle name="Comma 12 2 2 7" xfId="33133" xr:uid="{00000000-0005-0000-0000-00009E130000}"/>
    <cellStyle name="Comma 12 2 3" xfId="4585" xr:uid="{00000000-0005-0000-0000-00009F130000}"/>
    <cellStyle name="Comma 12 2 3 2" xfId="12436" xr:uid="{00000000-0005-0000-0000-0000A0130000}"/>
    <cellStyle name="Comma 12 2 3 2 2" xfId="37417" xr:uid="{00000000-0005-0000-0000-0000A1130000}"/>
    <cellStyle name="Comma 12 2 3 3" xfId="18511" xr:uid="{00000000-0005-0000-0000-0000A2130000}"/>
    <cellStyle name="Comma 12 2 3 3 2" xfId="41089" xr:uid="{00000000-0005-0000-0000-0000A3130000}"/>
    <cellStyle name="Comma 12 2 3 4" xfId="8625" xr:uid="{00000000-0005-0000-0000-0000A4130000}"/>
    <cellStyle name="Comma 12 2 3 5" xfId="33745" xr:uid="{00000000-0005-0000-0000-0000A5130000}"/>
    <cellStyle name="Comma 12 2 4" xfId="3037" xr:uid="{00000000-0005-0000-0000-0000A6130000}"/>
    <cellStyle name="Comma 12 2 4 2" xfId="16987" xr:uid="{00000000-0005-0000-0000-0000A7130000}"/>
    <cellStyle name="Comma 12 2 4 2 2" xfId="39865" xr:uid="{00000000-0005-0000-0000-0000A8130000}"/>
    <cellStyle name="Comma 12 2 4 3" xfId="11073" xr:uid="{00000000-0005-0000-0000-0000A9130000}"/>
    <cellStyle name="Comma 12 2 4 4" xfId="36193" xr:uid="{00000000-0005-0000-0000-0000AA130000}"/>
    <cellStyle name="Comma 12 2 5" xfId="9849" xr:uid="{00000000-0005-0000-0000-0000AB130000}"/>
    <cellStyle name="Comma 12 2 5 2" xfId="34969" xr:uid="{00000000-0005-0000-0000-0000AC130000}"/>
    <cellStyle name="Comma 12 2 6" xfId="15091" xr:uid="{00000000-0005-0000-0000-0000AD130000}"/>
    <cellStyle name="Comma 12 2 6 2" xfId="38641" xr:uid="{00000000-0005-0000-0000-0000AE130000}"/>
    <cellStyle name="Comma 12 2 7" xfId="7401" xr:uid="{00000000-0005-0000-0000-0000AF130000}"/>
    <cellStyle name="Comma 12 2 8" xfId="32521" xr:uid="{00000000-0005-0000-0000-0000B0130000}"/>
    <cellStyle name="Comma 12 3" xfId="1952" xr:uid="{00000000-0005-0000-0000-0000B1130000}"/>
    <cellStyle name="Comma 12 3 2" xfId="5258" xr:uid="{00000000-0005-0000-0000-0000B2130000}"/>
    <cellStyle name="Comma 12 3 2 2" xfId="12972" xr:uid="{00000000-0005-0000-0000-0000B3130000}"/>
    <cellStyle name="Comma 12 3 2 2 2" xfId="37818" xr:uid="{00000000-0005-0000-0000-0000B4130000}"/>
    <cellStyle name="Comma 12 3 2 3" xfId="19152" xr:uid="{00000000-0005-0000-0000-0000B5130000}"/>
    <cellStyle name="Comma 12 3 2 3 2" xfId="41490" xr:uid="{00000000-0005-0000-0000-0000B6130000}"/>
    <cellStyle name="Comma 12 3 2 4" xfId="9026" xr:uid="{00000000-0005-0000-0000-0000B7130000}"/>
    <cellStyle name="Comma 12 3 2 5" xfId="34146" xr:uid="{00000000-0005-0000-0000-0000B8130000}"/>
    <cellStyle name="Comma 12 3 3" xfId="3438" xr:uid="{00000000-0005-0000-0000-0000B9130000}"/>
    <cellStyle name="Comma 12 3 3 2" xfId="17388" xr:uid="{00000000-0005-0000-0000-0000BA130000}"/>
    <cellStyle name="Comma 12 3 3 2 2" xfId="40266" xr:uid="{00000000-0005-0000-0000-0000BB130000}"/>
    <cellStyle name="Comma 12 3 3 3" xfId="11474" xr:uid="{00000000-0005-0000-0000-0000BC130000}"/>
    <cellStyle name="Comma 12 3 3 4" xfId="36594" xr:uid="{00000000-0005-0000-0000-0000BD130000}"/>
    <cellStyle name="Comma 12 3 4" xfId="10250" xr:uid="{00000000-0005-0000-0000-0000BE130000}"/>
    <cellStyle name="Comma 12 3 4 2" xfId="35370" xr:uid="{00000000-0005-0000-0000-0000BF130000}"/>
    <cellStyle name="Comma 12 3 5" xfId="15921" xr:uid="{00000000-0005-0000-0000-0000C0130000}"/>
    <cellStyle name="Comma 12 3 5 2" xfId="39042" xr:uid="{00000000-0005-0000-0000-0000C1130000}"/>
    <cellStyle name="Comma 12 3 6" xfId="7802" xr:uid="{00000000-0005-0000-0000-0000C2130000}"/>
    <cellStyle name="Comma 12 3 7" xfId="32922" xr:uid="{00000000-0005-0000-0000-0000C3130000}"/>
    <cellStyle name="Comma 12 4" xfId="4366" xr:uid="{00000000-0005-0000-0000-0000C4130000}"/>
    <cellStyle name="Comma 12 4 2" xfId="12218" xr:uid="{00000000-0005-0000-0000-0000C5130000}"/>
    <cellStyle name="Comma 12 4 2 2" xfId="37206" xr:uid="{00000000-0005-0000-0000-0000C6130000}"/>
    <cellStyle name="Comma 12 4 3" xfId="18292" xr:uid="{00000000-0005-0000-0000-0000C7130000}"/>
    <cellStyle name="Comma 12 4 3 2" xfId="40878" xr:uid="{00000000-0005-0000-0000-0000C8130000}"/>
    <cellStyle name="Comma 12 4 4" xfId="8414" xr:uid="{00000000-0005-0000-0000-0000C9130000}"/>
    <cellStyle name="Comma 12 4 5" xfId="33534" xr:uid="{00000000-0005-0000-0000-0000CA130000}"/>
    <cellStyle name="Comma 12 5" xfId="2826" xr:uid="{00000000-0005-0000-0000-0000CB130000}"/>
    <cellStyle name="Comma 12 5 2" xfId="16776" xr:uid="{00000000-0005-0000-0000-0000CC130000}"/>
    <cellStyle name="Comma 12 5 2 2" xfId="39654" xr:uid="{00000000-0005-0000-0000-0000CD130000}"/>
    <cellStyle name="Comma 12 5 3" xfId="10862" xr:uid="{00000000-0005-0000-0000-0000CE130000}"/>
    <cellStyle name="Comma 12 5 4" xfId="35982" xr:uid="{00000000-0005-0000-0000-0000CF130000}"/>
    <cellStyle name="Comma 12 6" xfId="9638" xr:uid="{00000000-0005-0000-0000-0000D0130000}"/>
    <cellStyle name="Comma 12 6 2" xfId="34758" xr:uid="{00000000-0005-0000-0000-0000D1130000}"/>
    <cellStyle name="Comma 12 7" xfId="14866" xr:uid="{00000000-0005-0000-0000-0000D2130000}"/>
    <cellStyle name="Comma 12 7 2" xfId="38430" xr:uid="{00000000-0005-0000-0000-0000D3130000}"/>
    <cellStyle name="Comma 12 8" xfId="7190" xr:uid="{00000000-0005-0000-0000-0000D4130000}"/>
    <cellStyle name="Comma 12 9" xfId="32310" xr:uid="{00000000-0005-0000-0000-0000D5130000}"/>
    <cellStyle name="Comma 13" xfId="871" xr:uid="{00000000-0005-0000-0000-0000D6130000}"/>
    <cellStyle name="Comma 13 2" xfId="1082" xr:uid="{00000000-0005-0000-0000-0000D7130000}"/>
    <cellStyle name="Comma 13 2 2" xfId="2173" xr:uid="{00000000-0005-0000-0000-0000D8130000}"/>
    <cellStyle name="Comma 13 2 2 2" xfId="5479" xr:uid="{00000000-0005-0000-0000-0000D9130000}"/>
    <cellStyle name="Comma 13 2 2 2 2" xfId="13193" xr:uid="{00000000-0005-0000-0000-0000DA130000}"/>
    <cellStyle name="Comma 13 2 2 2 2 2" xfId="38039" xr:uid="{00000000-0005-0000-0000-0000DB130000}"/>
    <cellStyle name="Comma 13 2 2 2 3" xfId="19373" xr:uid="{00000000-0005-0000-0000-0000DC130000}"/>
    <cellStyle name="Comma 13 2 2 2 3 2" xfId="41711" xr:uid="{00000000-0005-0000-0000-0000DD130000}"/>
    <cellStyle name="Comma 13 2 2 2 4" xfId="9247" xr:uid="{00000000-0005-0000-0000-0000DE130000}"/>
    <cellStyle name="Comma 13 2 2 2 5" xfId="34367" xr:uid="{00000000-0005-0000-0000-0000DF130000}"/>
    <cellStyle name="Comma 13 2 2 3" xfId="3659" xr:uid="{00000000-0005-0000-0000-0000E0130000}"/>
    <cellStyle name="Comma 13 2 2 3 2" xfId="17609" xr:uid="{00000000-0005-0000-0000-0000E1130000}"/>
    <cellStyle name="Comma 13 2 2 3 2 2" xfId="40487" xr:uid="{00000000-0005-0000-0000-0000E2130000}"/>
    <cellStyle name="Comma 13 2 2 3 3" xfId="11695" xr:uid="{00000000-0005-0000-0000-0000E3130000}"/>
    <cellStyle name="Comma 13 2 2 3 4" xfId="36815" xr:uid="{00000000-0005-0000-0000-0000E4130000}"/>
    <cellStyle name="Comma 13 2 2 4" xfId="10471" xr:uid="{00000000-0005-0000-0000-0000E5130000}"/>
    <cellStyle name="Comma 13 2 2 4 2" xfId="35591" xr:uid="{00000000-0005-0000-0000-0000E6130000}"/>
    <cellStyle name="Comma 13 2 2 5" xfId="16142" xr:uid="{00000000-0005-0000-0000-0000E7130000}"/>
    <cellStyle name="Comma 13 2 2 5 2" xfId="39263" xr:uid="{00000000-0005-0000-0000-0000E8130000}"/>
    <cellStyle name="Comma 13 2 2 6" xfId="8023" xr:uid="{00000000-0005-0000-0000-0000E9130000}"/>
    <cellStyle name="Comma 13 2 2 7" xfId="33143" xr:uid="{00000000-0005-0000-0000-0000EA130000}"/>
    <cellStyle name="Comma 13 2 3" xfId="4595" xr:uid="{00000000-0005-0000-0000-0000EB130000}"/>
    <cellStyle name="Comma 13 2 3 2" xfId="12446" xr:uid="{00000000-0005-0000-0000-0000EC130000}"/>
    <cellStyle name="Comma 13 2 3 2 2" xfId="37427" xr:uid="{00000000-0005-0000-0000-0000ED130000}"/>
    <cellStyle name="Comma 13 2 3 3" xfId="18521" xr:uid="{00000000-0005-0000-0000-0000EE130000}"/>
    <cellStyle name="Comma 13 2 3 3 2" xfId="41099" xr:uid="{00000000-0005-0000-0000-0000EF130000}"/>
    <cellStyle name="Comma 13 2 3 4" xfId="8635" xr:uid="{00000000-0005-0000-0000-0000F0130000}"/>
    <cellStyle name="Comma 13 2 3 5" xfId="33755" xr:uid="{00000000-0005-0000-0000-0000F1130000}"/>
    <cellStyle name="Comma 13 2 4" xfId="3047" xr:uid="{00000000-0005-0000-0000-0000F2130000}"/>
    <cellStyle name="Comma 13 2 4 2" xfId="16997" xr:uid="{00000000-0005-0000-0000-0000F3130000}"/>
    <cellStyle name="Comma 13 2 4 2 2" xfId="39875" xr:uid="{00000000-0005-0000-0000-0000F4130000}"/>
    <cellStyle name="Comma 13 2 4 3" xfId="11083" xr:uid="{00000000-0005-0000-0000-0000F5130000}"/>
    <cellStyle name="Comma 13 2 4 4" xfId="36203" xr:uid="{00000000-0005-0000-0000-0000F6130000}"/>
    <cellStyle name="Comma 13 2 5" xfId="9859" xr:uid="{00000000-0005-0000-0000-0000F7130000}"/>
    <cellStyle name="Comma 13 2 5 2" xfId="34979" xr:uid="{00000000-0005-0000-0000-0000F8130000}"/>
    <cellStyle name="Comma 13 2 6" xfId="15101" xr:uid="{00000000-0005-0000-0000-0000F9130000}"/>
    <cellStyle name="Comma 13 2 6 2" xfId="38651" xr:uid="{00000000-0005-0000-0000-0000FA130000}"/>
    <cellStyle name="Comma 13 2 7" xfId="7411" xr:uid="{00000000-0005-0000-0000-0000FB130000}"/>
    <cellStyle name="Comma 13 2 8" xfId="32531" xr:uid="{00000000-0005-0000-0000-0000FC130000}"/>
    <cellStyle name="Comma 13 3" xfId="1962" xr:uid="{00000000-0005-0000-0000-0000FD130000}"/>
    <cellStyle name="Comma 13 3 2" xfId="5268" xr:uid="{00000000-0005-0000-0000-0000FE130000}"/>
    <cellStyle name="Comma 13 3 2 2" xfId="12982" xr:uid="{00000000-0005-0000-0000-0000FF130000}"/>
    <cellStyle name="Comma 13 3 2 2 2" xfId="37828" xr:uid="{00000000-0005-0000-0000-000000140000}"/>
    <cellStyle name="Comma 13 3 2 3" xfId="19162" xr:uid="{00000000-0005-0000-0000-000001140000}"/>
    <cellStyle name="Comma 13 3 2 3 2" xfId="41500" xr:uid="{00000000-0005-0000-0000-000002140000}"/>
    <cellStyle name="Comma 13 3 2 4" xfId="9036" xr:uid="{00000000-0005-0000-0000-000003140000}"/>
    <cellStyle name="Comma 13 3 2 5" xfId="34156" xr:uid="{00000000-0005-0000-0000-000004140000}"/>
    <cellStyle name="Comma 13 3 3" xfId="3448" xr:uid="{00000000-0005-0000-0000-000005140000}"/>
    <cellStyle name="Comma 13 3 3 2" xfId="17398" xr:uid="{00000000-0005-0000-0000-000006140000}"/>
    <cellStyle name="Comma 13 3 3 2 2" xfId="40276" xr:uid="{00000000-0005-0000-0000-000007140000}"/>
    <cellStyle name="Comma 13 3 3 3" xfId="11484" xr:uid="{00000000-0005-0000-0000-000008140000}"/>
    <cellStyle name="Comma 13 3 3 4" xfId="36604" xr:uid="{00000000-0005-0000-0000-000009140000}"/>
    <cellStyle name="Comma 13 3 4" xfId="10260" xr:uid="{00000000-0005-0000-0000-00000A140000}"/>
    <cellStyle name="Comma 13 3 4 2" xfId="35380" xr:uid="{00000000-0005-0000-0000-00000B140000}"/>
    <cellStyle name="Comma 13 3 5" xfId="15931" xr:uid="{00000000-0005-0000-0000-00000C140000}"/>
    <cellStyle name="Comma 13 3 5 2" xfId="39052" xr:uid="{00000000-0005-0000-0000-00000D140000}"/>
    <cellStyle name="Comma 13 3 6" xfId="7812" xr:uid="{00000000-0005-0000-0000-00000E140000}"/>
    <cellStyle name="Comma 13 3 7" xfId="32932" xr:uid="{00000000-0005-0000-0000-00000F140000}"/>
    <cellStyle name="Comma 13 4" xfId="4384" xr:uid="{00000000-0005-0000-0000-000010140000}"/>
    <cellStyle name="Comma 13 4 2" xfId="12235" xr:uid="{00000000-0005-0000-0000-000011140000}"/>
    <cellStyle name="Comma 13 4 2 2" xfId="37216" xr:uid="{00000000-0005-0000-0000-000012140000}"/>
    <cellStyle name="Comma 13 4 3" xfId="18310" xr:uid="{00000000-0005-0000-0000-000013140000}"/>
    <cellStyle name="Comma 13 4 3 2" xfId="40888" xr:uid="{00000000-0005-0000-0000-000014140000}"/>
    <cellStyle name="Comma 13 4 4" xfId="8424" xr:uid="{00000000-0005-0000-0000-000015140000}"/>
    <cellStyle name="Comma 13 4 5" xfId="33544" xr:uid="{00000000-0005-0000-0000-000016140000}"/>
    <cellStyle name="Comma 13 5" xfId="2836" xr:uid="{00000000-0005-0000-0000-000017140000}"/>
    <cellStyle name="Comma 13 5 2" xfId="16786" xr:uid="{00000000-0005-0000-0000-000018140000}"/>
    <cellStyle name="Comma 13 5 2 2" xfId="39664" xr:uid="{00000000-0005-0000-0000-000019140000}"/>
    <cellStyle name="Comma 13 5 3" xfId="10872" xr:uid="{00000000-0005-0000-0000-00001A140000}"/>
    <cellStyle name="Comma 13 5 4" xfId="35992" xr:uid="{00000000-0005-0000-0000-00001B140000}"/>
    <cellStyle name="Comma 13 6" xfId="9648" xr:uid="{00000000-0005-0000-0000-00001C140000}"/>
    <cellStyle name="Comma 13 6 2" xfId="34768" xr:uid="{00000000-0005-0000-0000-00001D140000}"/>
    <cellStyle name="Comma 13 7" xfId="14890" xr:uid="{00000000-0005-0000-0000-00001E140000}"/>
    <cellStyle name="Comma 13 7 2" xfId="38440" xr:uid="{00000000-0005-0000-0000-00001F140000}"/>
    <cellStyle name="Comma 13 8" xfId="7200" xr:uid="{00000000-0005-0000-0000-000020140000}"/>
    <cellStyle name="Comma 13 9" xfId="32320" xr:uid="{00000000-0005-0000-0000-000021140000}"/>
    <cellStyle name="Comma 2" xfId="2" xr:uid="{00000000-0005-0000-0000-000022140000}"/>
    <cellStyle name="Comma 2 2" xfId="3" xr:uid="{00000000-0005-0000-0000-000023140000}"/>
    <cellStyle name="Comma 2 2 2" xfId="188" xr:uid="{00000000-0005-0000-0000-000024140000}"/>
    <cellStyle name="Comma 2 2 3" xfId="187" xr:uid="{00000000-0005-0000-0000-000025140000}"/>
    <cellStyle name="Comma 2 3" xfId="4" xr:uid="{00000000-0005-0000-0000-000026140000}"/>
    <cellStyle name="Comma 2 3 2" xfId="190" xr:uid="{00000000-0005-0000-0000-000027140000}"/>
    <cellStyle name="Comma 2 3 3" xfId="191" xr:uid="{00000000-0005-0000-0000-000028140000}"/>
    <cellStyle name="Comma 2 3 4" xfId="192" xr:uid="{00000000-0005-0000-0000-000029140000}"/>
    <cellStyle name="Comma 2 3 5" xfId="189" xr:uid="{00000000-0005-0000-0000-00002A140000}"/>
    <cellStyle name="Comma 2 4" xfId="25" xr:uid="{00000000-0005-0000-0000-00002B140000}"/>
    <cellStyle name="Comma 2 5" xfId="849" xr:uid="{00000000-0005-0000-0000-00002C140000}"/>
    <cellStyle name="Comma 3" xfId="23" xr:uid="{00000000-0005-0000-0000-00002D140000}"/>
    <cellStyle name="Comma 3 10" xfId="852" xr:uid="{00000000-0005-0000-0000-00002E140000}"/>
    <cellStyle name="Comma 3 2" xfId="194" xr:uid="{00000000-0005-0000-0000-00002F140000}"/>
    <cellStyle name="Comma 3 3" xfId="195" xr:uid="{00000000-0005-0000-0000-000030140000}"/>
    <cellStyle name="Comma 3 3 2" xfId="196" xr:uid="{00000000-0005-0000-0000-000031140000}"/>
    <cellStyle name="Comma 3 3 2 2" xfId="197" xr:uid="{00000000-0005-0000-0000-000032140000}"/>
    <cellStyle name="Comma 3 3 2 2 2" xfId="198" xr:uid="{00000000-0005-0000-0000-000033140000}"/>
    <cellStyle name="Comma 3 3 2 3" xfId="199" xr:uid="{00000000-0005-0000-0000-000034140000}"/>
    <cellStyle name="Comma 3 3 3" xfId="200" xr:uid="{00000000-0005-0000-0000-000035140000}"/>
    <cellStyle name="Comma 3 3 3 2" xfId="201" xr:uid="{00000000-0005-0000-0000-000036140000}"/>
    <cellStyle name="Comma 3 3 4" xfId="202" xr:uid="{00000000-0005-0000-0000-000037140000}"/>
    <cellStyle name="Comma 3 4" xfId="203" xr:uid="{00000000-0005-0000-0000-000038140000}"/>
    <cellStyle name="Comma 3 4 2" xfId="204" xr:uid="{00000000-0005-0000-0000-000039140000}"/>
    <cellStyle name="Comma 3 4 2 2" xfId="205" xr:uid="{00000000-0005-0000-0000-00003A140000}"/>
    <cellStyle name="Comma 3 4 3" xfId="206" xr:uid="{00000000-0005-0000-0000-00003B140000}"/>
    <cellStyle name="Comma 3 5" xfId="207" xr:uid="{00000000-0005-0000-0000-00003C140000}"/>
    <cellStyle name="Comma 3 5 2" xfId="208" xr:uid="{00000000-0005-0000-0000-00003D140000}"/>
    <cellStyle name="Comma 3 5 2 2" xfId="209" xr:uid="{00000000-0005-0000-0000-00003E140000}"/>
    <cellStyle name="Comma 3 5 3" xfId="210" xr:uid="{00000000-0005-0000-0000-00003F140000}"/>
    <cellStyle name="Comma 3 6" xfId="211" xr:uid="{00000000-0005-0000-0000-000040140000}"/>
    <cellStyle name="Comma 3 6 2" xfId="212" xr:uid="{00000000-0005-0000-0000-000041140000}"/>
    <cellStyle name="Comma 3 6 2 2" xfId="213" xr:uid="{00000000-0005-0000-0000-000042140000}"/>
    <cellStyle name="Comma 3 6 3" xfId="214" xr:uid="{00000000-0005-0000-0000-000043140000}"/>
    <cellStyle name="Comma 3 7" xfId="215" xr:uid="{00000000-0005-0000-0000-000044140000}"/>
    <cellStyle name="Comma 3 7 2" xfId="216" xr:uid="{00000000-0005-0000-0000-000045140000}"/>
    <cellStyle name="Comma 3 8" xfId="217" xr:uid="{00000000-0005-0000-0000-000046140000}"/>
    <cellStyle name="Comma 3 9" xfId="193" xr:uid="{00000000-0005-0000-0000-000047140000}"/>
    <cellStyle name="Comma 4" xfId="218" xr:uid="{00000000-0005-0000-0000-000048140000}"/>
    <cellStyle name="Comma 4 2" xfId="219" xr:uid="{00000000-0005-0000-0000-000049140000}"/>
    <cellStyle name="Comma 4 2 2" xfId="220" xr:uid="{00000000-0005-0000-0000-00004A140000}"/>
    <cellStyle name="Comma 4 2 2 2" xfId="221" xr:uid="{00000000-0005-0000-0000-00004B140000}"/>
    <cellStyle name="Comma 4 2 2 2 2" xfId="222" xr:uid="{00000000-0005-0000-0000-00004C140000}"/>
    <cellStyle name="Comma 4 2 2 3" xfId="223" xr:uid="{00000000-0005-0000-0000-00004D140000}"/>
    <cellStyle name="Comma 4 2 3" xfId="224" xr:uid="{00000000-0005-0000-0000-00004E140000}"/>
    <cellStyle name="Comma 4 2 3 2" xfId="225" xr:uid="{00000000-0005-0000-0000-00004F140000}"/>
    <cellStyle name="Comma 4 2 4" xfId="226" xr:uid="{00000000-0005-0000-0000-000050140000}"/>
    <cellStyle name="Comma 4 3" xfId="227" xr:uid="{00000000-0005-0000-0000-000051140000}"/>
    <cellStyle name="Comma 4 3 2" xfId="228" xr:uid="{00000000-0005-0000-0000-000052140000}"/>
    <cellStyle name="Comma 4 3 2 2" xfId="229" xr:uid="{00000000-0005-0000-0000-000053140000}"/>
    <cellStyle name="Comma 4 3 3" xfId="230" xr:uid="{00000000-0005-0000-0000-000054140000}"/>
    <cellStyle name="Comma 4 4" xfId="231" xr:uid="{00000000-0005-0000-0000-000055140000}"/>
    <cellStyle name="Comma 4 4 2" xfId="232" xr:uid="{00000000-0005-0000-0000-000056140000}"/>
    <cellStyle name="Comma 4 4 2 2" xfId="233" xr:uid="{00000000-0005-0000-0000-000057140000}"/>
    <cellStyle name="Comma 4 4 3" xfId="234" xr:uid="{00000000-0005-0000-0000-000058140000}"/>
    <cellStyle name="Comma 4 5" xfId="235" xr:uid="{00000000-0005-0000-0000-000059140000}"/>
    <cellStyle name="Comma 4 5 2" xfId="236" xr:uid="{00000000-0005-0000-0000-00005A140000}"/>
    <cellStyle name="Comma 4 5 2 2" xfId="237" xr:uid="{00000000-0005-0000-0000-00005B140000}"/>
    <cellStyle name="Comma 4 5 3" xfId="238" xr:uid="{00000000-0005-0000-0000-00005C140000}"/>
    <cellStyle name="Comma 4 6" xfId="239" xr:uid="{00000000-0005-0000-0000-00005D140000}"/>
    <cellStyle name="Comma 4 6 2" xfId="240" xr:uid="{00000000-0005-0000-0000-00005E140000}"/>
    <cellStyle name="Comma 4 7" xfId="241" xr:uid="{00000000-0005-0000-0000-00005F140000}"/>
    <cellStyle name="Comma 4 8" xfId="853" xr:uid="{00000000-0005-0000-0000-000060140000}"/>
    <cellStyle name="Comma 4 8 2" xfId="1073" xr:uid="{00000000-0005-0000-0000-000061140000}"/>
    <cellStyle name="Comma 4 8 2 2" xfId="2164" xr:uid="{00000000-0005-0000-0000-000062140000}"/>
    <cellStyle name="Comma 4 8 2 2 2" xfId="5470" xr:uid="{00000000-0005-0000-0000-000063140000}"/>
    <cellStyle name="Comma 4 8 2 2 2 2" xfId="13184" xr:uid="{00000000-0005-0000-0000-000064140000}"/>
    <cellStyle name="Comma 4 8 2 2 2 2 2" xfId="38030" xr:uid="{00000000-0005-0000-0000-000065140000}"/>
    <cellStyle name="Comma 4 8 2 2 2 3" xfId="19364" xr:uid="{00000000-0005-0000-0000-000066140000}"/>
    <cellStyle name="Comma 4 8 2 2 2 3 2" xfId="41702" xr:uid="{00000000-0005-0000-0000-000067140000}"/>
    <cellStyle name="Comma 4 8 2 2 2 4" xfId="9238" xr:uid="{00000000-0005-0000-0000-000068140000}"/>
    <cellStyle name="Comma 4 8 2 2 2 5" xfId="34358" xr:uid="{00000000-0005-0000-0000-000069140000}"/>
    <cellStyle name="Comma 4 8 2 2 3" xfId="3650" xr:uid="{00000000-0005-0000-0000-00006A140000}"/>
    <cellStyle name="Comma 4 8 2 2 3 2" xfId="17600" xr:uid="{00000000-0005-0000-0000-00006B140000}"/>
    <cellStyle name="Comma 4 8 2 2 3 2 2" xfId="40478" xr:uid="{00000000-0005-0000-0000-00006C140000}"/>
    <cellStyle name="Comma 4 8 2 2 3 3" xfId="11686" xr:uid="{00000000-0005-0000-0000-00006D140000}"/>
    <cellStyle name="Comma 4 8 2 2 3 4" xfId="36806" xr:uid="{00000000-0005-0000-0000-00006E140000}"/>
    <cellStyle name="Comma 4 8 2 2 4" xfId="10462" xr:uid="{00000000-0005-0000-0000-00006F140000}"/>
    <cellStyle name="Comma 4 8 2 2 4 2" xfId="35582" xr:uid="{00000000-0005-0000-0000-000070140000}"/>
    <cellStyle name="Comma 4 8 2 2 5" xfId="16133" xr:uid="{00000000-0005-0000-0000-000071140000}"/>
    <cellStyle name="Comma 4 8 2 2 5 2" xfId="39254" xr:uid="{00000000-0005-0000-0000-000072140000}"/>
    <cellStyle name="Comma 4 8 2 2 6" xfId="8014" xr:uid="{00000000-0005-0000-0000-000073140000}"/>
    <cellStyle name="Comma 4 8 2 2 7" xfId="33134" xr:uid="{00000000-0005-0000-0000-000074140000}"/>
    <cellStyle name="Comma 4 8 2 3" xfId="4586" xr:uid="{00000000-0005-0000-0000-000075140000}"/>
    <cellStyle name="Comma 4 8 2 3 2" xfId="12437" xr:uid="{00000000-0005-0000-0000-000076140000}"/>
    <cellStyle name="Comma 4 8 2 3 2 2" xfId="37418" xr:uid="{00000000-0005-0000-0000-000077140000}"/>
    <cellStyle name="Comma 4 8 2 3 3" xfId="18512" xr:uid="{00000000-0005-0000-0000-000078140000}"/>
    <cellStyle name="Comma 4 8 2 3 3 2" xfId="41090" xr:uid="{00000000-0005-0000-0000-000079140000}"/>
    <cellStyle name="Comma 4 8 2 3 4" xfId="8626" xr:uid="{00000000-0005-0000-0000-00007A140000}"/>
    <cellStyle name="Comma 4 8 2 3 5" xfId="33746" xr:uid="{00000000-0005-0000-0000-00007B140000}"/>
    <cellStyle name="Comma 4 8 2 4" xfId="3038" xr:uid="{00000000-0005-0000-0000-00007C140000}"/>
    <cellStyle name="Comma 4 8 2 4 2" xfId="16988" xr:uid="{00000000-0005-0000-0000-00007D140000}"/>
    <cellStyle name="Comma 4 8 2 4 2 2" xfId="39866" xr:uid="{00000000-0005-0000-0000-00007E140000}"/>
    <cellStyle name="Comma 4 8 2 4 3" xfId="11074" xr:uid="{00000000-0005-0000-0000-00007F140000}"/>
    <cellStyle name="Comma 4 8 2 4 4" xfId="36194" xr:uid="{00000000-0005-0000-0000-000080140000}"/>
    <cellStyle name="Comma 4 8 2 5" xfId="9850" xr:uid="{00000000-0005-0000-0000-000081140000}"/>
    <cellStyle name="Comma 4 8 2 5 2" xfId="34970" xr:uid="{00000000-0005-0000-0000-000082140000}"/>
    <cellStyle name="Comma 4 8 2 6" xfId="15092" xr:uid="{00000000-0005-0000-0000-000083140000}"/>
    <cellStyle name="Comma 4 8 2 6 2" xfId="38642" xr:uid="{00000000-0005-0000-0000-000084140000}"/>
    <cellStyle name="Comma 4 8 2 7" xfId="7402" xr:uid="{00000000-0005-0000-0000-000085140000}"/>
    <cellStyle name="Comma 4 8 2 8" xfId="32522" xr:uid="{00000000-0005-0000-0000-000086140000}"/>
    <cellStyle name="Comma 4 8 3" xfId="1953" xr:uid="{00000000-0005-0000-0000-000087140000}"/>
    <cellStyle name="Comma 4 8 3 2" xfId="5259" xr:uid="{00000000-0005-0000-0000-000088140000}"/>
    <cellStyle name="Comma 4 8 3 2 2" xfId="12973" xr:uid="{00000000-0005-0000-0000-000089140000}"/>
    <cellStyle name="Comma 4 8 3 2 2 2" xfId="37819" xr:uid="{00000000-0005-0000-0000-00008A140000}"/>
    <cellStyle name="Comma 4 8 3 2 3" xfId="19153" xr:uid="{00000000-0005-0000-0000-00008B140000}"/>
    <cellStyle name="Comma 4 8 3 2 3 2" xfId="41491" xr:uid="{00000000-0005-0000-0000-00008C140000}"/>
    <cellStyle name="Comma 4 8 3 2 4" xfId="9027" xr:uid="{00000000-0005-0000-0000-00008D140000}"/>
    <cellStyle name="Comma 4 8 3 2 5" xfId="34147" xr:uid="{00000000-0005-0000-0000-00008E140000}"/>
    <cellStyle name="Comma 4 8 3 3" xfId="3439" xr:uid="{00000000-0005-0000-0000-00008F140000}"/>
    <cellStyle name="Comma 4 8 3 3 2" xfId="17389" xr:uid="{00000000-0005-0000-0000-000090140000}"/>
    <cellStyle name="Comma 4 8 3 3 2 2" xfId="40267" xr:uid="{00000000-0005-0000-0000-000091140000}"/>
    <cellStyle name="Comma 4 8 3 3 3" xfId="11475" xr:uid="{00000000-0005-0000-0000-000092140000}"/>
    <cellStyle name="Comma 4 8 3 3 4" xfId="36595" xr:uid="{00000000-0005-0000-0000-000093140000}"/>
    <cellStyle name="Comma 4 8 3 4" xfId="10251" xr:uid="{00000000-0005-0000-0000-000094140000}"/>
    <cellStyle name="Comma 4 8 3 4 2" xfId="35371" xr:uid="{00000000-0005-0000-0000-000095140000}"/>
    <cellStyle name="Comma 4 8 3 5" xfId="15922" xr:uid="{00000000-0005-0000-0000-000096140000}"/>
    <cellStyle name="Comma 4 8 3 5 2" xfId="39043" xr:uid="{00000000-0005-0000-0000-000097140000}"/>
    <cellStyle name="Comma 4 8 3 6" xfId="7803" xr:uid="{00000000-0005-0000-0000-000098140000}"/>
    <cellStyle name="Comma 4 8 3 7" xfId="32923" xr:uid="{00000000-0005-0000-0000-000099140000}"/>
    <cellStyle name="Comma 4 8 4" xfId="4370" xr:uid="{00000000-0005-0000-0000-00009A140000}"/>
    <cellStyle name="Comma 4 8 4 2" xfId="12222" xr:uid="{00000000-0005-0000-0000-00009B140000}"/>
    <cellStyle name="Comma 4 8 4 2 2" xfId="37207" xr:uid="{00000000-0005-0000-0000-00009C140000}"/>
    <cellStyle name="Comma 4 8 4 3" xfId="18296" xr:uid="{00000000-0005-0000-0000-00009D140000}"/>
    <cellStyle name="Comma 4 8 4 3 2" xfId="40879" xr:uid="{00000000-0005-0000-0000-00009E140000}"/>
    <cellStyle name="Comma 4 8 4 4" xfId="8415" xr:uid="{00000000-0005-0000-0000-00009F140000}"/>
    <cellStyle name="Comma 4 8 4 5" xfId="33535" xr:uid="{00000000-0005-0000-0000-0000A0140000}"/>
    <cellStyle name="Comma 4 8 5" xfId="2827" xr:uid="{00000000-0005-0000-0000-0000A1140000}"/>
    <cellStyle name="Comma 4 8 5 2" xfId="16777" xr:uid="{00000000-0005-0000-0000-0000A2140000}"/>
    <cellStyle name="Comma 4 8 5 2 2" xfId="39655" xr:uid="{00000000-0005-0000-0000-0000A3140000}"/>
    <cellStyle name="Comma 4 8 5 3" xfId="10863" xr:uid="{00000000-0005-0000-0000-0000A4140000}"/>
    <cellStyle name="Comma 4 8 5 4" xfId="35983" xr:uid="{00000000-0005-0000-0000-0000A5140000}"/>
    <cellStyle name="Comma 4 8 6" xfId="9639" xr:uid="{00000000-0005-0000-0000-0000A6140000}"/>
    <cellStyle name="Comma 4 8 6 2" xfId="34759" xr:uid="{00000000-0005-0000-0000-0000A7140000}"/>
    <cellStyle name="Comma 4 8 7" xfId="14872" xr:uid="{00000000-0005-0000-0000-0000A8140000}"/>
    <cellStyle name="Comma 4 8 7 2" xfId="38431" xr:uid="{00000000-0005-0000-0000-0000A9140000}"/>
    <cellStyle name="Comma 4 8 8" xfId="7191" xr:uid="{00000000-0005-0000-0000-0000AA140000}"/>
    <cellStyle name="Comma 4 8 9" xfId="32311" xr:uid="{00000000-0005-0000-0000-0000AB140000}"/>
    <cellStyle name="Comma 4 9" xfId="872" xr:uid="{00000000-0005-0000-0000-0000AC140000}"/>
    <cellStyle name="Comma 4 9 2" xfId="1083" xr:uid="{00000000-0005-0000-0000-0000AD140000}"/>
    <cellStyle name="Comma 4 9 2 2" xfId="2174" xr:uid="{00000000-0005-0000-0000-0000AE140000}"/>
    <cellStyle name="Comma 4 9 2 2 2" xfId="5480" xr:uid="{00000000-0005-0000-0000-0000AF140000}"/>
    <cellStyle name="Comma 4 9 2 2 2 2" xfId="13194" xr:uid="{00000000-0005-0000-0000-0000B0140000}"/>
    <cellStyle name="Comma 4 9 2 2 2 2 2" xfId="38040" xr:uid="{00000000-0005-0000-0000-0000B1140000}"/>
    <cellStyle name="Comma 4 9 2 2 2 3" xfId="19374" xr:uid="{00000000-0005-0000-0000-0000B2140000}"/>
    <cellStyle name="Comma 4 9 2 2 2 3 2" xfId="41712" xr:uid="{00000000-0005-0000-0000-0000B3140000}"/>
    <cellStyle name="Comma 4 9 2 2 2 4" xfId="9248" xr:uid="{00000000-0005-0000-0000-0000B4140000}"/>
    <cellStyle name="Comma 4 9 2 2 2 5" xfId="34368" xr:uid="{00000000-0005-0000-0000-0000B5140000}"/>
    <cellStyle name="Comma 4 9 2 2 3" xfId="3660" xr:uid="{00000000-0005-0000-0000-0000B6140000}"/>
    <cellStyle name="Comma 4 9 2 2 3 2" xfId="17610" xr:uid="{00000000-0005-0000-0000-0000B7140000}"/>
    <cellStyle name="Comma 4 9 2 2 3 2 2" xfId="40488" xr:uid="{00000000-0005-0000-0000-0000B8140000}"/>
    <cellStyle name="Comma 4 9 2 2 3 3" xfId="11696" xr:uid="{00000000-0005-0000-0000-0000B9140000}"/>
    <cellStyle name="Comma 4 9 2 2 3 4" xfId="36816" xr:uid="{00000000-0005-0000-0000-0000BA140000}"/>
    <cellStyle name="Comma 4 9 2 2 4" xfId="10472" xr:uid="{00000000-0005-0000-0000-0000BB140000}"/>
    <cellStyle name="Comma 4 9 2 2 4 2" xfId="35592" xr:uid="{00000000-0005-0000-0000-0000BC140000}"/>
    <cellStyle name="Comma 4 9 2 2 5" xfId="16143" xr:uid="{00000000-0005-0000-0000-0000BD140000}"/>
    <cellStyle name="Comma 4 9 2 2 5 2" xfId="39264" xr:uid="{00000000-0005-0000-0000-0000BE140000}"/>
    <cellStyle name="Comma 4 9 2 2 6" xfId="8024" xr:uid="{00000000-0005-0000-0000-0000BF140000}"/>
    <cellStyle name="Comma 4 9 2 2 7" xfId="33144" xr:uid="{00000000-0005-0000-0000-0000C0140000}"/>
    <cellStyle name="Comma 4 9 2 3" xfId="4596" xr:uid="{00000000-0005-0000-0000-0000C1140000}"/>
    <cellStyle name="Comma 4 9 2 3 2" xfId="12447" xr:uid="{00000000-0005-0000-0000-0000C2140000}"/>
    <cellStyle name="Comma 4 9 2 3 2 2" xfId="37428" xr:uid="{00000000-0005-0000-0000-0000C3140000}"/>
    <cellStyle name="Comma 4 9 2 3 3" xfId="18522" xr:uid="{00000000-0005-0000-0000-0000C4140000}"/>
    <cellStyle name="Comma 4 9 2 3 3 2" xfId="41100" xr:uid="{00000000-0005-0000-0000-0000C5140000}"/>
    <cellStyle name="Comma 4 9 2 3 4" xfId="8636" xr:uid="{00000000-0005-0000-0000-0000C6140000}"/>
    <cellStyle name="Comma 4 9 2 3 5" xfId="33756" xr:uid="{00000000-0005-0000-0000-0000C7140000}"/>
    <cellStyle name="Comma 4 9 2 4" xfId="3048" xr:uid="{00000000-0005-0000-0000-0000C8140000}"/>
    <cellStyle name="Comma 4 9 2 4 2" xfId="16998" xr:uid="{00000000-0005-0000-0000-0000C9140000}"/>
    <cellStyle name="Comma 4 9 2 4 2 2" xfId="39876" xr:uid="{00000000-0005-0000-0000-0000CA140000}"/>
    <cellStyle name="Comma 4 9 2 4 3" xfId="11084" xr:uid="{00000000-0005-0000-0000-0000CB140000}"/>
    <cellStyle name="Comma 4 9 2 4 4" xfId="36204" xr:uid="{00000000-0005-0000-0000-0000CC140000}"/>
    <cellStyle name="Comma 4 9 2 5" xfId="9860" xr:uid="{00000000-0005-0000-0000-0000CD140000}"/>
    <cellStyle name="Comma 4 9 2 5 2" xfId="34980" xr:uid="{00000000-0005-0000-0000-0000CE140000}"/>
    <cellStyle name="Comma 4 9 2 6" xfId="15102" xr:uid="{00000000-0005-0000-0000-0000CF140000}"/>
    <cellStyle name="Comma 4 9 2 6 2" xfId="38652" xr:uid="{00000000-0005-0000-0000-0000D0140000}"/>
    <cellStyle name="Comma 4 9 2 7" xfId="7412" xr:uid="{00000000-0005-0000-0000-0000D1140000}"/>
    <cellStyle name="Comma 4 9 2 8" xfId="32532" xr:uid="{00000000-0005-0000-0000-0000D2140000}"/>
    <cellStyle name="Comma 4 9 3" xfId="1963" xr:uid="{00000000-0005-0000-0000-0000D3140000}"/>
    <cellStyle name="Comma 4 9 3 2" xfId="5269" xr:uid="{00000000-0005-0000-0000-0000D4140000}"/>
    <cellStyle name="Comma 4 9 3 2 2" xfId="12983" xr:uid="{00000000-0005-0000-0000-0000D5140000}"/>
    <cellStyle name="Comma 4 9 3 2 2 2" xfId="37829" xr:uid="{00000000-0005-0000-0000-0000D6140000}"/>
    <cellStyle name="Comma 4 9 3 2 3" xfId="19163" xr:uid="{00000000-0005-0000-0000-0000D7140000}"/>
    <cellStyle name="Comma 4 9 3 2 3 2" xfId="41501" xr:uid="{00000000-0005-0000-0000-0000D8140000}"/>
    <cellStyle name="Comma 4 9 3 2 4" xfId="9037" xr:uid="{00000000-0005-0000-0000-0000D9140000}"/>
    <cellStyle name="Comma 4 9 3 2 5" xfId="34157" xr:uid="{00000000-0005-0000-0000-0000DA140000}"/>
    <cellStyle name="Comma 4 9 3 3" xfId="3449" xr:uid="{00000000-0005-0000-0000-0000DB140000}"/>
    <cellStyle name="Comma 4 9 3 3 2" xfId="17399" xr:uid="{00000000-0005-0000-0000-0000DC140000}"/>
    <cellStyle name="Comma 4 9 3 3 2 2" xfId="40277" xr:uid="{00000000-0005-0000-0000-0000DD140000}"/>
    <cellStyle name="Comma 4 9 3 3 3" xfId="11485" xr:uid="{00000000-0005-0000-0000-0000DE140000}"/>
    <cellStyle name="Comma 4 9 3 3 4" xfId="36605" xr:uid="{00000000-0005-0000-0000-0000DF140000}"/>
    <cellStyle name="Comma 4 9 3 4" xfId="10261" xr:uid="{00000000-0005-0000-0000-0000E0140000}"/>
    <cellStyle name="Comma 4 9 3 4 2" xfId="35381" xr:uid="{00000000-0005-0000-0000-0000E1140000}"/>
    <cellStyle name="Comma 4 9 3 5" xfId="15932" xr:uid="{00000000-0005-0000-0000-0000E2140000}"/>
    <cellStyle name="Comma 4 9 3 5 2" xfId="39053" xr:uid="{00000000-0005-0000-0000-0000E3140000}"/>
    <cellStyle name="Comma 4 9 3 6" xfId="7813" xr:uid="{00000000-0005-0000-0000-0000E4140000}"/>
    <cellStyle name="Comma 4 9 3 7" xfId="32933" xr:uid="{00000000-0005-0000-0000-0000E5140000}"/>
    <cellStyle name="Comma 4 9 4" xfId="4385" xr:uid="{00000000-0005-0000-0000-0000E6140000}"/>
    <cellStyle name="Comma 4 9 4 2" xfId="12236" xr:uid="{00000000-0005-0000-0000-0000E7140000}"/>
    <cellStyle name="Comma 4 9 4 2 2" xfId="37217" xr:uid="{00000000-0005-0000-0000-0000E8140000}"/>
    <cellStyle name="Comma 4 9 4 3" xfId="18311" xr:uid="{00000000-0005-0000-0000-0000E9140000}"/>
    <cellStyle name="Comma 4 9 4 3 2" xfId="40889" xr:uid="{00000000-0005-0000-0000-0000EA140000}"/>
    <cellStyle name="Comma 4 9 4 4" xfId="8425" xr:uid="{00000000-0005-0000-0000-0000EB140000}"/>
    <cellStyle name="Comma 4 9 4 5" xfId="33545" xr:uid="{00000000-0005-0000-0000-0000EC140000}"/>
    <cellStyle name="Comma 4 9 5" xfId="2837" xr:uid="{00000000-0005-0000-0000-0000ED140000}"/>
    <cellStyle name="Comma 4 9 5 2" xfId="16787" xr:uid="{00000000-0005-0000-0000-0000EE140000}"/>
    <cellStyle name="Comma 4 9 5 2 2" xfId="39665" xr:uid="{00000000-0005-0000-0000-0000EF140000}"/>
    <cellStyle name="Comma 4 9 5 3" xfId="10873" xr:uid="{00000000-0005-0000-0000-0000F0140000}"/>
    <cellStyle name="Comma 4 9 5 4" xfId="35993" xr:uid="{00000000-0005-0000-0000-0000F1140000}"/>
    <cellStyle name="Comma 4 9 6" xfId="9649" xr:uid="{00000000-0005-0000-0000-0000F2140000}"/>
    <cellStyle name="Comma 4 9 6 2" xfId="34769" xr:uid="{00000000-0005-0000-0000-0000F3140000}"/>
    <cellStyle name="Comma 4 9 7" xfId="14891" xr:uid="{00000000-0005-0000-0000-0000F4140000}"/>
    <cellStyle name="Comma 4 9 7 2" xfId="38441" xr:uid="{00000000-0005-0000-0000-0000F5140000}"/>
    <cellStyle name="Comma 4 9 8" xfId="7201" xr:uid="{00000000-0005-0000-0000-0000F6140000}"/>
    <cellStyle name="Comma 4 9 9" xfId="32321" xr:uid="{00000000-0005-0000-0000-0000F7140000}"/>
    <cellStyle name="Comma 5" xfId="242" xr:uid="{00000000-0005-0000-0000-0000F8140000}"/>
    <cellStyle name="Comma 5 2" xfId="243" xr:uid="{00000000-0005-0000-0000-0000F9140000}"/>
    <cellStyle name="Comma 5 2 2" xfId="244" xr:uid="{00000000-0005-0000-0000-0000FA140000}"/>
    <cellStyle name="Comma 5 2 2 2" xfId="245" xr:uid="{00000000-0005-0000-0000-0000FB140000}"/>
    <cellStyle name="Comma 5 2 2 2 2" xfId="246" xr:uid="{00000000-0005-0000-0000-0000FC140000}"/>
    <cellStyle name="Comma 5 2 2 3" xfId="247" xr:uid="{00000000-0005-0000-0000-0000FD140000}"/>
    <cellStyle name="Comma 5 2 3" xfId="248" xr:uid="{00000000-0005-0000-0000-0000FE140000}"/>
    <cellStyle name="Comma 5 2 3 2" xfId="249" xr:uid="{00000000-0005-0000-0000-0000FF140000}"/>
    <cellStyle name="Comma 5 2 4" xfId="250" xr:uid="{00000000-0005-0000-0000-000000150000}"/>
    <cellStyle name="Comma 5 3" xfId="251" xr:uid="{00000000-0005-0000-0000-000001150000}"/>
    <cellStyle name="Comma 5 3 2" xfId="252" xr:uid="{00000000-0005-0000-0000-000002150000}"/>
    <cellStyle name="Comma 5 3 2 2" xfId="253" xr:uid="{00000000-0005-0000-0000-000003150000}"/>
    <cellStyle name="Comma 5 3 3" xfId="254" xr:uid="{00000000-0005-0000-0000-000004150000}"/>
    <cellStyle name="Comma 5 4" xfId="255" xr:uid="{00000000-0005-0000-0000-000005150000}"/>
    <cellStyle name="Comma 5 4 2" xfId="256" xr:uid="{00000000-0005-0000-0000-000006150000}"/>
    <cellStyle name="Comma 5 4 2 2" xfId="257" xr:uid="{00000000-0005-0000-0000-000007150000}"/>
    <cellStyle name="Comma 5 4 3" xfId="258" xr:uid="{00000000-0005-0000-0000-000008150000}"/>
    <cellStyle name="Comma 5 5" xfId="259" xr:uid="{00000000-0005-0000-0000-000009150000}"/>
    <cellStyle name="Comma 5 5 2" xfId="260" xr:uid="{00000000-0005-0000-0000-00000A150000}"/>
    <cellStyle name="Comma 5 5 2 2" xfId="261" xr:uid="{00000000-0005-0000-0000-00000B150000}"/>
    <cellStyle name="Comma 5 5 3" xfId="262" xr:uid="{00000000-0005-0000-0000-00000C150000}"/>
    <cellStyle name="Comma 5 6" xfId="263" xr:uid="{00000000-0005-0000-0000-00000D150000}"/>
    <cellStyle name="Comma 5 6 2" xfId="264" xr:uid="{00000000-0005-0000-0000-00000E150000}"/>
    <cellStyle name="Comma 5 7" xfId="265" xr:uid="{00000000-0005-0000-0000-00000F150000}"/>
    <cellStyle name="Comma 6" xfId="266" xr:uid="{00000000-0005-0000-0000-000010150000}"/>
    <cellStyle name="Comma 6 2" xfId="854" xr:uid="{00000000-0005-0000-0000-000011150000}"/>
    <cellStyle name="Comma 7" xfId="267" xr:uid="{00000000-0005-0000-0000-000012150000}"/>
    <cellStyle name="Comma 8" xfId="268" xr:uid="{00000000-0005-0000-0000-000013150000}"/>
    <cellStyle name="Comma 9" xfId="269" xr:uid="{00000000-0005-0000-0000-000014150000}"/>
    <cellStyle name="Currency" xfId="5" builtinId="4"/>
    <cellStyle name="Currency 10" xfId="270" xr:uid="{00000000-0005-0000-0000-000016150000}"/>
    <cellStyle name="Currency 2" xfId="6" xr:uid="{00000000-0005-0000-0000-000017150000}"/>
    <cellStyle name="Currency 2 10" xfId="271" xr:uid="{00000000-0005-0000-0000-000018150000}"/>
    <cellStyle name="Currency 2 11" xfId="272" xr:uid="{00000000-0005-0000-0000-000019150000}"/>
    <cellStyle name="Currency 2 12" xfId="855" xr:uid="{00000000-0005-0000-0000-00001A150000}"/>
    <cellStyle name="Currency 2 2" xfId="7" xr:uid="{00000000-0005-0000-0000-00001B150000}"/>
    <cellStyle name="Currency 2 2 2" xfId="274" xr:uid="{00000000-0005-0000-0000-00001C150000}"/>
    <cellStyle name="Currency 2 2 3" xfId="273" xr:uid="{00000000-0005-0000-0000-00001D150000}"/>
    <cellStyle name="Currency 2 3" xfId="8" xr:uid="{00000000-0005-0000-0000-00001E150000}"/>
    <cellStyle name="Currency 2 3 2" xfId="276" xr:uid="{00000000-0005-0000-0000-00001F150000}"/>
    <cellStyle name="Currency 2 3 3" xfId="275" xr:uid="{00000000-0005-0000-0000-000020150000}"/>
    <cellStyle name="Currency 2 4" xfId="26" xr:uid="{00000000-0005-0000-0000-000021150000}"/>
    <cellStyle name="Currency 2 4 2" xfId="278" xr:uid="{00000000-0005-0000-0000-000022150000}"/>
    <cellStyle name="Currency 2 4 2 2" xfId="279" xr:uid="{00000000-0005-0000-0000-000023150000}"/>
    <cellStyle name="Currency 2 4 2 2 2" xfId="280" xr:uid="{00000000-0005-0000-0000-000024150000}"/>
    <cellStyle name="Currency 2 4 2 3" xfId="281" xr:uid="{00000000-0005-0000-0000-000025150000}"/>
    <cellStyle name="Currency 2 4 3" xfId="282" xr:uid="{00000000-0005-0000-0000-000026150000}"/>
    <cellStyle name="Currency 2 4 3 2" xfId="283" xr:uid="{00000000-0005-0000-0000-000027150000}"/>
    <cellStyle name="Currency 2 4 4" xfId="284" xr:uid="{00000000-0005-0000-0000-000028150000}"/>
    <cellStyle name="Currency 2 4 5" xfId="277" xr:uid="{00000000-0005-0000-0000-000029150000}"/>
    <cellStyle name="Currency 2 5" xfId="285" xr:uid="{00000000-0005-0000-0000-00002A150000}"/>
    <cellStyle name="Currency 2 5 2" xfId="286" xr:uid="{00000000-0005-0000-0000-00002B150000}"/>
    <cellStyle name="Currency 2 5 2 2" xfId="287" xr:uid="{00000000-0005-0000-0000-00002C150000}"/>
    <cellStyle name="Currency 2 5 3" xfId="288" xr:uid="{00000000-0005-0000-0000-00002D150000}"/>
    <cellStyle name="Currency 2 6" xfId="289" xr:uid="{00000000-0005-0000-0000-00002E150000}"/>
    <cellStyle name="Currency 2 6 2" xfId="290" xr:uid="{00000000-0005-0000-0000-00002F150000}"/>
    <cellStyle name="Currency 2 6 2 2" xfId="291" xr:uid="{00000000-0005-0000-0000-000030150000}"/>
    <cellStyle name="Currency 2 6 3" xfId="292" xr:uid="{00000000-0005-0000-0000-000031150000}"/>
    <cellStyle name="Currency 2 7" xfId="293" xr:uid="{00000000-0005-0000-0000-000032150000}"/>
    <cellStyle name="Currency 2 7 2" xfId="294" xr:uid="{00000000-0005-0000-0000-000033150000}"/>
    <cellStyle name="Currency 2 7 2 2" xfId="295" xr:uid="{00000000-0005-0000-0000-000034150000}"/>
    <cellStyle name="Currency 2 7 3" xfId="296" xr:uid="{00000000-0005-0000-0000-000035150000}"/>
    <cellStyle name="Currency 2 8" xfId="297" xr:uid="{00000000-0005-0000-0000-000036150000}"/>
    <cellStyle name="Currency 2 8 2" xfId="298" xr:uid="{00000000-0005-0000-0000-000037150000}"/>
    <cellStyle name="Currency 2 9" xfId="299" xr:uid="{00000000-0005-0000-0000-000038150000}"/>
    <cellStyle name="Currency 3" xfId="9" xr:uid="{00000000-0005-0000-0000-000039150000}"/>
    <cellStyle name="Currency 3 2" xfId="300" xr:uid="{00000000-0005-0000-0000-00003A150000}"/>
    <cellStyle name="Currency 3 3" xfId="856" xr:uid="{00000000-0005-0000-0000-00003B150000}"/>
    <cellStyle name="Currency 3 3 2" xfId="1074" xr:uid="{00000000-0005-0000-0000-00003C150000}"/>
    <cellStyle name="Currency 3 3 2 2" xfId="2165" xr:uid="{00000000-0005-0000-0000-00003D150000}"/>
    <cellStyle name="Currency 3 3 2 2 2" xfId="5471" xr:uid="{00000000-0005-0000-0000-00003E150000}"/>
    <cellStyle name="Currency 3 3 2 2 2 2" xfId="13185" xr:uid="{00000000-0005-0000-0000-00003F150000}"/>
    <cellStyle name="Currency 3 3 2 2 2 2 2" xfId="38031" xr:uid="{00000000-0005-0000-0000-000040150000}"/>
    <cellStyle name="Currency 3 3 2 2 2 3" xfId="19365" xr:uid="{00000000-0005-0000-0000-000041150000}"/>
    <cellStyle name="Currency 3 3 2 2 2 3 2" xfId="41703" xr:uid="{00000000-0005-0000-0000-000042150000}"/>
    <cellStyle name="Currency 3 3 2 2 2 4" xfId="9239" xr:uid="{00000000-0005-0000-0000-000043150000}"/>
    <cellStyle name="Currency 3 3 2 2 2 5" xfId="34359" xr:uid="{00000000-0005-0000-0000-000044150000}"/>
    <cellStyle name="Currency 3 3 2 2 3" xfId="3651" xr:uid="{00000000-0005-0000-0000-000045150000}"/>
    <cellStyle name="Currency 3 3 2 2 3 2" xfId="17601" xr:uid="{00000000-0005-0000-0000-000046150000}"/>
    <cellStyle name="Currency 3 3 2 2 3 2 2" xfId="40479" xr:uid="{00000000-0005-0000-0000-000047150000}"/>
    <cellStyle name="Currency 3 3 2 2 3 3" xfId="11687" xr:uid="{00000000-0005-0000-0000-000048150000}"/>
    <cellStyle name="Currency 3 3 2 2 3 4" xfId="36807" xr:uid="{00000000-0005-0000-0000-000049150000}"/>
    <cellStyle name="Currency 3 3 2 2 4" xfId="10463" xr:uid="{00000000-0005-0000-0000-00004A150000}"/>
    <cellStyle name="Currency 3 3 2 2 4 2" xfId="35583" xr:uid="{00000000-0005-0000-0000-00004B150000}"/>
    <cellStyle name="Currency 3 3 2 2 5" xfId="16134" xr:uid="{00000000-0005-0000-0000-00004C150000}"/>
    <cellStyle name="Currency 3 3 2 2 5 2" xfId="39255" xr:uid="{00000000-0005-0000-0000-00004D150000}"/>
    <cellStyle name="Currency 3 3 2 2 6" xfId="8015" xr:uid="{00000000-0005-0000-0000-00004E150000}"/>
    <cellStyle name="Currency 3 3 2 2 7" xfId="33135" xr:uid="{00000000-0005-0000-0000-00004F150000}"/>
    <cellStyle name="Currency 3 3 2 3" xfId="4587" xr:uid="{00000000-0005-0000-0000-000050150000}"/>
    <cellStyle name="Currency 3 3 2 3 2" xfId="12438" xr:uid="{00000000-0005-0000-0000-000051150000}"/>
    <cellStyle name="Currency 3 3 2 3 2 2" xfId="37419" xr:uid="{00000000-0005-0000-0000-000052150000}"/>
    <cellStyle name="Currency 3 3 2 3 3" xfId="18513" xr:uid="{00000000-0005-0000-0000-000053150000}"/>
    <cellStyle name="Currency 3 3 2 3 3 2" xfId="41091" xr:uid="{00000000-0005-0000-0000-000054150000}"/>
    <cellStyle name="Currency 3 3 2 3 4" xfId="8627" xr:uid="{00000000-0005-0000-0000-000055150000}"/>
    <cellStyle name="Currency 3 3 2 3 5" xfId="33747" xr:uid="{00000000-0005-0000-0000-000056150000}"/>
    <cellStyle name="Currency 3 3 2 4" xfId="3039" xr:uid="{00000000-0005-0000-0000-000057150000}"/>
    <cellStyle name="Currency 3 3 2 4 2" xfId="16989" xr:uid="{00000000-0005-0000-0000-000058150000}"/>
    <cellStyle name="Currency 3 3 2 4 2 2" xfId="39867" xr:uid="{00000000-0005-0000-0000-000059150000}"/>
    <cellStyle name="Currency 3 3 2 4 3" xfId="11075" xr:uid="{00000000-0005-0000-0000-00005A150000}"/>
    <cellStyle name="Currency 3 3 2 4 4" xfId="36195" xr:uid="{00000000-0005-0000-0000-00005B150000}"/>
    <cellStyle name="Currency 3 3 2 5" xfId="9851" xr:uid="{00000000-0005-0000-0000-00005C150000}"/>
    <cellStyle name="Currency 3 3 2 5 2" xfId="34971" xr:uid="{00000000-0005-0000-0000-00005D150000}"/>
    <cellStyle name="Currency 3 3 2 6" xfId="15093" xr:uid="{00000000-0005-0000-0000-00005E150000}"/>
    <cellStyle name="Currency 3 3 2 6 2" xfId="38643" xr:uid="{00000000-0005-0000-0000-00005F150000}"/>
    <cellStyle name="Currency 3 3 2 7" xfId="7403" xr:uid="{00000000-0005-0000-0000-000060150000}"/>
    <cellStyle name="Currency 3 3 2 8" xfId="32523" xr:uid="{00000000-0005-0000-0000-000061150000}"/>
    <cellStyle name="Currency 3 3 3" xfId="1954" xr:uid="{00000000-0005-0000-0000-000062150000}"/>
    <cellStyle name="Currency 3 3 3 2" xfId="5260" xr:uid="{00000000-0005-0000-0000-000063150000}"/>
    <cellStyle name="Currency 3 3 3 2 2" xfId="12974" xr:uid="{00000000-0005-0000-0000-000064150000}"/>
    <cellStyle name="Currency 3 3 3 2 2 2" xfId="37820" xr:uid="{00000000-0005-0000-0000-000065150000}"/>
    <cellStyle name="Currency 3 3 3 2 3" xfId="19154" xr:uid="{00000000-0005-0000-0000-000066150000}"/>
    <cellStyle name="Currency 3 3 3 2 3 2" xfId="41492" xr:uid="{00000000-0005-0000-0000-000067150000}"/>
    <cellStyle name="Currency 3 3 3 2 4" xfId="9028" xr:uid="{00000000-0005-0000-0000-000068150000}"/>
    <cellStyle name="Currency 3 3 3 2 5" xfId="34148" xr:uid="{00000000-0005-0000-0000-000069150000}"/>
    <cellStyle name="Currency 3 3 3 3" xfId="3440" xr:uid="{00000000-0005-0000-0000-00006A150000}"/>
    <cellStyle name="Currency 3 3 3 3 2" xfId="17390" xr:uid="{00000000-0005-0000-0000-00006B150000}"/>
    <cellStyle name="Currency 3 3 3 3 2 2" xfId="40268" xr:uid="{00000000-0005-0000-0000-00006C150000}"/>
    <cellStyle name="Currency 3 3 3 3 3" xfId="11476" xr:uid="{00000000-0005-0000-0000-00006D150000}"/>
    <cellStyle name="Currency 3 3 3 3 4" xfId="36596" xr:uid="{00000000-0005-0000-0000-00006E150000}"/>
    <cellStyle name="Currency 3 3 3 4" xfId="10252" xr:uid="{00000000-0005-0000-0000-00006F150000}"/>
    <cellStyle name="Currency 3 3 3 4 2" xfId="35372" xr:uid="{00000000-0005-0000-0000-000070150000}"/>
    <cellStyle name="Currency 3 3 3 5" xfId="15923" xr:uid="{00000000-0005-0000-0000-000071150000}"/>
    <cellStyle name="Currency 3 3 3 5 2" xfId="39044" xr:uid="{00000000-0005-0000-0000-000072150000}"/>
    <cellStyle name="Currency 3 3 3 6" xfId="7804" xr:uid="{00000000-0005-0000-0000-000073150000}"/>
    <cellStyle name="Currency 3 3 3 7" xfId="32924" xr:uid="{00000000-0005-0000-0000-000074150000}"/>
    <cellStyle name="Currency 3 3 4" xfId="4371" xr:uid="{00000000-0005-0000-0000-000075150000}"/>
    <cellStyle name="Currency 3 3 4 2" xfId="12223" xr:uid="{00000000-0005-0000-0000-000076150000}"/>
    <cellStyle name="Currency 3 3 4 2 2" xfId="37208" xr:uid="{00000000-0005-0000-0000-000077150000}"/>
    <cellStyle name="Currency 3 3 4 3" xfId="18297" xr:uid="{00000000-0005-0000-0000-000078150000}"/>
    <cellStyle name="Currency 3 3 4 3 2" xfId="40880" xr:uid="{00000000-0005-0000-0000-000079150000}"/>
    <cellStyle name="Currency 3 3 4 4" xfId="8416" xr:uid="{00000000-0005-0000-0000-00007A150000}"/>
    <cellStyle name="Currency 3 3 4 5" xfId="33536" xr:uid="{00000000-0005-0000-0000-00007B150000}"/>
    <cellStyle name="Currency 3 3 5" xfId="2828" xr:uid="{00000000-0005-0000-0000-00007C150000}"/>
    <cellStyle name="Currency 3 3 5 2" xfId="16778" xr:uid="{00000000-0005-0000-0000-00007D150000}"/>
    <cellStyle name="Currency 3 3 5 2 2" xfId="39656" xr:uid="{00000000-0005-0000-0000-00007E150000}"/>
    <cellStyle name="Currency 3 3 5 3" xfId="10864" xr:uid="{00000000-0005-0000-0000-00007F150000}"/>
    <cellStyle name="Currency 3 3 5 4" xfId="35984" xr:uid="{00000000-0005-0000-0000-000080150000}"/>
    <cellStyle name="Currency 3 3 6" xfId="9640" xr:uid="{00000000-0005-0000-0000-000081150000}"/>
    <cellStyle name="Currency 3 3 6 2" xfId="34760" xr:uid="{00000000-0005-0000-0000-000082150000}"/>
    <cellStyle name="Currency 3 3 7" xfId="14875" xr:uid="{00000000-0005-0000-0000-000083150000}"/>
    <cellStyle name="Currency 3 3 7 2" xfId="38432" xr:uid="{00000000-0005-0000-0000-000084150000}"/>
    <cellStyle name="Currency 3 3 8" xfId="7192" xr:uid="{00000000-0005-0000-0000-000085150000}"/>
    <cellStyle name="Currency 3 3 9" xfId="32312" xr:uid="{00000000-0005-0000-0000-000086150000}"/>
    <cellStyle name="Currency 3 4" xfId="873" xr:uid="{00000000-0005-0000-0000-000087150000}"/>
    <cellStyle name="Currency 3 4 2" xfId="1084" xr:uid="{00000000-0005-0000-0000-000088150000}"/>
    <cellStyle name="Currency 3 4 2 2" xfId="2175" xr:uid="{00000000-0005-0000-0000-000089150000}"/>
    <cellStyle name="Currency 3 4 2 2 2" xfId="5481" xr:uid="{00000000-0005-0000-0000-00008A150000}"/>
    <cellStyle name="Currency 3 4 2 2 2 2" xfId="13195" xr:uid="{00000000-0005-0000-0000-00008B150000}"/>
    <cellStyle name="Currency 3 4 2 2 2 2 2" xfId="38041" xr:uid="{00000000-0005-0000-0000-00008C150000}"/>
    <cellStyle name="Currency 3 4 2 2 2 3" xfId="19375" xr:uid="{00000000-0005-0000-0000-00008D150000}"/>
    <cellStyle name="Currency 3 4 2 2 2 3 2" xfId="41713" xr:uid="{00000000-0005-0000-0000-00008E150000}"/>
    <cellStyle name="Currency 3 4 2 2 2 4" xfId="9249" xr:uid="{00000000-0005-0000-0000-00008F150000}"/>
    <cellStyle name="Currency 3 4 2 2 2 5" xfId="34369" xr:uid="{00000000-0005-0000-0000-000090150000}"/>
    <cellStyle name="Currency 3 4 2 2 3" xfId="3661" xr:uid="{00000000-0005-0000-0000-000091150000}"/>
    <cellStyle name="Currency 3 4 2 2 3 2" xfId="17611" xr:uid="{00000000-0005-0000-0000-000092150000}"/>
    <cellStyle name="Currency 3 4 2 2 3 2 2" xfId="40489" xr:uid="{00000000-0005-0000-0000-000093150000}"/>
    <cellStyle name="Currency 3 4 2 2 3 3" xfId="11697" xr:uid="{00000000-0005-0000-0000-000094150000}"/>
    <cellStyle name="Currency 3 4 2 2 3 4" xfId="36817" xr:uid="{00000000-0005-0000-0000-000095150000}"/>
    <cellStyle name="Currency 3 4 2 2 4" xfId="10473" xr:uid="{00000000-0005-0000-0000-000096150000}"/>
    <cellStyle name="Currency 3 4 2 2 4 2" xfId="35593" xr:uid="{00000000-0005-0000-0000-000097150000}"/>
    <cellStyle name="Currency 3 4 2 2 5" xfId="16144" xr:uid="{00000000-0005-0000-0000-000098150000}"/>
    <cellStyle name="Currency 3 4 2 2 5 2" xfId="39265" xr:uid="{00000000-0005-0000-0000-000099150000}"/>
    <cellStyle name="Currency 3 4 2 2 6" xfId="8025" xr:uid="{00000000-0005-0000-0000-00009A150000}"/>
    <cellStyle name="Currency 3 4 2 2 7" xfId="33145" xr:uid="{00000000-0005-0000-0000-00009B150000}"/>
    <cellStyle name="Currency 3 4 2 3" xfId="4597" xr:uid="{00000000-0005-0000-0000-00009C150000}"/>
    <cellStyle name="Currency 3 4 2 3 2" xfId="12448" xr:uid="{00000000-0005-0000-0000-00009D150000}"/>
    <cellStyle name="Currency 3 4 2 3 2 2" xfId="37429" xr:uid="{00000000-0005-0000-0000-00009E150000}"/>
    <cellStyle name="Currency 3 4 2 3 3" xfId="18523" xr:uid="{00000000-0005-0000-0000-00009F150000}"/>
    <cellStyle name="Currency 3 4 2 3 3 2" xfId="41101" xr:uid="{00000000-0005-0000-0000-0000A0150000}"/>
    <cellStyle name="Currency 3 4 2 3 4" xfId="8637" xr:uid="{00000000-0005-0000-0000-0000A1150000}"/>
    <cellStyle name="Currency 3 4 2 3 5" xfId="33757" xr:uid="{00000000-0005-0000-0000-0000A2150000}"/>
    <cellStyle name="Currency 3 4 2 4" xfId="3049" xr:uid="{00000000-0005-0000-0000-0000A3150000}"/>
    <cellStyle name="Currency 3 4 2 4 2" xfId="16999" xr:uid="{00000000-0005-0000-0000-0000A4150000}"/>
    <cellStyle name="Currency 3 4 2 4 2 2" xfId="39877" xr:uid="{00000000-0005-0000-0000-0000A5150000}"/>
    <cellStyle name="Currency 3 4 2 4 3" xfId="11085" xr:uid="{00000000-0005-0000-0000-0000A6150000}"/>
    <cellStyle name="Currency 3 4 2 4 4" xfId="36205" xr:uid="{00000000-0005-0000-0000-0000A7150000}"/>
    <cellStyle name="Currency 3 4 2 5" xfId="9861" xr:uid="{00000000-0005-0000-0000-0000A8150000}"/>
    <cellStyle name="Currency 3 4 2 5 2" xfId="34981" xr:uid="{00000000-0005-0000-0000-0000A9150000}"/>
    <cellStyle name="Currency 3 4 2 6" xfId="15103" xr:uid="{00000000-0005-0000-0000-0000AA150000}"/>
    <cellStyle name="Currency 3 4 2 6 2" xfId="38653" xr:uid="{00000000-0005-0000-0000-0000AB150000}"/>
    <cellStyle name="Currency 3 4 2 7" xfId="7413" xr:uid="{00000000-0005-0000-0000-0000AC150000}"/>
    <cellStyle name="Currency 3 4 2 8" xfId="32533" xr:uid="{00000000-0005-0000-0000-0000AD150000}"/>
    <cellStyle name="Currency 3 4 3" xfId="1964" xr:uid="{00000000-0005-0000-0000-0000AE150000}"/>
    <cellStyle name="Currency 3 4 3 2" xfId="5270" xr:uid="{00000000-0005-0000-0000-0000AF150000}"/>
    <cellStyle name="Currency 3 4 3 2 2" xfId="12984" xr:uid="{00000000-0005-0000-0000-0000B0150000}"/>
    <cellStyle name="Currency 3 4 3 2 2 2" xfId="37830" xr:uid="{00000000-0005-0000-0000-0000B1150000}"/>
    <cellStyle name="Currency 3 4 3 2 3" xfId="19164" xr:uid="{00000000-0005-0000-0000-0000B2150000}"/>
    <cellStyle name="Currency 3 4 3 2 3 2" xfId="41502" xr:uid="{00000000-0005-0000-0000-0000B3150000}"/>
    <cellStyle name="Currency 3 4 3 2 4" xfId="9038" xr:uid="{00000000-0005-0000-0000-0000B4150000}"/>
    <cellStyle name="Currency 3 4 3 2 5" xfId="34158" xr:uid="{00000000-0005-0000-0000-0000B5150000}"/>
    <cellStyle name="Currency 3 4 3 3" xfId="3450" xr:uid="{00000000-0005-0000-0000-0000B6150000}"/>
    <cellStyle name="Currency 3 4 3 3 2" xfId="17400" xr:uid="{00000000-0005-0000-0000-0000B7150000}"/>
    <cellStyle name="Currency 3 4 3 3 2 2" xfId="40278" xr:uid="{00000000-0005-0000-0000-0000B8150000}"/>
    <cellStyle name="Currency 3 4 3 3 3" xfId="11486" xr:uid="{00000000-0005-0000-0000-0000B9150000}"/>
    <cellStyle name="Currency 3 4 3 3 4" xfId="36606" xr:uid="{00000000-0005-0000-0000-0000BA150000}"/>
    <cellStyle name="Currency 3 4 3 4" xfId="10262" xr:uid="{00000000-0005-0000-0000-0000BB150000}"/>
    <cellStyle name="Currency 3 4 3 4 2" xfId="35382" xr:uid="{00000000-0005-0000-0000-0000BC150000}"/>
    <cellStyle name="Currency 3 4 3 5" xfId="15933" xr:uid="{00000000-0005-0000-0000-0000BD150000}"/>
    <cellStyle name="Currency 3 4 3 5 2" xfId="39054" xr:uid="{00000000-0005-0000-0000-0000BE150000}"/>
    <cellStyle name="Currency 3 4 3 6" xfId="7814" xr:uid="{00000000-0005-0000-0000-0000BF150000}"/>
    <cellStyle name="Currency 3 4 3 7" xfId="32934" xr:uid="{00000000-0005-0000-0000-0000C0150000}"/>
    <cellStyle name="Currency 3 4 4" xfId="4386" xr:uid="{00000000-0005-0000-0000-0000C1150000}"/>
    <cellStyle name="Currency 3 4 4 2" xfId="12237" xr:uid="{00000000-0005-0000-0000-0000C2150000}"/>
    <cellStyle name="Currency 3 4 4 2 2" xfId="37218" xr:uid="{00000000-0005-0000-0000-0000C3150000}"/>
    <cellStyle name="Currency 3 4 4 3" xfId="18312" xr:uid="{00000000-0005-0000-0000-0000C4150000}"/>
    <cellStyle name="Currency 3 4 4 3 2" xfId="40890" xr:uid="{00000000-0005-0000-0000-0000C5150000}"/>
    <cellStyle name="Currency 3 4 4 4" xfId="8426" xr:uid="{00000000-0005-0000-0000-0000C6150000}"/>
    <cellStyle name="Currency 3 4 4 5" xfId="33546" xr:uid="{00000000-0005-0000-0000-0000C7150000}"/>
    <cellStyle name="Currency 3 4 5" xfId="2838" xr:uid="{00000000-0005-0000-0000-0000C8150000}"/>
    <cellStyle name="Currency 3 4 5 2" xfId="16788" xr:uid="{00000000-0005-0000-0000-0000C9150000}"/>
    <cellStyle name="Currency 3 4 5 2 2" xfId="39666" xr:uid="{00000000-0005-0000-0000-0000CA150000}"/>
    <cellStyle name="Currency 3 4 5 3" xfId="10874" xr:uid="{00000000-0005-0000-0000-0000CB150000}"/>
    <cellStyle name="Currency 3 4 5 4" xfId="35994" xr:uid="{00000000-0005-0000-0000-0000CC150000}"/>
    <cellStyle name="Currency 3 4 6" xfId="9650" xr:uid="{00000000-0005-0000-0000-0000CD150000}"/>
    <cellStyle name="Currency 3 4 6 2" xfId="34770" xr:uid="{00000000-0005-0000-0000-0000CE150000}"/>
    <cellStyle name="Currency 3 4 7" xfId="14892" xr:uid="{00000000-0005-0000-0000-0000CF150000}"/>
    <cellStyle name="Currency 3 4 7 2" xfId="38442" xr:uid="{00000000-0005-0000-0000-0000D0150000}"/>
    <cellStyle name="Currency 3 4 8" xfId="7202" xr:uid="{00000000-0005-0000-0000-0000D1150000}"/>
    <cellStyle name="Currency 3 4 9" xfId="32322" xr:uid="{00000000-0005-0000-0000-0000D2150000}"/>
    <cellStyle name="Currency 4" xfId="10" xr:uid="{00000000-0005-0000-0000-0000D3150000}"/>
    <cellStyle name="Currency 4 10" xfId="857" xr:uid="{00000000-0005-0000-0000-0000D4150000}"/>
    <cellStyle name="Currency 4 2" xfId="302" xr:uid="{00000000-0005-0000-0000-0000D5150000}"/>
    <cellStyle name="Currency 4 2 2" xfId="303" xr:uid="{00000000-0005-0000-0000-0000D6150000}"/>
    <cellStyle name="Currency 4 2 2 2" xfId="304" xr:uid="{00000000-0005-0000-0000-0000D7150000}"/>
    <cellStyle name="Currency 4 2 2 2 2" xfId="305" xr:uid="{00000000-0005-0000-0000-0000D8150000}"/>
    <cellStyle name="Currency 4 2 2 3" xfId="306" xr:uid="{00000000-0005-0000-0000-0000D9150000}"/>
    <cellStyle name="Currency 4 2 3" xfId="307" xr:uid="{00000000-0005-0000-0000-0000DA150000}"/>
    <cellStyle name="Currency 4 2 3 2" xfId="308" xr:uid="{00000000-0005-0000-0000-0000DB150000}"/>
    <cellStyle name="Currency 4 2 4" xfId="309" xr:uid="{00000000-0005-0000-0000-0000DC150000}"/>
    <cellStyle name="Currency 4 3" xfId="310" xr:uid="{00000000-0005-0000-0000-0000DD150000}"/>
    <cellStyle name="Currency 4 3 2" xfId="311" xr:uid="{00000000-0005-0000-0000-0000DE150000}"/>
    <cellStyle name="Currency 4 3 2 2" xfId="312" xr:uid="{00000000-0005-0000-0000-0000DF150000}"/>
    <cellStyle name="Currency 4 3 3" xfId="313" xr:uid="{00000000-0005-0000-0000-0000E0150000}"/>
    <cellStyle name="Currency 4 4" xfId="314" xr:uid="{00000000-0005-0000-0000-0000E1150000}"/>
    <cellStyle name="Currency 4 4 2" xfId="315" xr:uid="{00000000-0005-0000-0000-0000E2150000}"/>
    <cellStyle name="Currency 4 4 2 2" xfId="316" xr:uid="{00000000-0005-0000-0000-0000E3150000}"/>
    <cellStyle name="Currency 4 4 3" xfId="317" xr:uid="{00000000-0005-0000-0000-0000E4150000}"/>
    <cellStyle name="Currency 4 5" xfId="318" xr:uid="{00000000-0005-0000-0000-0000E5150000}"/>
    <cellStyle name="Currency 4 5 2" xfId="319" xr:uid="{00000000-0005-0000-0000-0000E6150000}"/>
    <cellStyle name="Currency 4 5 2 2" xfId="320" xr:uid="{00000000-0005-0000-0000-0000E7150000}"/>
    <cellStyle name="Currency 4 5 3" xfId="321" xr:uid="{00000000-0005-0000-0000-0000E8150000}"/>
    <cellStyle name="Currency 4 6" xfId="322" xr:uid="{00000000-0005-0000-0000-0000E9150000}"/>
    <cellStyle name="Currency 4 6 2" xfId="323" xr:uid="{00000000-0005-0000-0000-0000EA150000}"/>
    <cellStyle name="Currency 4 7" xfId="324" xr:uid="{00000000-0005-0000-0000-0000EB150000}"/>
    <cellStyle name="Currency 4 8" xfId="325" xr:uid="{00000000-0005-0000-0000-0000EC150000}"/>
    <cellStyle name="Currency 4 9" xfId="301" xr:uid="{00000000-0005-0000-0000-0000ED150000}"/>
    <cellStyle name="Currency 5" xfId="11" xr:uid="{00000000-0005-0000-0000-0000EE150000}"/>
    <cellStyle name="Currency 5 10" xfId="874" xr:uid="{00000000-0005-0000-0000-0000EF150000}"/>
    <cellStyle name="Currency 5 10 2" xfId="1085" xr:uid="{00000000-0005-0000-0000-0000F0150000}"/>
    <cellStyle name="Currency 5 10 2 2" xfId="2176" xr:uid="{00000000-0005-0000-0000-0000F1150000}"/>
    <cellStyle name="Currency 5 10 2 2 2" xfId="5482" xr:uid="{00000000-0005-0000-0000-0000F2150000}"/>
    <cellStyle name="Currency 5 10 2 2 2 2" xfId="13196" xr:uid="{00000000-0005-0000-0000-0000F3150000}"/>
    <cellStyle name="Currency 5 10 2 2 2 2 2" xfId="38042" xr:uid="{00000000-0005-0000-0000-0000F4150000}"/>
    <cellStyle name="Currency 5 10 2 2 2 3" xfId="19376" xr:uid="{00000000-0005-0000-0000-0000F5150000}"/>
    <cellStyle name="Currency 5 10 2 2 2 3 2" xfId="41714" xr:uid="{00000000-0005-0000-0000-0000F6150000}"/>
    <cellStyle name="Currency 5 10 2 2 2 4" xfId="9250" xr:uid="{00000000-0005-0000-0000-0000F7150000}"/>
    <cellStyle name="Currency 5 10 2 2 2 5" xfId="34370" xr:uid="{00000000-0005-0000-0000-0000F8150000}"/>
    <cellStyle name="Currency 5 10 2 2 3" xfId="3662" xr:uid="{00000000-0005-0000-0000-0000F9150000}"/>
    <cellStyle name="Currency 5 10 2 2 3 2" xfId="17612" xr:uid="{00000000-0005-0000-0000-0000FA150000}"/>
    <cellStyle name="Currency 5 10 2 2 3 2 2" xfId="40490" xr:uid="{00000000-0005-0000-0000-0000FB150000}"/>
    <cellStyle name="Currency 5 10 2 2 3 3" xfId="11698" xr:uid="{00000000-0005-0000-0000-0000FC150000}"/>
    <cellStyle name="Currency 5 10 2 2 3 4" xfId="36818" xr:uid="{00000000-0005-0000-0000-0000FD150000}"/>
    <cellStyle name="Currency 5 10 2 2 4" xfId="10474" xr:uid="{00000000-0005-0000-0000-0000FE150000}"/>
    <cellStyle name="Currency 5 10 2 2 4 2" xfId="35594" xr:uid="{00000000-0005-0000-0000-0000FF150000}"/>
    <cellStyle name="Currency 5 10 2 2 5" xfId="16145" xr:uid="{00000000-0005-0000-0000-000000160000}"/>
    <cellStyle name="Currency 5 10 2 2 5 2" xfId="39266" xr:uid="{00000000-0005-0000-0000-000001160000}"/>
    <cellStyle name="Currency 5 10 2 2 6" xfId="8026" xr:uid="{00000000-0005-0000-0000-000002160000}"/>
    <cellStyle name="Currency 5 10 2 2 7" xfId="33146" xr:uid="{00000000-0005-0000-0000-000003160000}"/>
    <cellStyle name="Currency 5 10 2 3" xfId="4598" xr:uid="{00000000-0005-0000-0000-000004160000}"/>
    <cellStyle name="Currency 5 10 2 3 2" xfId="12449" xr:uid="{00000000-0005-0000-0000-000005160000}"/>
    <cellStyle name="Currency 5 10 2 3 2 2" xfId="37430" xr:uid="{00000000-0005-0000-0000-000006160000}"/>
    <cellStyle name="Currency 5 10 2 3 3" xfId="18524" xr:uid="{00000000-0005-0000-0000-000007160000}"/>
    <cellStyle name="Currency 5 10 2 3 3 2" xfId="41102" xr:uid="{00000000-0005-0000-0000-000008160000}"/>
    <cellStyle name="Currency 5 10 2 3 4" xfId="8638" xr:uid="{00000000-0005-0000-0000-000009160000}"/>
    <cellStyle name="Currency 5 10 2 3 5" xfId="33758" xr:uid="{00000000-0005-0000-0000-00000A160000}"/>
    <cellStyle name="Currency 5 10 2 4" xfId="3050" xr:uid="{00000000-0005-0000-0000-00000B160000}"/>
    <cellStyle name="Currency 5 10 2 4 2" xfId="17000" xr:uid="{00000000-0005-0000-0000-00000C160000}"/>
    <cellStyle name="Currency 5 10 2 4 2 2" xfId="39878" xr:uid="{00000000-0005-0000-0000-00000D160000}"/>
    <cellStyle name="Currency 5 10 2 4 3" xfId="11086" xr:uid="{00000000-0005-0000-0000-00000E160000}"/>
    <cellStyle name="Currency 5 10 2 4 4" xfId="36206" xr:uid="{00000000-0005-0000-0000-00000F160000}"/>
    <cellStyle name="Currency 5 10 2 5" xfId="9862" xr:uid="{00000000-0005-0000-0000-000010160000}"/>
    <cellStyle name="Currency 5 10 2 5 2" xfId="34982" xr:uid="{00000000-0005-0000-0000-000011160000}"/>
    <cellStyle name="Currency 5 10 2 6" xfId="15104" xr:uid="{00000000-0005-0000-0000-000012160000}"/>
    <cellStyle name="Currency 5 10 2 6 2" xfId="38654" xr:uid="{00000000-0005-0000-0000-000013160000}"/>
    <cellStyle name="Currency 5 10 2 7" xfId="7414" xr:uid="{00000000-0005-0000-0000-000014160000}"/>
    <cellStyle name="Currency 5 10 2 8" xfId="32534" xr:uid="{00000000-0005-0000-0000-000015160000}"/>
    <cellStyle name="Currency 5 10 3" xfId="1965" xr:uid="{00000000-0005-0000-0000-000016160000}"/>
    <cellStyle name="Currency 5 10 3 2" xfId="5271" xr:uid="{00000000-0005-0000-0000-000017160000}"/>
    <cellStyle name="Currency 5 10 3 2 2" xfId="12985" xr:uid="{00000000-0005-0000-0000-000018160000}"/>
    <cellStyle name="Currency 5 10 3 2 2 2" xfId="37831" xr:uid="{00000000-0005-0000-0000-000019160000}"/>
    <cellStyle name="Currency 5 10 3 2 3" xfId="19165" xr:uid="{00000000-0005-0000-0000-00001A160000}"/>
    <cellStyle name="Currency 5 10 3 2 3 2" xfId="41503" xr:uid="{00000000-0005-0000-0000-00001B160000}"/>
    <cellStyle name="Currency 5 10 3 2 4" xfId="9039" xr:uid="{00000000-0005-0000-0000-00001C160000}"/>
    <cellStyle name="Currency 5 10 3 2 5" xfId="34159" xr:uid="{00000000-0005-0000-0000-00001D160000}"/>
    <cellStyle name="Currency 5 10 3 3" xfId="3451" xr:uid="{00000000-0005-0000-0000-00001E160000}"/>
    <cellStyle name="Currency 5 10 3 3 2" xfId="17401" xr:uid="{00000000-0005-0000-0000-00001F160000}"/>
    <cellStyle name="Currency 5 10 3 3 2 2" xfId="40279" xr:uid="{00000000-0005-0000-0000-000020160000}"/>
    <cellStyle name="Currency 5 10 3 3 3" xfId="11487" xr:uid="{00000000-0005-0000-0000-000021160000}"/>
    <cellStyle name="Currency 5 10 3 3 4" xfId="36607" xr:uid="{00000000-0005-0000-0000-000022160000}"/>
    <cellStyle name="Currency 5 10 3 4" xfId="10263" xr:uid="{00000000-0005-0000-0000-000023160000}"/>
    <cellStyle name="Currency 5 10 3 4 2" xfId="35383" xr:uid="{00000000-0005-0000-0000-000024160000}"/>
    <cellStyle name="Currency 5 10 3 5" xfId="15934" xr:uid="{00000000-0005-0000-0000-000025160000}"/>
    <cellStyle name="Currency 5 10 3 5 2" xfId="39055" xr:uid="{00000000-0005-0000-0000-000026160000}"/>
    <cellStyle name="Currency 5 10 3 6" xfId="7815" xr:uid="{00000000-0005-0000-0000-000027160000}"/>
    <cellStyle name="Currency 5 10 3 7" xfId="32935" xr:uid="{00000000-0005-0000-0000-000028160000}"/>
    <cellStyle name="Currency 5 10 4" xfId="4387" xr:uid="{00000000-0005-0000-0000-000029160000}"/>
    <cellStyle name="Currency 5 10 4 2" xfId="12238" xr:uid="{00000000-0005-0000-0000-00002A160000}"/>
    <cellStyle name="Currency 5 10 4 2 2" xfId="37219" xr:uid="{00000000-0005-0000-0000-00002B160000}"/>
    <cellStyle name="Currency 5 10 4 3" xfId="18313" xr:uid="{00000000-0005-0000-0000-00002C160000}"/>
    <cellStyle name="Currency 5 10 4 3 2" xfId="40891" xr:uid="{00000000-0005-0000-0000-00002D160000}"/>
    <cellStyle name="Currency 5 10 4 4" xfId="8427" xr:uid="{00000000-0005-0000-0000-00002E160000}"/>
    <cellStyle name="Currency 5 10 4 5" xfId="33547" xr:uid="{00000000-0005-0000-0000-00002F160000}"/>
    <cellStyle name="Currency 5 10 5" xfId="2839" xr:uid="{00000000-0005-0000-0000-000030160000}"/>
    <cellStyle name="Currency 5 10 5 2" xfId="16789" xr:uid="{00000000-0005-0000-0000-000031160000}"/>
    <cellStyle name="Currency 5 10 5 2 2" xfId="39667" xr:uid="{00000000-0005-0000-0000-000032160000}"/>
    <cellStyle name="Currency 5 10 5 3" xfId="10875" xr:uid="{00000000-0005-0000-0000-000033160000}"/>
    <cellStyle name="Currency 5 10 5 4" xfId="35995" xr:uid="{00000000-0005-0000-0000-000034160000}"/>
    <cellStyle name="Currency 5 10 6" xfId="9651" xr:uid="{00000000-0005-0000-0000-000035160000}"/>
    <cellStyle name="Currency 5 10 6 2" xfId="34771" xr:uid="{00000000-0005-0000-0000-000036160000}"/>
    <cellStyle name="Currency 5 10 7" xfId="14893" xr:uid="{00000000-0005-0000-0000-000037160000}"/>
    <cellStyle name="Currency 5 10 7 2" xfId="38443" xr:uid="{00000000-0005-0000-0000-000038160000}"/>
    <cellStyle name="Currency 5 10 8" xfId="7203" xr:uid="{00000000-0005-0000-0000-000039160000}"/>
    <cellStyle name="Currency 5 10 9" xfId="32323" xr:uid="{00000000-0005-0000-0000-00003A160000}"/>
    <cellStyle name="Currency 5 2" xfId="326" xr:uid="{00000000-0005-0000-0000-00003B160000}"/>
    <cellStyle name="Currency 5 2 2" xfId="327" xr:uid="{00000000-0005-0000-0000-00003C160000}"/>
    <cellStyle name="Currency 5 2 2 2" xfId="328" xr:uid="{00000000-0005-0000-0000-00003D160000}"/>
    <cellStyle name="Currency 5 2 2 2 2" xfId="329" xr:uid="{00000000-0005-0000-0000-00003E160000}"/>
    <cellStyle name="Currency 5 2 2 3" xfId="330" xr:uid="{00000000-0005-0000-0000-00003F160000}"/>
    <cellStyle name="Currency 5 2 3" xfId="331" xr:uid="{00000000-0005-0000-0000-000040160000}"/>
    <cellStyle name="Currency 5 2 3 2" xfId="332" xr:uid="{00000000-0005-0000-0000-000041160000}"/>
    <cellStyle name="Currency 5 2 4" xfId="333" xr:uid="{00000000-0005-0000-0000-000042160000}"/>
    <cellStyle name="Currency 5 3" xfId="334" xr:uid="{00000000-0005-0000-0000-000043160000}"/>
    <cellStyle name="Currency 5 3 2" xfId="335" xr:uid="{00000000-0005-0000-0000-000044160000}"/>
    <cellStyle name="Currency 5 3 2 2" xfId="336" xr:uid="{00000000-0005-0000-0000-000045160000}"/>
    <cellStyle name="Currency 5 3 3" xfId="337" xr:uid="{00000000-0005-0000-0000-000046160000}"/>
    <cellStyle name="Currency 5 4" xfId="338" xr:uid="{00000000-0005-0000-0000-000047160000}"/>
    <cellStyle name="Currency 5 4 2" xfId="339" xr:uid="{00000000-0005-0000-0000-000048160000}"/>
    <cellStyle name="Currency 5 4 2 2" xfId="340" xr:uid="{00000000-0005-0000-0000-000049160000}"/>
    <cellStyle name="Currency 5 4 3" xfId="341" xr:uid="{00000000-0005-0000-0000-00004A160000}"/>
    <cellStyle name="Currency 5 5" xfId="342" xr:uid="{00000000-0005-0000-0000-00004B160000}"/>
    <cellStyle name="Currency 5 5 2" xfId="343" xr:uid="{00000000-0005-0000-0000-00004C160000}"/>
    <cellStyle name="Currency 5 5 2 2" xfId="344" xr:uid="{00000000-0005-0000-0000-00004D160000}"/>
    <cellStyle name="Currency 5 5 3" xfId="345" xr:uid="{00000000-0005-0000-0000-00004E160000}"/>
    <cellStyle name="Currency 5 6" xfId="346" xr:uid="{00000000-0005-0000-0000-00004F160000}"/>
    <cellStyle name="Currency 5 6 2" xfId="347" xr:uid="{00000000-0005-0000-0000-000050160000}"/>
    <cellStyle name="Currency 5 7" xfId="348" xr:uid="{00000000-0005-0000-0000-000051160000}"/>
    <cellStyle name="Currency 5 8" xfId="349" xr:uid="{00000000-0005-0000-0000-000052160000}"/>
    <cellStyle name="Currency 5 9" xfId="858" xr:uid="{00000000-0005-0000-0000-000053160000}"/>
    <cellStyle name="Currency 5 9 2" xfId="1075" xr:uid="{00000000-0005-0000-0000-000054160000}"/>
    <cellStyle name="Currency 5 9 2 2" xfId="2166" xr:uid="{00000000-0005-0000-0000-000055160000}"/>
    <cellStyle name="Currency 5 9 2 2 2" xfId="5472" xr:uid="{00000000-0005-0000-0000-000056160000}"/>
    <cellStyle name="Currency 5 9 2 2 2 2" xfId="13186" xr:uid="{00000000-0005-0000-0000-000057160000}"/>
    <cellStyle name="Currency 5 9 2 2 2 2 2" xfId="38032" xr:uid="{00000000-0005-0000-0000-000058160000}"/>
    <cellStyle name="Currency 5 9 2 2 2 3" xfId="19366" xr:uid="{00000000-0005-0000-0000-000059160000}"/>
    <cellStyle name="Currency 5 9 2 2 2 3 2" xfId="41704" xr:uid="{00000000-0005-0000-0000-00005A160000}"/>
    <cellStyle name="Currency 5 9 2 2 2 4" xfId="9240" xr:uid="{00000000-0005-0000-0000-00005B160000}"/>
    <cellStyle name="Currency 5 9 2 2 2 5" xfId="34360" xr:uid="{00000000-0005-0000-0000-00005C160000}"/>
    <cellStyle name="Currency 5 9 2 2 3" xfId="3652" xr:uid="{00000000-0005-0000-0000-00005D160000}"/>
    <cellStyle name="Currency 5 9 2 2 3 2" xfId="17602" xr:uid="{00000000-0005-0000-0000-00005E160000}"/>
    <cellStyle name="Currency 5 9 2 2 3 2 2" xfId="40480" xr:uid="{00000000-0005-0000-0000-00005F160000}"/>
    <cellStyle name="Currency 5 9 2 2 3 3" xfId="11688" xr:uid="{00000000-0005-0000-0000-000060160000}"/>
    <cellStyle name="Currency 5 9 2 2 3 4" xfId="36808" xr:uid="{00000000-0005-0000-0000-000061160000}"/>
    <cellStyle name="Currency 5 9 2 2 4" xfId="10464" xr:uid="{00000000-0005-0000-0000-000062160000}"/>
    <cellStyle name="Currency 5 9 2 2 4 2" xfId="35584" xr:uid="{00000000-0005-0000-0000-000063160000}"/>
    <cellStyle name="Currency 5 9 2 2 5" xfId="16135" xr:uid="{00000000-0005-0000-0000-000064160000}"/>
    <cellStyle name="Currency 5 9 2 2 5 2" xfId="39256" xr:uid="{00000000-0005-0000-0000-000065160000}"/>
    <cellStyle name="Currency 5 9 2 2 6" xfId="8016" xr:uid="{00000000-0005-0000-0000-000066160000}"/>
    <cellStyle name="Currency 5 9 2 2 7" xfId="33136" xr:uid="{00000000-0005-0000-0000-000067160000}"/>
    <cellStyle name="Currency 5 9 2 3" xfId="4588" xr:uid="{00000000-0005-0000-0000-000068160000}"/>
    <cellStyle name="Currency 5 9 2 3 2" xfId="12439" xr:uid="{00000000-0005-0000-0000-000069160000}"/>
    <cellStyle name="Currency 5 9 2 3 2 2" xfId="37420" xr:uid="{00000000-0005-0000-0000-00006A160000}"/>
    <cellStyle name="Currency 5 9 2 3 3" xfId="18514" xr:uid="{00000000-0005-0000-0000-00006B160000}"/>
    <cellStyle name="Currency 5 9 2 3 3 2" xfId="41092" xr:uid="{00000000-0005-0000-0000-00006C160000}"/>
    <cellStyle name="Currency 5 9 2 3 4" xfId="8628" xr:uid="{00000000-0005-0000-0000-00006D160000}"/>
    <cellStyle name="Currency 5 9 2 3 5" xfId="33748" xr:uid="{00000000-0005-0000-0000-00006E160000}"/>
    <cellStyle name="Currency 5 9 2 4" xfId="3040" xr:uid="{00000000-0005-0000-0000-00006F160000}"/>
    <cellStyle name="Currency 5 9 2 4 2" xfId="16990" xr:uid="{00000000-0005-0000-0000-000070160000}"/>
    <cellStyle name="Currency 5 9 2 4 2 2" xfId="39868" xr:uid="{00000000-0005-0000-0000-000071160000}"/>
    <cellStyle name="Currency 5 9 2 4 3" xfId="11076" xr:uid="{00000000-0005-0000-0000-000072160000}"/>
    <cellStyle name="Currency 5 9 2 4 4" xfId="36196" xr:uid="{00000000-0005-0000-0000-000073160000}"/>
    <cellStyle name="Currency 5 9 2 5" xfId="9852" xr:uid="{00000000-0005-0000-0000-000074160000}"/>
    <cellStyle name="Currency 5 9 2 5 2" xfId="34972" xr:uid="{00000000-0005-0000-0000-000075160000}"/>
    <cellStyle name="Currency 5 9 2 6" xfId="15094" xr:uid="{00000000-0005-0000-0000-000076160000}"/>
    <cellStyle name="Currency 5 9 2 6 2" xfId="38644" xr:uid="{00000000-0005-0000-0000-000077160000}"/>
    <cellStyle name="Currency 5 9 2 7" xfId="7404" xr:uid="{00000000-0005-0000-0000-000078160000}"/>
    <cellStyle name="Currency 5 9 2 8" xfId="32524" xr:uid="{00000000-0005-0000-0000-000079160000}"/>
    <cellStyle name="Currency 5 9 3" xfId="1955" xr:uid="{00000000-0005-0000-0000-00007A160000}"/>
    <cellStyle name="Currency 5 9 3 2" xfId="5261" xr:uid="{00000000-0005-0000-0000-00007B160000}"/>
    <cellStyle name="Currency 5 9 3 2 2" xfId="12975" xr:uid="{00000000-0005-0000-0000-00007C160000}"/>
    <cellStyle name="Currency 5 9 3 2 2 2" xfId="37821" xr:uid="{00000000-0005-0000-0000-00007D160000}"/>
    <cellStyle name="Currency 5 9 3 2 3" xfId="19155" xr:uid="{00000000-0005-0000-0000-00007E160000}"/>
    <cellStyle name="Currency 5 9 3 2 3 2" xfId="41493" xr:uid="{00000000-0005-0000-0000-00007F160000}"/>
    <cellStyle name="Currency 5 9 3 2 4" xfId="9029" xr:uid="{00000000-0005-0000-0000-000080160000}"/>
    <cellStyle name="Currency 5 9 3 2 5" xfId="34149" xr:uid="{00000000-0005-0000-0000-000081160000}"/>
    <cellStyle name="Currency 5 9 3 3" xfId="3441" xr:uid="{00000000-0005-0000-0000-000082160000}"/>
    <cellStyle name="Currency 5 9 3 3 2" xfId="17391" xr:uid="{00000000-0005-0000-0000-000083160000}"/>
    <cellStyle name="Currency 5 9 3 3 2 2" xfId="40269" xr:uid="{00000000-0005-0000-0000-000084160000}"/>
    <cellStyle name="Currency 5 9 3 3 3" xfId="11477" xr:uid="{00000000-0005-0000-0000-000085160000}"/>
    <cellStyle name="Currency 5 9 3 3 4" xfId="36597" xr:uid="{00000000-0005-0000-0000-000086160000}"/>
    <cellStyle name="Currency 5 9 3 4" xfId="10253" xr:uid="{00000000-0005-0000-0000-000087160000}"/>
    <cellStyle name="Currency 5 9 3 4 2" xfId="35373" xr:uid="{00000000-0005-0000-0000-000088160000}"/>
    <cellStyle name="Currency 5 9 3 5" xfId="15924" xr:uid="{00000000-0005-0000-0000-000089160000}"/>
    <cellStyle name="Currency 5 9 3 5 2" xfId="39045" xr:uid="{00000000-0005-0000-0000-00008A160000}"/>
    <cellStyle name="Currency 5 9 3 6" xfId="7805" xr:uid="{00000000-0005-0000-0000-00008B160000}"/>
    <cellStyle name="Currency 5 9 3 7" xfId="32925" xr:uid="{00000000-0005-0000-0000-00008C160000}"/>
    <cellStyle name="Currency 5 9 4" xfId="4373" xr:uid="{00000000-0005-0000-0000-00008D160000}"/>
    <cellStyle name="Currency 5 9 4 2" xfId="12224" xr:uid="{00000000-0005-0000-0000-00008E160000}"/>
    <cellStyle name="Currency 5 9 4 2 2" xfId="37209" xr:uid="{00000000-0005-0000-0000-00008F160000}"/>
    <cellStyle name="Currency 5 9 4 3" xfId="18299" xr:uid="{00000000-0005-0000-0000-000090160000}"/>
    <cellStyle name="Currency 5 9 4 3 2" xfId="40881" xr:uid="{00000000-0005-0000-0000-000091160000}"/>
    <cellStyle name="Currency 5 9 4 4" xfId="8417" xr:uid="{00000000-0005-0000-0000-000092160000}"/>
    <cellStyle name="Currency 5 9 4 5" xfId="33537" xr:uid="{00000000-0005-0000-0000-000093160000}"/>
    <cellStyle name="Currency 5 9 5" xfId="2829" xr:uid="{00000000-0005-0000-0000-000094160000}"/>
    <cellStyle name="Currency 5 9 5 2" xfId="16779" xr:uid="{00000000-0005-0000-0000-000095160000}"/>
    <cellStyle name="Currency 5 9 5 2 2" xfId="39657" xr:uid="{00000000-0005-0000-0000-000096160000}"/>
    <cellStyle name="Currency 5 9 5 3" xfId="10865" xr:uid="{00000000-0005-0000-0000-000097160000}"/>
    <cellStyle name="Currency 5 9 5 4" xfId="35985" xr:uid="{00000000-0005-0000-0000-000098160000}"/>
    <cellStyle name="Currency 5 9 6" xfId="9641" xr:uid="{00000000-0005-0000-0000-000099160000}"/>
    <cellStyle name="Currency 5 9 6 2" xfId="34761" xr:uid="{00000000-0005-0000-0000-00009A160000}"/>
    <cellStyle name="Currency 5 9 7" xfId="14877" xr:uid="{00000000-0005-0000-0000-00009B160000}"/>
    <cellStyle name="Currency 5 9 7 2" xfId="38433" xr:uid="{00000000-0005-0000-0000-00009C160000}"/>
    <cellStyle name="Currency 5 9 8" xfId="7193" xr:uid="{00000000-0005-0000-0000-00009D160000}"/>
    <cellStyle name="Currency 5 9 9" xfId="32313" xr:uid="{00000000-0005-0000-0000-00009E160000}"/>
    <cellStyle name="Currency 6" xfId="350" xr:uid="{00000000-0005-0000-0000-00009F160000}"/>
    <cellStyle name="Currency 6 2" xfId="351" xr:uid="{00000000-0005-0000-0000-0000A0160000}"/>
    <cellStyle name="Currency 7" xfId="352" xr:uid="{00000000-0005-0000-0000-0000A1160000}"/>
    <cellStyle name="Currency 8" xfId="353" xr:uid="{00000000-0005-0000-0000-0000A2160000}"/>
    <cellStyle name="Currency 9" xfId="354" xr:uid="{00000000-0005-0000-0000-0000A3160000}"/>
    <cellStyle name="Currency 9 2" xfId="355" xr:uid="{00000000-0005-0000-0000-0000A4160000}"/>
    <cellStyle name="DRG Table" xfId="356" xr:uid="{00000000-0005-0000-0000-0000A5160000}"/>
    <cellStyle name="Explanatory Text 2" xfId="357" xr:uid="{00000000-0005-0000-0000-0000A6160000}"/>
    <cellStyle name="Explanatory Text 2 2" xfId="358" xr:uid="{00000000-0005-0000-0000-0000A7160000}"/>
    <cellStyle name="Explanatory Text 3" xfId="359" xr:uid="{00000000-0005-0000-0000-0000A8160000}"/>
    <cellStyle name="Explanatory Text 4" xfId="360" xr:uid="{00000000-0005-0000-0000-0000A9160000}"/>
    <cellStyle name="Followed Hyperlink 2" xfId="361" xr:uid="{00000000-0005-0000-0000-0000AA160000}"/>
    <cellStyle name="Good 2" xfId="362" xr:uid="{00000000-0005-0000-0000-0000AB160000}"/>
    <cellStyle name="Good 2 2" xfId="363" xr:uid="{00000000-0005-0000-0000-0000AC160000}"/>
    <cellStyle name="Good 3" xfId="364" xr:uid="{00000000-0005-0000-0000-0000AD160000}"/>
    <cellStyle name="Good 4" xfId="365" xr:uid="{00000000-0005-0000-0000-0000AE160000}"/>
    <cellStyle name="Heading 1 2" xfId="366" xr:uid="{00000000-0005-0000-0000-0000AF160000}"/>
    <cellStyle name="Heading 1 2 2" xfId="367" xr:uid="{00000000-0005-0000-0000-0000B0160000}"/>
    <cellStyle name="Heading 1 3" xfId="368" xr:uid="{00000000-0005-0000-0000-0000B1160000}"/>
    <cellStyle name="Heading 1 4" xfId="369" xr:uid="{00000000-0005-0000-0000-0000B2160000}"/>
    <cellStyle name="Heading 2 2" xfId="370" xr:uid="{00000000-0005-0000-0000-0000B3160000}"/>
    <cellStyle name="Heading 2 2 2" xfId="371" xr:uid="{00000000-0005-0000-0000-0000B4160000}"/>
    <cellStyle name="Heading 2 3" xfId="372" xr:uid="{00000000-0005-0000-0000-0000B5160000}"/>
    <cellStyle name="Heading 2 4" xfId="373" xr:uid="{00000000-0005-0000-0000-0000B6160000}"/>
    <cellStyle name="Heading 3 2" xfId="374" xr:uid="{00000000-0005-0000-0000-0000B7160000}"/>
    <cellStyle name="Heading 3 2 2" xfId="375" xr:uid="{00000000-0005-0000-0000-0000B8160000}"/>
    <cellStyle name="Heading 3 3" xfId="376" xr:uid="{00000000-0005-0000-0000-0000B9160000}"/>
    <cellStyle name="Heading 3 4" xfId="377" xr:uid="{00000000-0005-0000-0000-0000BA160000}"/>
    <cellStyle name="Heading 4 2" xfId="378" xr:uid="{00000000-0005-0000-0000-0000BB160000}"/>
    <cellStyle name="Heading 4 2 2" xfId="379" xr:uid="{00000000-0005-0000-0000-0000BC160000}"/>
    <cellStyle name="Heading 4 3" xfId="380" xr:uid="{00000000-0005-0000-0000-0000BD160000}"/>
    <cellStyle name="Heading 4 4" xfId="381" xr:uid="{00000000-0005-0000-0000-0000BE160000}"/>
    <cellStyle name="Hyperlink 2" xfId="382" xr:uid="{00000000-0005-0000-0000-0000BF160000}"/>
    <cellStyle name="Hyperlink 2 2" xfId="383" xr:uid="{00000000-0005-0000-0000-0000C0160000}"/>
    <cellStyle name="Hyperlink 3" xfId="384" xr:uid="{00000000-0005-0000-0000-0000C1160000}"/>
    <cellStyle name="Hyperlink 4" xfId="385" xr:uid="{00000000-0005-0000-0000-0000C2160000}"/>
    <cellStyle name="Input 2" xfId="386" xr:uid="{00000000-0005-0000-0000-0000C3160000}"/>
    <cellStyle name="Input 2 10" xfId="4310" xr:uid="{00000000-0005-0000-0000-0000C4160000}"/>
    <cellStyle name="Input 2 10 2" xfId="12204" xr:uid="{00000000-0005-0000-0000-0000C5160000}"/>
    <cellStyle name="Input 2 10 3" xfId="21656" xr:uid="{00000000-0005-0000-0000-0000C6160000}"/>
    <cellStyle name="Input 2 10 4" xfId="25184" xr:uid="{00000000-0005-0000-0000-0000C7160000}"/>
    <cellStyle name="Input 2 10 5" xfId="26816" xr:uid="{00000000-0005-0000-0000-0000C8160000}"/>
    <cellStyle name="Input 2 10 6" xfId="28773" xr:uid="{00000000-0005-0000-0000-0000C9160000}"/>
    <cellStyle name="Input 2 10 7" xfId="31485" xr:uid="{00000000-0005-0000-0000-0000CA160000}"/>
    <cellStyle name="Input 2 11" xfId="6983" xr:uid="{00000000-0005-0000-0000-0000CB160000}"/>
    <cellStyle name="Input 2 11 2" xfId="24194" xr:uid="{00000000-0005-0000-0000-0000CC160000}"/>
    <cellStyle name="Input 2 11 3" xfId="22440" xr:uid="{00000000-0005-0000-0000-0000CD160000}"/>
    <cellStyle name="Input 2 11 4" xfId="29021" xr:uid="{00000000-0005-0000-0000-0000CE160000}"/>
    <cellStyle name="Input 2 11 5" xfId="29468" xr:uid="{00000000-0005-0000-0000-0000CF160000}"/>
    <cellStyle name="Input 2 11 6" xfId="30268" xr:uid="{00000000-0005-0000-0000-0000D0160000}"/>
    <cellStyle name="Input 2 12" xfId="22720" xr:uid="{00000000-0005-0000-0000-0000D1160000}"/>
    <cellStyle name="Input 2 13" xfId="16493" xr:uid="{00000000-0005-0000-0000-0000D2160000}"/>
    <cellStyle name="Input 2 14" xfId="15895" xr:uid="{00000000-0005-0000-0000-0000D3160000}"/>
    <cellStyle name="Input 2 15" xfId="29482" xr:uid="{00000000-0005-0000-0000-0000D4160000}"/>
    <cellStyle name="Input 2 16" xfId="19829" xr:uid="{00000000-0005-0000-0000-0000D5160000}"/>
    <cellStyle name="Input 2 2" xfId="387" xr:uid="{00000000-0005-0000-0000-0000D6160000}"/>
    <cellStyle name="Input 2 2 10" xfId="14818" xr:uid="{00000000-0005-0000-0000-0000D7160000}"/>
    <cellStyle name="Input 2 2 11" xfId="22897" xr:uid="{00000000-0005-0000-0000-0000D8160000}"/>
    <cellStyle name="Input 2 2 12" xfId="16256" xr:uid="{00000000-0005-0000-0000-0000D9160000}"/>
    <cellStyle name="Input 2 2 13" xfId="19838" xr:uid="{00000000-0005-0000-0000-0000DA160000}"/>
    <cellStyle name="Input 2 2 14" xfId="29840" xr:uid="{00000000-0005-0000-0000-0000DB160000}"/>
    <cellStyle name="Input 2 2 2" xfId="388" xr:uid="{00000000-0005-0000-0000-0000DC160000}"/>
    <cellStyle name="Input 2 2 2 10" xfId="25482" xr:uid="{00000000-0005-0000-0000-0000DD160000}"/>
    <cellStyle name="Input 2 2 2 11" xfId="20341" xr:uid="{00000000-0005-0000-0000-0000DE160000}"/>
    <cellStyle name="Input 2 2 2 12" xfId="29571" xr:uid="{00000000-0005-0000-0000-0000DF160000}"/>
    <cellStyle name="Input 2 2 2 13" xfId="28589" xr:uid="{00000000-0005-0000-0000-0000E0160000}"/>
    <cellStyle name="Input 2 2 2 2" xfId="389" xr:uid="{00000000-0005-0000-0000-0000E1160000}"/>
    <cellStyle name="Input 2 2 2 2 10" xfId="28513" xr:uid="{00000000-0005-0000-0000-0000E2160000}"/>
    <cellStyle name="Input 2 2 2 2 11" xfId="29953" xr:uid="{00000000-0005-0000-0000-0000E3160000}"/>
    <cellStyle name="Input 2 2 2 2 12" xfId="31343" xr:uid="{00000000-0005-0000-0000-0000E4160000}"/>
    <cellStyle name="Input 2 2 2 2 2" xfId="390" xr:uid="{00000000-0005-0000-0000-0000E5160000}"/>
    <cellStyle name="Input 2 2 2 2 2 10" xfId="31005" xr:uid="{00000000-0005-0000-0000-0000E6160000}"/>
    <cellStyle name="Input 2 2 2 2 2 2" xfId="1197" xr:uid="{00000000-0005-0000-0000-0000E7160000}"/>
    <cellStyle name="Input 2 2 2 2 2 2 2" xfId="2288" xr:uid="{00000000-0005-0000-0000-0000E8160000}"/>
    <cellStyle name="Input 2 2 2 2 2 2 2 2" xfId="6429" xr:uid="{00000000-0005-0000-0000-0000E9160000}"/>
    <cellStyle name="Input 2 2 2 2 2 2 2 2 2" xfId="13905" xr:uid="{00000000-0005-0000-0000-0000EA160000}"/>
    <cellStyle name="Input 2 2 2 2 2 2 2 2 3" xfId="23640" xr:uid="{00000000-0005-0000-0000-0000EB160000}"/>
    <cellStyle name="Input 2 2 2 2 2 2 2 2 4" xfId="25818" xr:uid="{00000000-0005-0000-0000-0000EC160000}"/>
    <cellStyle name="Input 2 2 2 2 2 2 2 2 5" xfId="20094" xr:uid="{00000000-0005-0000-0000-0000ED160000}"/>
    <cellStyle name="Input 2 2 2 2 2 2 2 2 6" xfId="28421" xr:uid="{00000000-0005-0000-0000-0000EE160000}"/>
    <cellStyle name="Input 2 2 2 2 2 2 2 2 7" xfId="31349" xr:uid="{00000000-0005-0000-0000-0000EF160000}"/>
    <cellStyle name="Input 2 2 2 2 2 2 2 3" xfId="5808" xr:uid="{00000000-0005-0000-0000-0000F0160000}"/>
    <cellStyle name="Input 2 2 2 2 2 2 2 3 2" xfId="23019" xr:uid="{00000000-0005-0000-0000-0000F1160000}"/>
    <cellStyle name="Input 2 2 2 2 2 2 2 3 3" xfId="25863" xr:uid="{00000000-0005-0000-0000-0000F2160000}"/>
    <cellStyle name="Input 2 2 2 2 2 2 2 3 4" xfId="26537" xr:uid="{00000000-0005-0000-0000-0000F3160000}"/>
    <cellStyle name="Input 2 2 2 2 2 2 2 3 5" xfId="27952" xr:uid="{00000000-0005-0000-0000-0000F4160000}"/>
    <cellStyle name="Input 2 2 2 2 2 2 2 3 6" xfId="29363" xr:uid="{00000000-0005-0000-0000-0000F5160000}"/>
    <cellStyle name="Input 2 2 2 2 2 2 2 4" xfId="17931" xr:uid="{00000000-0005-0000-0000-0000F6160000}"/>
    <cellStyle name="Input 2 2 2 2 2 2 2 5" xfId="22342" xr:uid="{00000000-0005-0000-0000-0000F7160000}"/>
    <cellStyle name="Input 2 2 2 2 2 2 2 6" xfId="14799" xr:uid="{00000000-0005-0000-0000-0000F8160000}"/>
    <cellStyle name="Input 2 2 2 2 2 2 2 7" xfId="20313" xr:uid="{00000000-0005-0000-0000-0000F9160000}"/>
    <cellStyle name="Input 2 2 2 2 2 2 2 8" xfId="31775" xr:uid="{00000000-0005-0000-0000-0000FA160000}"/>
    <cellStyle name="Input 2 2 2 2 2 2 3" xfId="4969" xr:uid="{00000000-0005-0000-0000-0000FB160000}"/>
    <cellStyle name="Input 2 2 2 2 2 2 3 2" xfId="12740" xr:uid="{00000000-0005-0000-0000-0000FC160000}"/>
    <cellStyle name="Input 2 2 2 2 2 2 3 3" xfId="22265" xr:uid="{00000000-0005-0000-0000-0000FD160000}"/>
    <cellStyle name="Input 2 2 2 2 2 2 3 4" xfId="19839" xr:uid="{00000000-0005-0000-0000-0000FE160000}"/>
    <cellStyle name="Input 2 2 2 2 2 2 3 5" xfId="25975" xr:uid="{00000000-0005-0000-0000-0000FF160000}"/>
    <cellStyle name="Input 2 2 2 2 2 2 3 6" xfId="29927" xr:uid="{00000000-0005-0000-0000-000000170000}"/>
    <cellStyle name="Input 2 2 2 2 2 2 3 7" xfId="29550" xr:uid="{00000000-0005-0000-0000-000001170000}"/>
    <cellStyle name="Input 2 2 2 2 2 2 4" xfId="4038" xr:uid="{00000000-0005-0000-0000-000002170000}"/>
    <cellStyle name="Input 2 2 2 2 2 2 4 2" xfId="21405" xr:uid="{00000000-0005-0000-0000-000003170000}"/>
    <cellStyle name="Input 2 2 2 2 2 2 4 3" xfId="19818" xr:uid="{00000000-0005-0000-0000-000004170000}"/>
    <cellStyle name="Input 2 2 2 2 2 2 4 4" xfId="19776" xr:uid="{00000000-0005-0000-0000-000005170000}"/>
    <cellStyle name="Input 2 2 2 2 2 2 4 5" xfId="29155" xr:uid="{00000000-0005-0000-0000-000006170000}"/>
    <cellStyle name="Input 2 2 2 2 2 2 4 6" xfId="26858" xr:uid="{00000000-0005-0000-0000-000007170000}"/>
    <cellStyle name="Input 2 2 2 2 2 2 5" xfId="18564" xr:uid="{00000000-0005-0000-0000-000008170000}"/>
    <cellStyle name="Input 2 2 2 2 2 2 6" xfId="25848" xr:uid="{00000000-0005-0000-0000-000009170000}"/>
    <cellStyle name="Input 2 2 2 2 2 2 7" xfId="27159" xr:uid="{00000000-0005-0000-0000-00000A170000}"/>
    <cellStyle name="Input 2 2 2 2 2 2 8" xfId="29304" xr:uid="{00000000-0005-0000-0000-00000B170000}"/>
    <cellStyle name="Input 2 2 2 2 2 2 9" xfId="31001" xr:uid="{00000000-0005-0000-0000-00000C170000}"/>
    <cellStyle name="Input 2 2 2 2 2 3" xfId="1608" xr:uid="{00000000-0005-0000-0000-00000D170000}"/>
    <cellStyle name="Input 2 2 2 2 2 3 2" xfId="6022" xr:uid="{00000000-0005-0000-0000-00000E170000}"/>
    <cellStyle name="Input 2 2 2 2 2 3 2 2" xfId="13647" xr:uid="{00000000-0005-0000-0000-00000F170000}"/>
    <cellStyle name="Input 2 2 2 2 2 3 2 3" xfId="23233" xr:uid="{00000000-0005-0000-0000-000010170000}"/>
    <cellStyle name="Input 2 2 2 2 2 3 2 4" xfId="20128" xr:uid="{00000000-0005-0000-0000-000011170000}"/>
    <cellStyle name="Input 2 2 2 2 2 3 2 5" xfId="27403" xr:uid="{00000000-0005-0000-0000-000012170000}"/>
    <cellStyle name="Input 2 2 2 2 2 3 2 6" xfId="30579" xr:uid="{00000000-0005-0000-0000-000013170000}"/>
    <cellStyle name="Input 2 2 2 2 2 3 2 7" xfId="32056" xr:uid="{00000000-0005-0000-0000-000014170000}"/>
    <cellStyle name="Input 2 2 2 2 2 3 3" xfId="6846" xr:uid="{00000000-0005-0000-0000-000015170000}"/>
    <cellStyle name="Input 2 2 2 2 2 3 3 2" xfId="24057" xr:uid="{00000000-0005-0000-0000-000016170000}"/>
    <cellStyle name="Input 2 2 2 2 2 3 3 3" xfId="14156" xr:uid="{00000000-0005-0000-0000-000017170000}"/>
    <cellStyle name="Input 2 2 2 2 2 3 3 4" xfId="28884" xr:uid="{00000000-0005-0000-0000-000018170000}"/>
    <cellStyle name="Input 2 2 2 2 2 3 3 5" xfId="16494" xr:uid="{00000000-0005-0000-0000-000019170000}"/>
    <cellStyle name="Input 2 2 2 2 2 3 3 6" xfId="29610" xr:uid="{00000000-0005-0000-0000-00001A170000}"/>
    <cellStyle name="Input 2 2 2 2 2 3 4" xfId="19728" xr:uid="{00000000-0005-0000-0000-00001B170000}"/>
    <cellStyle name="Input 2 2 2 2 2 3 5" xfId="21884" xr:uid="{00000000-0005-0000-0000-00001C170000}"/>
    <cellStyle name="Input 2 2 2 2 2 3 6" xfId="28468" xr:uid="{00000000-0005-0000-0000-00001D170000}"/>
    <cellStyle name="Input 2 2 2 2 2 3 7" xfId="19853" xr:uid="{00000000-0005-0000-0000-00001E170000}"/>
    <cellStyle name="Input 2 2 2 2 2 3 8" xfId="31379" xr:uid="{00000000-0005-0000-0000-00001F170000}"/>
    <cellStyle name="Input 2 2 2 2 2 4" xfId="5221" xr:uid="{00000000-0005-0000-0000-000020170000}"/>
    <cellStyle name="Input 2 2 2 2 2 4 2" xfId="12957" xr:uid="{00000000-0005-0000-0000-000021170000}"/>
    <cellStyle name="Input 2 2 2 2 2 4 3" xfId="22492" xr:uid="{00000000-0005-0000-0000-000022170000}"/>
    <cellStyle name="Input 2 2 2 2 2 4 4" xfId="22252" xr:uid="{00000000-0005-0000-0000-000023170000}"/>
    <cellStyle name="Input 2 2 2 2 2 4 5" xfId="24651" xr:uid="{00000000-0005-0000-0000-000024170000}"/>
    <cellStyle name="Input 2 2 2 2 2 4 6" xfId="26577" xr:uid="{00000000-0005-0000-0000-000025170000}"/>
    <cellStyle name="Input 2 2 2 2 2 4 7" xfId="25213" xr:uid="{00000000-0005-0000-0000-000026170000}"/>
    <cellStyle name="Input 2 2 2 2 2 5" xfId="6981" xr:uid="{00000000-0005-0000-0000-000027170000}"/>
    <cellStyle name="Input 2 2 2 2 2 5 2" xfId="24192" xr:uid="{00000000-0005-0000-0000-000028170000}"/>
    <cellStyle name="Input 2 2 2 2 2 5 3" xfId="20581" xr:uid="{00000000-0005-0000-0000-000029170000}"/>
    <cellStyle name="Input 2 2 2 2 2 5 4" xfId="29019" xr:uid="{00000000-0005-0000-0000-00002A170000}"/>
    <cellStyle name="Input 2 2 2 2 2 5 5" xfId="26042" xr:uid="{00000000-0005-0000-0000-00002B170000}"/>
    <cellStyle name="Input 2 2 2 2 2 5 6" xfId="27272" xr:uid="{00000000-0005-0000-0000-00002C170000}"/>
    <cellStyle name="Input 2 2 2 2 2 6" xfId="25024" xr:uid="{00000000-0005-0000-0000-00002D170000}"/>
    <cellStyle name="Input 2 2 2 2 2 7" xfId="19661" xr:uid="{00000000-0005-0000-0000-00002E170000}"/>
    <cellStyle name="Input 2 2 2 2 2 8" xfId="29639" xr:uid="{00000000-0005-0000-0000-00002F170000}"/>
    <cellStyle name="Input 2 2 2 2 2 9" xfId="26854" xr:uid="{00000000-0005-0000-0000-000030170000}"/>
    <cellStyle name="Input 2 2 2 2 3" xfId="391" xr:uid="{00000000-0005-0000-0000-000031170000}"/>
    <cellStyle name="Input 2 2 2 2 3 10" xfId="26453" xr:uid="{00000000-0005-0000-0000-000032170000}"/>
    <cellStyle name="Input 2 2 2 2 3 2" xfId="1198" xr:uid="{00000000-0005-0000-0000-000033170000}"/>
    <cellStyle name="Input 2 2 2 2 3 2 2" xfId="2289" xr:uid="{00000000-0005-0000-0000-000034170000}"/>
    <cellStyle name="Input 2 2 2 2 3 2 2 2" xfId="6430" xr:uid="{00000000-0005-0000-0000-000035170000}"/>
    <cellStyle name="Input 2 2 2 2 3 2 2 2 2" xfId="13906" xr:uid="{00000000-0005-0000-0000-000036170000}"/>
    <cellStyle name="Input 2 2 2 2 3 2 2 2 3" xfId="23641" xr:uid="{00000000-0005-0000-0000-000037170000}"/>
    <cellStyle name="Input 2 2 2 2 3 2 2 2 4" xfId="25042" xr:uid="{00000000-0005-0000-0000-000038170000}"/>
    <cellStyle name="Input 2 2 2 2 3 2 2 2 5" xfId="28687" xr:uid="{00000000-0005-0000-0000-000039170000}"/>
    <cellStyle name="Input 2 2 2 2 3 2 2 2 6" xfId="14235" xr:uid="{00000000-0005-0000-0000-00003A170000}"/>
    <cellStyle name="Input 2 2 2 2 3 2 2 2 7" xfId="30711" xr:uid="{00000000-0005-0000-0000-00003B170000}"/>
    <cellStyle name="Input 2 2 2 2 3 2 2 3" xfId="6259" xr:uid="{00000000-0005-0000-0000-00003C170000}"/>
    <cellStyle name="Input 2 2 2 2 3 2 2 3 2" xfId="23470" xr:uid="{00000000-0005-0000-0000-00003D170000}"/>
    <cellStyle name="Input 2 2 2 2 3 2 2 3 3" xfId="22572" xr:uid="{00000000-0005-0000-0000-00003E170000}"/>
    <cellStyle name="Input 2 2 2 2 3 2 2 3 4" xfId="27899" xr:uid="{00000000-0005-0000-0000-00003F170000}"/>
    <cellStyle name="Input 2 2 2 2 3 2 2 3 5" xfId="29849" xr:uid="{00000000-0005-0000-0000-000040170000}"/>
    <cellStyle name="Input 2 2 2 2 3 2 2 3 6" xfId="31654" xr:uid="{00000000-0005-0000-0000-000041170000}"/>
    <cellStyle name="Input 2 2 2 2 3 2 2 4" xfId="19890" xr:uid="{00000000-0005-0000-0000-000042170000}"/>
    <cellStyle name="Input 2 2 2 2 3 2 2 5" xfId="25914" xr:uid="{00000000-0005-0000-0000-000043170000}"/>
    <cellStyle name="Input 2 2 2 2 3 2 2 6" xfId="27365" xr:uid="{00000000-0005-0000-0000-000044170000}"/>
    <cellStyle name="Input 2 2 2 2 3 2 2 7" xfId="29268" xr:uid="{00000000-0005-0000-0000-000045170000}"/>
    <cellStyle name="Input 2 2 2 2 3 2 2 8" xfId="29107" xr:uid="{00000000-0005-0000-0000-000046170000}"/>
    <cellStyle name="Input 2 2 2 2 3 2 3" xfId="5517" xr:uid="{00000000-0005-0000-0000-000047170000}"/>
    <cellStyle name="Input 2 2 2 2 3 2 3 2" xfId="13224" xr:uid="{00000000-0005-0000-0000-000048170000}"/>
    <cellStyle name="Input 2 2 2 2 3 2 3 3" xfId="22753" xr:uid="{00000000-0005-0000-0000-000049170000}"/>
    <cellStyle name="Input 2 2 2 2 3 2 3 4" xfId="24950" xr:uid="{00000000-0005-0000-0000-00004A170000}"/>
    <cellStyle name="Input 2 2 2 2 3 2 3 5" xfId="28800" xr:uid="{00000000-0005-0000-0000-00004B170000}"/>
    <cellStyle name="Input 2 2 2 2 3 2 3 6" xfId="24342" xr:uid="{00000000-0005-0000-0000-00004C170000}"/>
    <cellStyle name="Input 2 2 2 2 3 2 3 7" xfId="30967" xr:uid="{00000000-0005-0000-0000-00004D170000}"/>
    <cellStyle name="Input 2 2 2 2 3 2 4" xfId="4017" xr:uid="{00000000-0005-0000-0000-00004E170000}"/>
    <cellStyle name="Input 2 2 2 2 3 2 4 2" xfId="21384" xr:uid="{00000000-0005-0000-0000-00004F170000}"/>
    <cellStyle name="Input 2 2 2 2 3 2 4 3" xfId="25350" xr:uid="{00000000-0005-0000-0000-000050170000}"/>
    <cellStyle name="Input 2 2 2 2 3 2 4 4" xfId="17869" xr:uid="{00000000-0005-0000-0000-000051170000}"/>
    <cellStyle name="Input 2 2 2 2 3 2 4 5" xfId="21809" xr:uid="{00000000-0005-0000-0000-000052170000}"/>
    <cellStyle name="Input 2 2 2 2 3 2 4 6" xfId="28604" xr:uid="{00000000-0005-0000-0000-000053170000}"/>
    <cellStyle name="Input 2 2 2 2 3 2 5" xfId="18902" xr:uid="{00000000-0005-0000-0000-000054170000}"/>
    <cellStyle name="Input 2 2 2 2 3 2 6" xfId="24262" xr:uid="{00000000-0005-0000-0000-000055170000}"/>
    <cellStyle name="Input 2 2 2 2 3 2 7" xfId="28182" xr:uid="{00000000-0005-0000-0000-000056170000}"/>
    <cellStyle name="Input 2 2 2 2 3 2 8" xfId="21073" xr:uid="{00000000-0005-0000-0000-000057170000}"/>
    <cellStyle name="Input 2 2 2 2 3 2 9" xfId="31131" xr:uid="{00000000-0005-0000-0000-000058170000}"/>
    <cellStyle name="Input 2 2 2 2 3 3" xfId="1609" xr:uid="{00000000-0005-0000-0000-000059170000}"/>
    <cellStyle name="Input 2 2 2 2 3 3 2" xfId="6023" xr:uid="{00000000-0005-0000-0000-00005A170000}"/>
    <cellStyle name="Input 2 2 2 2 3 3 2 2" xfId="13648" xr:uid="{00000000-0005-0000-0000-00005B170000}"/>
    <cellStyle name="Input 2 2 2 2 3 3 2 3" xfId="23234" xr:uid="{00000000-0005-0000-0000-00005C170000}"/>
    <cellStyle name="Input 2 2 2 2 3 3 2 4" xfId="26445" xr:uid="{00000000-0005-0000-0000-00005D170000}"/>
    <cellStyle name="Input 2 2 2 2 3 3 2 5" xfId="27231" xr:uid="{00000000-0005-0000-0000-00005E170000}"/>
    <cellStyle name="Input 2 2 2 2 3 3 2 6" xfId="29116" xr:uid="{00000000-0005-0000-0000-00005F170000}"/>
    <cellStyle name="Input 2 2 2 2 3 3 2 7" xfId="27881" xr:uid="{00000000-0005-0000-0000-000060170000}"/>
    <cellStyle name="Input 2 2 2 2 3 3 3" xfId="3932" xr:uid="{00000000-0005-0000-0000-000061170000}"/>
    <cellStyle name="Input 2 2 2 2 3 3 3 2" xfId="21299" xr:uid="{00000000-0005-0000-0000-000062170000}"/>
    <cellStyle name="Input 2 2 2 2 3 3 3 3" xfId="25579" xr:uid="{00000000-0005-0000-0000-000063170000}"/>
    <cellStyle name="Input 2 2 2 2 3 3 3 4" xfId="20472" xr:uid="{00000000-0005-0000-0000-000064170000}"/>
    <cellStyle name="Input 2 2 2 2 3 3 3 5" xfId="29592" xr:uid="{00000000-0005-0000-0000-000065170000}"/>
    <cellStyle name="Input 2 2 2 2 3 3 3 6" xfId="27993" xr:uid="{00000000-0005-0000-0000-000066170000}"/>
    <cellStyle name="Input 2 2 2 2 3 3 4" xfId="18011" xr:uid="{00000000-0005-0000-0000-000067170000}"/>
    <cellStyle name="Input 2 2 2 2 3 3 5" xfId="25107" xr:uid="{00000000-0005-0000-0000-000068170000}"/>
    <cellStyle name="Input 2 2 2 2 3 3 6" xfId="18898" xr:uid="{00000000-0005-0000-0000-000069170000}"/>
    <cellStyle name="Input 2 2 2 2 3 3 7" xfId="29882" xr:uid="{00000000-0005-0000-0000-00006A170000}"/>
    <cellStyle name="Input 2 2 2 2 3 3 8" xfId="31809" xr:uid="{00000000-0005-0000-0000-00006B170000}"/>
    <cellStyle name="Input 2 2 2 2 3 4" xfId="5793" xr:uid="{00000000-0005-0000-0000-00006C170000}"/>
    <cellStyle name="Input 2 2 2 2 3 4 2" xfId="13451" xr:uid="{00000000-0005-0000-0000-00006D170000}"/>
    <cellStyle name="Input 2 2 2 2 3 4 3" xfId="23004" xr:uid="{00000000-0005-0000-0000-00006E170000}"/>
    <cellStyle name="Input 2 2 2 2 3 4 4" xfId="26351" xr:uid="{00000000-0005-0000-0000-00006F170000}"/>
    <cellStyle name="Input 2 2 2 2 3 4 5" xfId="21857" xr:uid="{00000000-0005-0000-0000-000070170000}"/>
    <cellStyle name="Input 2 2 2 2 3 4 6" xfId="29160" xr:uid="{00000000-0005-0000-0000-000071170000}"/>
    <cellStyle name="Input 2 2 2 2 3 4 7" xfId="30315" xr:uid="{00000000-0005-0000-0000-000072170000}"/>
    <cellStyle name="Input 2 2 2 2 3 5" xfId="4335" xr:uid="{00000000-0005-0000-0000-000073170000}"/>
    <cellStyle name="Input 2 2 2 2 3 5 2" xfId="21681" xr:uid="{00000000-0005-0000-0000-000074170000}"/>
    <cellStyle name="Input 2 2 2 2 3 5 3" xfId="26526" xr:uid="{00000000-0005-0000-0000-000075170000}"/>
    <cellStyle name="Input 2 2 2 2 3 5 4" xfId="19676" xr:uid="{00000000-0005-0000-0000-000076170000}"/>
    <cellStyle name="Input 2 2 2 2 3 5 5" xfId="28007" xr:uid="{00000000-0005-0000-0000-000077170000}"/>
    <cellStyle name="Input 2 2 2 2 3 5 6" xfId="31407" xr:uid="{00000000-0005-0000-0000-000078170000}"/>
    <cellStyle name="Input 2 2 2 2 3 6" xfId="24272" xr:uid="{00000000-0005-0000-0000-000079170000}"/>
    <cellStyle name="Input 2 2 2 2 3 7" xfId="25196" xr:uid="{00000000-0005-0000-0000-00007A170000}"/>
    <cellStyle name="Input 2 2 2 2 3 8" xfId="29081" xr:uid="{00000000-0005-0000-0000-00007B170000}"/>
    <cellStyle name="Input 2 2 2 2 3 9" xfId="29520" xr:uid="{00000000-0005-0000-0000-00007C170000}"/>
    <cellStyle name="Input 2 2 2 2 4" xfId="1196" xr:uid="{00000000-0005-0000-0000-00007D170000}"/>
    <cellStyle name="Input 2 2 2 2 4 2" xfId="2287" xr:uid="{00000000-0005-0000-0000-00007E170000}"/>
    <cellStyle name="Input 2 2 2 2 4 2 2" xfId="6428" xr:uid="{00000000-0005-0000-0000-00007F170000}"/>
    <cellStyle name="Input 2 2 2 2 4 2 2 2" xfId="13904" xr:uid="{00000000-0005-0000-0000-000080170000}"/>
    <cellStyle name="Input 2 2 2 2 4 2 2 3" xfId="23639" xr:uid="{00000000-0005-0000-0000-000081170000}"/>
    <cellStyle name="Input 2 2 2 2 4 2 2 4" xfId="20366" xr:uid="{00000000-0005-0000-0000-000082170000}"/>
    <cellStyle name="Input 2 2 2 2 4 2 2 5" xfId="28587" xr:uid="{00000000-0005-0000-0000-000083170000}"/>
    <cellStyle name="Input 2 2 2 2 4 2 2 6" xfId="28008" xr:uid="{00000000-0005-0000-0000-000084170000}"/>
    <cellStyle name="Input 2 2 2 2 4 2 2 7" xfId="31718" xr:uid="{00000000-0005-0000-0000-000085170000}"/>
    <cellStyle name="Input 2 2 2 2 4 2 3" xfId="6869" xr:uid="{00000000-0005-0000-0000-000086170000}"/>
    <cellStyle name="Input 2 2 2 2 4 2 3 2" xfId="24080" xr:uid="{00000000-0005-0000-0000-000087170000}"/>
    <cellStyle name="Input 2 2 2 2 4 2 3 3" xfId="21765" xr:uid="{00000000-0005-0000-0000-000088170000}"/>
    <cellStyle name="Input 2 2 2 2 4 2 3 4" xfId="28907" xr:uid="{00000000-0005-0000-0000-000089170000}"/>
    <cellStyle name="Input 2 2 2 2 4 2 3 5" xfId="24369" xr:uid="{00000000-0005-0000-0000-00008A170000}"/>
    <cellStyle name="Input 2 2 2 2 4 2 3 6" xfId="30760" xr:uid="{00000000-0005-0000-0000-00008B170000}"/>
    <cellStyle name="Input 2 2 2 2 4 2 4" xfId="18814" xr:uid="{00000000-0005-0000-0000-00008C170000}"/>
    <cellStyle name="Input 2 2 2 2 4 2 5" xfId="22127" xr:uid="{00000000-0005-0000-0000-00008D170000}"/>
    <cellStyle name="Input 2 2 2 2 4 2 6" xfId="26655" xr:uid="{00000000-0005-0000-0000-00008E170000}"/>
    <cellStyle name="Input 2 2 2 2 4 2 7" xfId="27221" xr:uid="{00000000-0005-0000-0000-00008F170000}"/>
    <cellStyle name="Input 2 2 2 2 4 2 8" xfId="29241" xr:uid="{00000000-0005-0000-0000-000090170000}"/>
    <cellStyle name="Input 2 2 2 2 4 3" xfId="3945" xr:uid="{00000000-0005-0000-0000-000091170000}"/>
    <cellStyle name="Input 2 2 2 2 4 3 2" xfId="11932" xr:uid="{00000000-0005-0000-0000-000092170000}"/>
    <cellStyle name="Input 2 2 2 2 4 3 3" xfId="21312" xr:uid="{00000000-0005-0000-0000-000093170000}"/>
    <cellStyle name="Input 2 2 2 2 4 3 4" xfId="24312" xr:uid="{00000000-0005-0000-0000-000094170000}"/>
    <cellStyle name="Input 2 2 2 2 4 3 5" xfId="25894" xr:uid="{00000000-0005-0000-0000-000095170000}"/>
    <cellStyle name="Input 2 2 2 2 4 3 6" xfId="29924" xr:uid="{00000000-0005-0000-0000-000096170000}"/>
    <cellStyle name="Input 2 2 2 2 4 3 7" xfId="29162" xr:uid="{00000000-0005-0000-0000-000097170000}"/>
    <cellStyle name="Input 2 2 2 2 4 4" xfId="6808" xr:uid="{00000000-0005-0000-0000-000098170000}"/>
    <cellStyle name="Input 2 2 2 2 4 4 2" xfId="24019" xr:uid="{00000000-0005-0000-0000-000099170000}"/>
    <cellStyle name="Input 2 2 2 2 4 4 3" xfId="25202" xr:uid="{00000000-0005-0000-0000-00009A170000}"/>
    <cellStyle name="Input 2 2 2 2 4 4 4" xfId="28846" xr:uid="{00000000-0005-0000-0000-00009B170000}"/>
    <cellStyle name="Input 2 2 2 2 4 4 5" xfId="25225" xr:uid="{00000000-0005-0000-0000-00009C170000}"/>
    <cellStyle name="Input 2 2 2 2 4 4 6" xfId="29562" xr:uid="{00000000-0005-0000-0000-00009D170000}"/>
    <cellStyle name="Input 2 2 2 2 4 5" xfId="18244" xr:uid="{00000000-0005-0000-0000-00009E170000}"/>
    <cellStyle name="Input 2 2 2 2 4 6" xfId="19427" xr:uid="{00000000-0005-0000-0000-00009F170000}"/>
    <cellStyle name="Input 2 2 2 2 4 7" xfId="27683" xr:uid="{00000000-0005-0000-0000-0000A0170000}"/>
    <cellStyle name="Input 2 2 2 2 4 8" xfId="27318" xr:uid="{00000000-0005-0000-0000-0000A1170000}"/>
    <cellStyle name="Input 2 2 2 2 4 9" xfId="31729" xr:uid="{00000000-0005-0000-0000-0000A2170000}"/>
    <cellStyle name="Input 2 2 2 2 5" xfId="1607" xr:uid="{00000000-0005-0000-0000-0000A3170000}"/>
    <cellStyle name="Input 2 2 2 2 5 2" xfId="6021" xr:uid="{00000000-0005-0000-0000-0000A4170000}"/>
    <cellStyle name="Input 2 2 2 2 5 2 2" xfId="13646" xr:uid="{00000000-0005-0000-0000-0000A5170000}"/>
    <cellStyle name="Input 2 2 2 2 5 2 3" xfId="23232" xr:uid="{00000000-0005-0000-0000-0000A6170000}"/>
    <cellStyle name="Input 2 2 2 2 5 2 4" xfId="20289" xr:uid="{00000000-0005-0000-0000-0000A7170000}"/>
    <cellStyle name="Input 2 2 2 2 5 2 5" xfId="14807" xr:uid="{00000000-0005-0000-0000-0000A8170000}"/>
    <cellStyle name="Input 2 2 2 2 5 2 6" xfId="30154" xr:uid="{00000000-0005-0000-0000-0000A9170000}"/>
    <cellStyle name="Input 2 2 2 2 5 2 7" xfId="30920" xr:uid="{00000000-0005-0000-0000-0000AA170000}"/>
    <cellStyle name="Input 2 2 2 2 5 3" xfId="6758" xr:uid="{00000000-0005-0000-0000-0000AB170000}"/>
    <cellStyle name="Input 2 2 2 2 5 3 2" xfId="23969" xr:uid="{00000000-0005-0000-0000-0000AC170000}"/>
    <cellStyle name="Input 2 2 2 2 5 3 3" xfId="14157" xr:uid="{00000000-0005-0000-0000-0000AD170000}"/>
    <cellStyle name="Input 2 2 2 2 5 3 4" xfId="18016" xr:uid="{00000000-0005-0000-0000-0000AE170000}"/>
    <cellStyle name="Input 2 2 2 2 5 3 5" xfId="22889" xr:uid="{00000000-0005-0000-0000-0000AF170000}"/>
    <cellStyle name="Input 2 2 2 2 5 3 6" xfId="27248" xr:uid="{00000000-0005-0000-0000-0000B0170000}"/>
    <cellStyle name="Input 2 2 2 2 5 4" xfId="20543" xr:uid="{00000000-0005-0000-0000-0000B1170000}"/>
    <cellStyle name="Input 2 2 2 2 5 5" xfId="24277" xr:uid="{00000000-0005-0000-0000-0000B2170000}"/>
    <cellStyle name="Input 2 2 2 2 5 6" xfId="27243" xr:uid="{00000000-0005-0000-0000-0000B3170000}"/>
    <cellStyle name="Input 2 2 2 2 5 7" xfId="29715" xr:uid="{00000000-0005-0000-0000-0000B4170000}"/>
    <cellStyle name="Input 2 2 2 2 5 8" xfId="30598" xr:uid="{00000000-0005-0000-0000-0000B5170000}"/>
    <cellStyle name="Input 2 2 2 2 6" xfId="4897" xr:uid="{00000000-0005-0000-0000-0000B6170000}"/>
    <cellStyle name="Input 2 2 2 2 6 2" xfId="12699" xr:uid="{00000000-0005-0000-0000-0000B7170000}"/>
    <cellStyle name="Input 2 2 2 2 6 3" xfId="22195" xr:uid="{00000000-0005-0000-0000-0000B8170000}"/>
    <cellStyle name="Input 2 2 2 2 6 4" xfId="22829" xr:uid="{00000000-0005-0000-0000-0000B9170000}"/>
    <cellStyle name="Input 2 2 2 2 6 5" xfId="21004" xr:uid="{00000000-0005-0000-0000-0000BA170000}"/>
    <cellStyle name="Input 2 2 2 2 6 6" xfId="26877" xr:uid="{00000000-0005-0000-0000-0000BB170000}"/>
    <cellStyle name="Input 2 2 2 2 6 7" xfId="29965" xr:uid="{00000000-0005-0000-0000-0000BC170000}"/>
    <cellStyle name="Input 2 2 2 2 7" xfId="6731" xr:uid="{00000000-0005-0000-0000-0000BD170000}"/>
    <cellStyle name="Input 2 2 2 2 7 2" xfId="23942" xr:uid="{00000000-0005-0000-0000-0000BE170000}"/>
    <cellStyle name="Input 2 2 2 2 7 3" xfId="24594" xr:uid="{00000000-0005-0000-0000-0000BF170000}"/>
    <cellStyle name="Input 2 2 2 2 7 4" xfId="25735" xr:uid="{00000000-0005-0000-0000-0000C0170000}"/>
    <cellStyle name="Input 2 2 2 2 7 5" xfId="26018" xr:uid="{00000000-0005-0000-0000-0000C1170000}"/>
    <cellStyle name="Input 2 2 2 2 7 6" xfId="28072" xr:uid="{00000000-0005-0000-0000-0000C2170000}"/>
    <cellStyle name="Input 2 2 2 2 8" xfId="18045" xr:uid="{00000000-0005-0000-0000-0000C3170000}"/>
    <cellStyle name="Input 2 2 2 2 9" xfId="26198" xr:uid="{00000000-0005-0000-0000-0000C4170000}"/>
    <cellStyle name="Input 2 2 2 3" xfId="392" xr:uid="{00000000-0005-0000-0000-0000C5170000}"/>
    <cellStyle name="Input 2 2 2 3 10" xfId="29603" xr:uid="{00000000-0005-0000-0000-0000C6170000}"/>
    <cellStyle name="Input 2 2 2 3 2" xfId="1199" xr:uid="{00000000-0005-0000-0000-0000C7170000}"/>
    <cellStyle name="Input 2 2 2 3 2 2" xfId="2290" xr:uid="{00000000-0005-0000-0000-0000C8170000}"/>
    <cellStyle name="Input 2 2 2 3 2 2 2" xfId="6431" xr:uid="{00000000-0005-0000-0000-0000C9170000}"/>
    <cellStyle name="Input 2 2 2 3 2 2 2 2" xfId="13907" xr:uid="{00000000-0005-0000-0000-0000CA170000}"/>
    <cellStyle name="Input 2 2 2 3 2 2 2 3" xfId="23642" xr:uid="{00000000-0005-0000-0000-0000CB170000}"/>
    <cellStyle name="Input 2 2 2 3 2 2 2 4" xfId="14173" xr:uid="{00000000-0005-0000-0000-0000CC170000}"/>
    <cellStyle name="Input 2 2 2 3 2 2 2 5" xfId="28312" xr:uid="{00000000-0005-0000-0000-0000CD170000}"/>
    <cellStyle name="Input 2 2 2 3 2 2 2 6" xfId="24764" xr:uid="{00000000-0005-0000-0000-0000CE170000}"/>
    <cellStyle name="Input 2 2 2 3 2 2 2 7" xfId="20497" xr:uid="{00000000-0005-0000-0000-0000CF170000}"/>
    <cellStyle name="Input 2 2 2 3 2 2 3" xfId="6871" xr:uid="{00000000-0005-0000-0000-0000D0170000}"/>
    <cellStyle name="Input 2 2 2 3 2 2 3 2" xfId="24082" xr:uid="{00000000-0005-0000-0000-0000D1170000}"/>
    <cellStyle name="Input 2 2 2 3 2 2 3 3" xfId="22851" xr:uid="{00000000-0005-0000-0000-0000D2170000}"/>
    <cellStyle name="Input 2 2 2 3 2 2 3 4" xfId="28909" xr:uid="{00000000-0005-0000-0000-0000D3170000}"/>
    <cellStyle name="Input 2 2 2 3 2 2 3 5" xfId="29846" xr:uid="{00000000-0005-0000-0000-0000D4170000}"/>
    <cellStyle name="Input 2 2 2 3 2 2 3 6" xfId="31595" xr:uid="{00000000-0005-0000-0000-0000D5170000}"/>
    <cellStyle name="Input 2 2 2 3 2 2 4" xfId="15598" xr:uid="{00000000-0005-0000-0000-0000D6170000}"/>
    <cellStyle name="Input 2 2 2 3 2 2 5" xfId="20474" xr:uid="{00000000-0005-0000-0000-0000D7170000}"/>
    <cellStyle name="Input 2 2 2 3 2 2 6" xfId="14221" xr:uid="{00000000-0005-0000-0000-0000D8170000}"/>
    <cellStyle name="Input 2 2 2 3 2 2 7" xfId="21609" xr:uid="{00000000-0005-0000-0000-0000D9170000}"/>
    <cellStyle name="Input 2 2 2 3 2 2 8" xfId="30720" xr:uid="{00000000-0005-0000-0000-0000DA170000}"/>
    <cellStyle name="Input 2 2 2 3 2 3" xfId="4631" xr:uid="{00000000-0005-0000-0000-0000DB170000}"/>
    <cellStyle name="Input 2 2 2 3 2 3 2" xfId="12476" xr:uid="{00000000-0005-0000-0000-0000DC170000}"/>
    <cellStyle name="Input 2 2 2 3 2 3 3" xfId="21949" xr:uid="{00000000-0005-0000-0000-0000DD170000}"/>
    <cellStyle name="Input 2 2 2 3 2 3 4" xfId="25756" xr:uid="{00000000-0005-0000-0000-0000DE170000}"/>
    <cellStyle name="Input 2 2 2 3 2 3 5" xfId="26078" xr:uid="{00000000-0005-0000-0000-0000DF170000}"/>
    <cellStyle name="Input 2 2 2 3 2 3 6" xfId="29251" xr:uid="{00000000-0005-0000-0000-0000E0170000}"/>
    <cellStyle name="Input 2 2 2 3 2 3 7" xfId="29056" xr:uid="{00000000-0005-0000-0000-0000E1170000}"/>
    <cellStyle name="Input 2 2 2 3 2 4" xfId="6689" xr:uid="{00000000-0005-0000-0000-0000E2170000}"/>
    <cellStyle name="Input 2 2 2 3 2 4 2" xfId="23900" xr:uid="{00000000-0005-0000-0000-0000E3170000}"/>
    <cellStyle name="Input 2 2 2 3 2 4 3" xfId="25625" xr:uid="{00000000-0005-0000-0000-0000E4170000}"/>
    <cellStyle name="Input 2 2 2 3 2 4 4" xfId="21755" xr:uid="{00000000-0005-0000-0000-0000E5170000}"/>
    <cellStyle name="Input 2 2 2 3 2 4 5" xfId="30406" xr:uid="{00000000-0005-0000-0000-0000E6170000}"/>
    <cellStyle name="Input 2 2 2 3 2 4 6" xfId="30621" xr:uid="{00000000-0005-0000-0000-0000E7170000}"/>
    <cellStyle name="Input 2 2 2 3 2 5" xfId="20243" xr:uid="{00000000-0005-0000-0000-0000E8170000}"/>
    <cellStyle name="Input 2 2 2 3 2 6" xfId="24570" xr:uid="{00000000-0005-0000-0000-0000E9170000}"/>
    <cellStyle name="Input 2 2 2 3 2 7" xfId="25211" xr:uid="{00000000-0005-0000-0000-0000EA170000}"/>
    <cellStyle name="Input 2 2 2 3 2 8" xfId="19672" xr:uid="{00000000-0005-0000-0000-0000EB170000}"/>
    <cellStyle name="Input 2 2 2 3 2 9" xfId="24907" xr:uid="{00000000-0005-0000-0000-0000EC170000}"/>
    <cellStyle name="Input 2 2 2 3 3" xfId="1610" xr:uid="{00000000-0005-0000-0000-0000ED170000}"/>
    <cellStyle name="Input 2 2 2 3 3 2" xfId="6024" xr:uid="{00000000-0005-0000-0000-0000EE170000}"/>
    <cellStyle name="Input 2 2 2 3 3 2 2" xfId="13649" xr:uid="{00000000-0005-0000-0000-0000EF170000}"/>
    <cellStyle name="Input 2 2 2 3 3 2 3" xfId="23235" xr:uid="{00000000-0005-0000-0000-0000F0170000}"/>
    <cellStyle name="Input 2 2 2 3 3 2 4" xfId="16540" xr:uid="{00000000-0005-0000-0000-0000F1170000}"/>
    <cellStyle name="Input 2 2 2 3 3 2 5" xfId="27148" xr:uid="{00000000-0005-0000-0000-0000F2170000}"/>
    <cellStyle name="Input 2 2 2 3 3 2 6" xfId="24643" xr:uid="{00000000-0005-0000-0000-0000F3170000}"/>
    <cellStyle name="Input 2 2 2 3 3 2 7" xfId="26999" xr:uid="{00000000-0005-0000-0000-0000F4170000}"/>
    <cellStyle name="Input 2 2 2 3 3 3" xfId="6081" xr:uid="{00000000-0005-0000-0000-0000F5170000}"/>
    <cellStyle name="Input 2 2 2 3 3 3 2" xfId="23292" xr:uid="{00000000-0005-0000-0000-0000F6170000}"/>
    <cellStyle name="Input 2 2 2 3 3 3 3" xfId="25631" xr:uid="{00000000-0005-0000-0000-0000F7170000}"/>
    <cellStyle name="Input 2 2 2 3 3 3 4" xfId="25743" xr:uid="{00000000-0005-0000-0000-0000F8170000}"/>
    <cellStyle name="Input 2 2 2 3 3 3 5" xfId="26166" xr:uid="{00000000-0005-0000-0000-0000F9170000}"/>
    <cellStyle name="Input 2 2 2 3 3 3 6" xfId="31186" xr:uid="{00000000-0005-0000-0000-0000FA170000}"/>
    <cellStyle name="Input 2 2 2 3 3 4" xfId="20348" xr:uid="{00000000-0005-0000-0000-0000FB170000}"/>
    <cellStyle name="Input 2 2 2 3 3 5" xfId="25993" xr:uid="{00000000-0005-0000-0000-0000FC170000}"/>
    <cellStyle name="Input 2 2 2 3 3 6" xfId="16475" xr:uid="{00000000-0005-0000-0000-0000FD170000}"/>
    <cellStyle name="Input 2 2 2 3 3 7" xfId="29289" xr:uid="{00000000-0005-0000-0000-0000FE170000}"/>
    <cellStyle name="Input 2 2 2 3 3 8" xfId="31168" xr:uid="{00000000-0005-0000-0000-0000FF170000}"/>
    <cellStyle name="Input 2 2 2 3 4" xfId="4901" xr:uid="{00000000-0005-0000-0000-000000180000}"/>
    <cellStyle name="Input 2 2 2 3 4 2" xfId="12703" xr:uid="{00000000-0005-0000-0000-000001180000}"/>
    <cellStyle name="Input 2 2 2 3 4 3" xfId="22199" xr:uid="{00000000-0005-0000-0000-000002180000}"/>
    <cellStyle name="Input 2 2 2 3 4 4" xfId="20483" xr:uid="{00000000-0005-0000-0000-000003180000}"/>
    <cellStyle name="Input 2 2 2 3 4 5" xfId="27739" xr:uid="{00000000-0005-0000-0000-000004180000}"/>
    <cellStyle name="Input 2 2 2 3 4 6" xfId="29658" xr:uid="{00000000-0005-0000-0000-000005180000}"/>
    <cellStyle name="Input 2 2 2 3 4 7" xfId="29525" xr:uid="{00000000-0005-0000-0000-000006180000}"/>
    <cellStyle name="Input 2 2 2 3 5" xfId="6732" xr:uid="{00000000-0005-0000-0000-000007180000}"/>
    <cellStyle name="Input 2 2 2 3 5 2" xfId="23943" xr:uid="{00000000-0005-0000-0000-000008180000}"/>
    <cellStyle name="Input 2 2 2 3 5 3" xfId="18909" xr:uid="{00000000-0005-0000-0000-000009180000}"/>
    <cellStyle name="Input 2 2 2 3 5 4" xfId="26775" xr:uid="{00000000-0005-0000-0000-00000A180000}"/>
    <cellStyle name="Input 2 2 2 3 5 5" xfId="27074" xr:uid="{00000000-0005-0000-0000-00000B180000}"/>
    <cellStyle name="Input 2 2 2 3 5 6" xfId="31497" xr:uid="{00000000-0005-0000-0000-00000C180000}"/>
    <cellStyle name="Input 2 2 2 3 6" xfId="22399" xr:uid="{00000000-0005-0000-0000-00000D180000}"/>
    <cellStyle name="Input 2 2 2 3 7" xfId="18254" xr:uid="{00000000-0005-0000-0000-00000E180000}"/>
    <cellStyle name="Input 2 2 2 3 8" xfId="14277" xr:uid="{00000000-0005-0000-0000-00000F180000}"/>
    <cellStyle name="Input 2 2 2 3 9" xfId="30490" xr:uid="{00000000-0005-0000-0000-000010180000}"/>
    <cellStyle name="Input 2 2 2 4" xfId="393" xr:uid="{00000000-0005-0000-0000-000011180000}"/>
    <cellStyle name="Input 2 2 2 4 10" xfId="31774" xr:uid="{00000000-0005-0000-0000-000012180000}"/>
    <cellStyle name="Input 2 2 2 4 2" xfId="1200" xr:uid="{00000000-0005-0000-0000-000013180000}"/>
    <cellStyle name="Input 2 2 2 4 2 2" xfId="2291" xr:uid="{00000000-0005-0000-0000-000014180000}"/>
    <cellStyle name="Input 2 2 2 4 2 2 2" xfId="6432" xr:uid="{00000000-0005-0000-0000-000015180000}"/>
    <cellStyle name="Input 2 2 2 4 2 2 2 2" xfId="13908" xr:uid="{00000000-0005-0000-0000-000016180000}"/>
    <cellStyle name="Input 2 2 2 4 2 2 2 3" xfId="23643" xr:uid="{00000000-0005-0000-0000-000017180000}"/>
    <cellStyle name="Input 2 2 2 4 2 2 2 4" xfId="20342" xr:uid="{00000000-0005-0000-0000-000018180000}"/>
    <cellStyle name="Input 2 2 2 4 2 2 2 5" xfId="18041" xr:uid="{00000000-0005-0000-0000-000019180000}"/>
    <cellStyle name="Input 2 2 2 4 2 2 2 6" xfId="26034" xr:uid="{00000000-0005-0000-0000-00001A180000}"/>
    <cellStyle name="Input 2 2 2 4 2 2 2 7" xfId="30371" xr:uid="{00000000-0005-0000-0000-00001B180000}"/>
    <cellStyle name="Input 2 2 2 4 2 2 3" xfId="6474" xr:uid="{00000000-0005-0000-0000-00001C180000}"/>
    <cellStyle name="Input 2 2 2 4 2 2 3 2" xfId="23685" xr:uid="{00000000-0005-0000-0000-00001D180000}"/>
    <cellStyle name="Input 2 2 2 4 2 2 3 3" xfId="17962" xr:uid="{00000000-0005-0000-0000-00001E180000}"/>
    <cellStyle name="Input 2 2 2 4 2 2 3 4" xfId="22735" xr:uid="{00000000-0005-0000-0000-00001F180000}"/>
    <cellStyle name="Input 2 2 2 4 2 2 3 5" xfId="20176" xr:uid="{00000000-0005-0000-0000-000020180000}"/>
    <cellStyle name="Input 2 2 2 4 2 2 3 6" xfId="31192" xr:uid="{00000000-0005-0000-0000-000021180000}"/>
    <cellStyle name="Input 2 2 2 4 2 2 4" xfId="20588" xr:uid="{00000000-0005-0000-0000-000022180000}"/>
    <cellStyle name="Input 2 2 2 4 2 2 5" xfId="21198" xr:uid="{00000000-0005-0000-0000-000023180000}"/>
    <cellStyle name="Input 2 2 2 4 2 2 6" xfId="22635" xr:uid="{00000000-0005-0000-0000-000024180000}"/>
    <cellStyle name="Input 2 2 2 4 2 2 7" xfId="24941" xr:uid="{00000000-0005-0000-0000-000025180000}"/>
    <cellStyle name="Input 2 2 2 4 2 2 8" xfId="30134" xr:uid="{00000000-0005-0000-0000-000026180000}"/>
    <cellStyle name="Input 2 2 2 4 2 3" xfId="4974" xr:uid="{00000000-0005-0000-0000-000027180000}"/>
    <cellStyle name="Input 2 2 2 4 2 3 2" xfId="12745" xr:uid="{00000000-0005-0000-0000-000028180000}"/>
    <cellStyle name="Input 2 2 2 4 2 3 3" xfId="22270" xr:uid="{00000000-0005-0000-0000-000029180000}"/>
    <cellStyle name="Input 2 2 2 4 2 3 4" xfId="22048" xr:uid="{00000000-0005-0000-0000-00002A180000}"/>
    <cellStyle name="Input 2 2 2 4 2 3 5" xfId="19769" xr:uid="{00000000-0005-0000-0000-00002B180000}"/>
    <cellStyle name="Input 2 2 2 4 2 3 6" xfId="30378" xr:uid="{00000000-0005-0000-0000-00002C180000}"/>
    <cellStyle name="Input 2 2 2 4 2 3 7" xfId="27684" xr:uid="{00000000-0005-0000-0000-00002D180000}"/>
    <cellStyle name="Input 2 2 2 4 2 4" xfId="6941" xr:uid="{00000000-0005-0000-0000-00002E180000}"/>
    <cellStyle name="Input 2 2 2 4 2 4 2" xfId="24152" xr:uid="{00000000-0005-0000-0000-00002F180000}"/>
    <cellStyle name="Input 2 2 2 4 2 4 3" xfId="24490" xr:uid="{00000000-0005-0000-0000-000030180000}"/>
    <cellStyle name="Input 2 2 2 4 2 4 4" xfId="28979" xr:uid="{00000000-0005-0000-0000-000031180000}"/>
    <cellStyle name="Input 2 2 2 4 2 4 5" xfId="16524" xr:uid="{00000000-0005-0000-0000-000032180000}"/>
    <cellStyle name="Input 2 2 2 4 2 4 6" xfId="21510" xr:uid="{00000000-0005-0000-0000-000033180000}"/>
    <cellStyle name="Input 2 2 2 4 2 5" xfId="16246" xr:uid="{00000000-0005-0000-0000-000034180000}"/>
    <cellStyle name="Input 2 2 2 4 2 6" xfId="21038" xr:uid="{00000000-0005-0000-0000-000035180000}"/>
    <cellStyle name="Input 2 2 2 4 2 7" xfId="28574" xr:uid="{00000000-0005-0000-0000-000036180000}"/>
    <cellStyle name="Input 2 2 2 4 2 8" xfId="26620" xr:uid="{00000000-0005-0000-0000-000037180000}"/>
    <cellStyle name="Input 2 2 2 4 2 9" xfId="31663" xr:uid="{00000000-0005-0000-0000-000038180000}"/>
    <cellStyle name="Input 2 2 2 4 3" xfId="1611" xr:uid="{00000000-0005-0000-0000-000039180000}"/>
    <cellStyle name="Input 2 2 2 4 3 2" xfId="6025" xr:uid="{00000000-0005-0000-0000-00003A180000}"/>
    <cellStyle name="Input 2 2 2 4 3 2 2" xfId="13650" xr:uid="{00000000-0005-0000-0000-00003B180000}"/>
    <cellStyle name="Input 2 2 2 4 3 2 3" xfId="23236" xr:uid="{00000000-0005-0000-0000-00003C180000}"/>
    <cellStyle name="Input 2 2 2 4 3 2 4" xfId="21169" xr:uid="{00000000-0005-0000-0000-00003D180000}"/>
    <cellStyle name="Input 2 2 2 4 3 2 5" xfId="28349" xr:uid="{00000000-0005-0000-0000-00003E180000}"/>
    <cellStyle name="Input 2 2 2 4 3 2 6" xfId="30129" xr:uid="{00000000-0005-0000-0000-00003F180000}"/>
    <cellStyle name="Input 2 2 2 4 3 2 7" xfId="30892" xr:uid="{00000000-0005-0000-0000-000040180000}"/>
    <cellStyle name="Input 2 2 2 4 3 3" xfId="6753" xr:uid="{00000000-0005-0000-0000-000041180000}"/>
    <cellStyle name="Input 2 2 2 4 3 3 2" xfId="23964" xr:uid="{00000000-0005-0000-0000-000042180000}"/>
    <cellStyle name="Input 2 2 2 4 3 3 3" xfId="24346" xr:uid="{00000000-0005-0000-0000-000043180000}"/>
    <cellStyle name="Input 2 2 2 4 3 3 4" xfId="26774" xr:uid="{00000000-0005-0000-0000-000044180000}"/>
    <cellStyle name="Input 2 2 2 4 3 3 5" xfId="19747" xr:uid="{00000000-0005-0000-0000-000045180000}"/>
    <cellStyle name="Input 2 2 2 4 3 3 6" xfId="29261" xr:uid="{00000000-0005-0000-0000-000046180000}"/>
    <cellStyle name="Input 2 2 2 4 3 4" xfId="16479" xr:uid="{00000000-0005-0000-0000-000047180000}"/>
    <cellStyle name="Input 2 2 2 4 3 5" xfId="24666" xr:uid="{00000000-0005-0000-0000-000048180000}"/>
    <cellStyle name="Input 2 2 2 4 3 6" xfId="28714" xr:uid="{00000000-0005-0000-0000-000049180000}"/>
    <cellStyle name="Input 2 2 2 4 3 7" xfId="20016" xr:uid="{00000000-0005-0000-0000-00004A180000}"/>
    <cellStyle name="Input 2 2 2 4 3 8" xfId="29730" xr:uid="{00000000-0005-0000-0000-00004B180000}"/>
    <cellStyle name="Input 2 2 2 4 4" xfId="4309" xr:uid="{00000000-0005-0000-0000-00004C180000}"/>
    <cellStyle name="Input 2 2 2 4 4 2" xfId="12203" xr:uid="{00000000-0005-0000-0000-00004D180000}"/>
    <cellStyle name="Input 2 2 2 4 4 3" xfId="21655" xr:uid="{00000000-0005-0000-0000-00004E180000}"/>
    <cellStyle name="Input 2 2 2 4 4 4" xfId="26060" xr:uid="{00000000-0005-0000-0000-00004F180000}"/>
    <cellStyle name="Input 2 2 2 4 4 5" xfId="20901" xr:uid="{00000000-0005-0000-0000-000050180000}"/>
    <cellStyle name="Input 2 2 2 4 4 6" xfId="29975" xr:uid="{00000000-0005-0000-0000-000051180000}"/>
    <cellStyle name="Input 2 2 2 4 4 7" xfId="31412" xr:uid="{00000000-0005-0000-0000-000052180000}"/>
    <cellStyle name="Input 2 2 2 4 5" xfId="6982" xr:uid="{00000000-0005-0000-0000-000053180000}"/>
    <cellStyle name="Input 2 2 2 4 5 2" xfId="24193" xr:uid="{00000000-0005-0000-0000-000054180000}"/>
    <cellStyle name="Input 2 2 2 4 5 3" xfId="20158" xr:uid="{00000000-0005-0000-0000-000055180000}"/>
    <cellStyle name="Input 2 2 2 4 5 4" xfId="29020" xr:uid="{00000000-0005-0000-0000-000056180000}"/>
    <cellStyle name="Input 2 2 2 4 5 5" xfId="28632" xr:uid="{00000000-0005-0000-0000-000057180000}"/>
    <cellStyle name="Input 2 2 2 4 5 6" xfId="25488" xr:uid="{00000000-0005-0000-0000-000058180000}"/>
    <cellStyle name="Input 2 2 2 4 6" xfId="20012" xr:uid="{00000000-0005-0000-0000-000059180000}"/>
    <cellStyle name="Input 2 2 2 4 7" xfId="22449" xr:uid="{00000000-0005-0000-0000-00005A180000}"/>
    <cellStyle name="Input 2 2 2 4 8" xfId="24295" xr:uid="{00000000-0005-0000-0000-00005B180000}"/>
    <cellStyle name="Input 2 2 2 4 9" xfId="30013" xr:uid="{00000000-0005-0000-0000-00005C180000}"/>
    <cellStyle name="Input 2 2 2 5" xfId="1195" xr:uid="{00000000-0005-0000-0000-00005D180000}"/>
    <cellStyle name="Input 2 2 2 5 2" xfId="2286" xr:uid="{00000000-0005-0000-0000-00005E180000}"/>
    <cellStyle name="Input 2 2 2 5 2 2" xfId="6427" xr:uid="{00000000-0005-0000-0000-00005F180000}"/>
    <cellStyle name="Input 2 2 2 5 2 2 2" xfId="13903" xr:uid="{00000000-0005-0000-0000-000060180000}"/>
    <cellStyle name="Input 2 2 2 5 2 2 3" xfId="23638" xr:uid="{00000000-0005-0000-0000-000061180000}"/>
    <cellStyle name="Input 2 2 2 5 2 2 4" xfId="25920" xr:uid="{00000000-0005-0000-0000-000062180000}"/>
    <cellStyle name="Input 2 2 2 5 2 2 5" xfId="25720" xr:uid="{00000000-0005-0000-0000-000063180000}"/>
    <cellStyle name="Input 2 2 2 5 2 2 6" xfId="30076" xr:uid="{00000000-0005-0000-0000-000064180000}"/>
    <cellStyle name="Input 2 2 2 5 2 2 7" xfId="20393" xr:uid="{00000000-0005-0000-0000-000065180000}"/>
    <cellStyle name="Input 2 2 2 5 2 3" xfId="6340" xr:uid="{00000000-0005-0000-0000-000066180000}"/>
    <cellStyle name="Input 2 2 2 5 2 3 2" xfId="23551" xr:uid="{00000000-0005-0000-0000-000067180000}"/>
    <cellStyle name="Input 2 2 2 5 2 3 3" xfId="22901" xr:uid="{00000000-0005-0000-0000-000068180000}"/>
    <cellStyle name="Input 2 2 2 5 2 3 4" xfId="28670" xr:uid="{00000000-0005-0000-0000-000069180000}"/>
    <cellStyle name="Input 2 2 2 5 2 3 5" xfId="27039" xr:uid="{00000000-0005-0000-0000-00006A180000}"/>
    <cellStyle name="Input 2 2 2 5 2 3 6" xfId="30981" xr:uid="{00000000-0005-0000-0000-00006B180000}"/>
    <cellStyle name="Input 2 2 2 5 2 4" xfId="20519" xr:uid="{00000000-0005-0000-0000-00006C180000}"/>
    <cellStyle name="Input 2 2 2 5 2 5" xfId="24889" xr:uid="{00000000-0005-0000-0000-00006D180000}"/>
    <cellStyle name="Input 2 2 2 5 2 6" xfId="20623" xr:uid="{00000000-0005-0000-0000-00006E180000}"/>
    <cellStyle name="Input 2 2 2 5 2 7" xfId="26342" xr:uid="{00000000-0005-0000-0000-00006F180000}"/>
    <cellStyle name="Input 2 2 2 5 2 8" xfId="29290" xr:uid="{00000000-0005-0000-0000-000070180000}"/>
    <cellStyle name="Input 2 2 2 5 3" xfId="3946" xr:uid="{00000000-0005-0000-0000-000071180000}"/>
    <cellStyle name="Input 2 2 2 5 3 2" xfId="11933" xr:uid="{00000000-0005-0000-0000-000072180000}"/>
    <cellStyle name="Input 2 2 2 5 3 3" xfId="21313" xr:uid="{00000000-0005-0000-0000-000073180000}"/>
    <cellStyle name="Input 2 2 2 5 3 4" xfId="17943" xr:uid="{00000000-0005-0000-0000-000074180000}"/>
    <cellStyle name="Input 2 2 2 5 3 5" xfId="27525" xr:uid="{00000000-0005-0000-0000-000075180000}"/>
    <cellStyle name="Input 2 2 2 5 3 6" xfId="30828" xr:uid="{00000000-0005-0000-0000-000076180000}"/>
    <cellStyle name="Input 2 2 2 5 3 7" xfId="31190" xr:uid="{00000000-0005-0000-0000-000077180000}"/>
    <cellStyle name="Input 2 2 2 5 4" xfId="5229" xr:uid="{00000000-0005-0000-0000-000078180000}"/>
    <cellStyle name="Input 2 2 2 5 4 2" xfId="22500" xr:uid="{00000000-0005-0000-0000-000079180000}"/>
    <cellStyle name="Input 2 2 2 5 4 3" xfId="25163" xr:uid="{00000000-0005-0000-0000-00007A180000}"/>
    <cellStyle name="Input 2 2 2 5 4 4" xfId="28411" xr:uid="{00000000-0005-0000-0000-00007B180000}"/>
    <cellStyle name="Input 2 2 2 5 4 5" xfId="30199" xr:uid="{00000000-0005-0000-0000-00007C180000}"/>
    <cellStyle name="Input 2 2 2 5 4 6" xfId="30429" xr:uid="{00000000-0005-0000-0000-00007D180000}"/>
    <cellStyle name="Input 2 2 2 5 5" xfId="15836" xr:uid="{00000000-0005-0000-0000-00007E180000}"/>
    <cellStyle name="Input 2 2 2 5 6" xfId="14155" xr:uid="{00000000-0005-0000-0000-00007F180000}"/>
    <cellStyle name="Input 2 2 2 5 7" xfId="28594" xr:uid="{00000000-0005-0000-0000-000080180000}"/>
    <cellStyle name="Input 2 2 2 5 8" xfId="30701" xr:uid="{00000000-0005-0000-0000-000081180000}"/>
    <cellStyle name="Input 2 2 2 5 9" xfId="26893" xr:uid="{00000000-0005-0000-0000-000082180000}"/>
    <cellStyle name="Input 2 2 2 6" xfId="1606" xr:uid="{00000000-0005-0000-0000-000083180000}"/>
    <cellStyle name="Input 2 2 2 6 2" xfId="6020" xr:uid="{00000000-0005-0000-0000-000084180000}"/>
    <cellStyle name="Input 2 2 2 6 2 2" xfId="13645" xr:uid="{00000000-0005-0000-0000-000085180000}"/>
    <cellStyle name="Input 2 2 2 6 2 3" xfId="23231" xr:uid="{00000000-0005-0000-0000-000086180000}"/>
    <cellStyle name="Input 2 2 2 6 2 4" xfId="22351" xr:uid="{00000000-0005-0000-0000-000087180000}"/>
    <cellStyle name="Input 2 2 2 6 2 5" xfId="28063" xr:uid="{00000000-0005-0000-0000-000088180000}"/>
    <cellStyle name="Input 2 2 2 6 2 6" xfId="28218" xr:uid="{00000000-0005-0000-0000-000089180000}"/>
    <cellStyle name="Input 2 2 2 6 2 7" xfId="21711" xr:uid="{00000000-0005-0000-0000-00008A180000}"/>
    <cellStyle name="Input 2 2 2 6 3" xfId="5006" xr:uid="{00000000-0005-0000-0000-00008B180000}"/>
    <cellStyle name="Input 2 2 2 6 3 2" xfId="22302" xr:uid="{00000000-0005-0000-0000-00008C180000}"/>
    <cellStyle name="Input 2 2 2 6 3 3" xfId="24288" xr:uid="{00000000-0005-0000-0000-00008D180000}"/>
    <cellStyle name="Input 2 2 2 6 3 4" xfId="25411" xr:uid="{00000000-0005-0000-0000-00008E180000}"/>
    <cellStyle name="Input 2 2 2 6 3 5" xfId="29274" xr:uid="{00000000-0005-0000-0000-00008F180000}"/>
    <cellStyle name="Input 2 2 2 6 3 6" xfId="31827" xr:uid="{00000000-0005-0000-0000-000090180000}"/>
    <cellStyle name="Input 2 2 2 6 4" xfId="15182" xr:uid="{00000000-0005-0000-0000-000091180000}"/>
    <cellStyle name="Input 2 2 2 6 5" xfId="25496" xr:uid="{00000000-0005-0000-0000-000092180000}"/>
    <cellStyle name="Input 2 2 2 6 6" xfId="27922" xr:uid="{00000000-0005-0000-0000-000093180000}"/>
    <cellStyle name="Input 2 2 2 6 7" xfId="22389" xr:uid="{00000000-0005-0000-0000-000094180000}"/>
    <cellStyle name="Input 2 2 2 6 8" xfId="31008" xr:uid="{00000000-0005-0000-0000-000095180000}"/>
    <cellStyle name="Input 2 2 2 7" xfId="5789" xr:uid="{00000000-0005-0000-0000-000096180000}"/>
    <cellStyle name="Input 2 2 2 7 2" xfId="13447" xr:uid="{00000000-0005-0000-0000-000097180000}"/>
    <cellStyle name="Input 2 2 2 7 3" xfId="23000" xr:uid="{00000000-0005-0000-0000-000098180000}"/>
    <cellStyle name="Input 2 2 2 7 4" xfId="24791" xr:uid="{00000000-0005-0000-0000-000099180000}"/>
    <cellStyle name="Input 2 2 2 7 5" xfId="25405" xr:uid="{00000000-0005-0000-0000-00009A180000}"/>
    <cellStyle name="Input 2 2 2 7 6" xfId="29931" xr:uid="{00000000-0005-0000-0000-00009B180000}"/>
    <cellStyle name="Input 2 2 2 7 7" xfId="32116" xr:uid="{00000000-0005-0000-0000-00009C180000}"/>
    <cellStyle name="Input 2 2 2 8" xfId="5546" xr:uid="{00000000-0005-0000-0000-00009D180000}"/>
    <cellStyle name="Input 2 2 2 8 2" xfId="22782" xr:uid="{00000000-0005-0000-0000-00009E180000}"/>
    <cellStyle name="Input 2 2 2 8 3" xfId="18049" xr:uid="{00000000-0005-0000-0000-00009F180000}"/>
    <cellStyle name="Input 2 2 2 8 4" xfId="19933" xr:uid="{00000000-0005-0000-0000-0000A0180000}"/>
    <cellStyle name="Input 2 2 2 8 5" xfId="30881" xr:uid="{00000000-0005-0000-0000-0000A1180000}"/>
    <cellStyle name="Input 2 2 2 8 6" xfId="27262" xr:uid="{00000000-0005-0000-0000-0000A2180000}"/>
    <cellStyle name="Input 2 2 2 9" xfId="21153" xr:uid="{00000000-0005-0000-0000-0000A3180000}"/>
    <cellStyle name="Input 2 2 3" xfId="394" xr:uid="{00000000-0005-0000-0000-0000A4180000}"/>
    <cellStyle name="Input 2 2 3 10" xfId="30284" xr:uid="{00000000-0005-0000-0000-0000A5180000}"/>
    <cellStyle name="Input 2 2 3 11" xfId="20682" xr:uid="{00000000-0005-0000-0000-0000A6180000}"/>
    <cellStyle name="Input 2 2 3 12" xfId="28619" xr:uid="{00000000-0005-0000-0000-0000A7180000}"/>
    <cellStyle name="Input 2 2 3 2" xfId="395" xr:uid="{00000000-0005-0000-0000-0000A8180000}"/>
    <cellStyle name="Input 2 2 3 2 10" xfId="31914" xr:uid="{00000000-0005-0000-0000-0000A9180000}"/>
    <cellStyle name="Input 2 2 3 2 2" xfId="1202" xr:uid="{00000000-0005-0000-0000-0000AA180000}"/>
    <cellStyle name="Input 2 2 3 2 2 2" xfId="2293" xr:uid="{00000000-0005-0000-0000-0000AB180000}"/>
    <cellStyle name="Input 2 2 3 2 2 2 2" xfId="6434" xr:uid="{00000000-0005-0000-0000-0000AC180000}"/>
    <cellStyle name="Input 2 2 3 2 2 2 2 2" xfId="13910" xr:uid="{00000000-0005-0000-0000-0000AD180000}"/>
    <cellStyle name="Input 2 2 3 2 2 2 2 3" xfId="23645" xr:uid="{00000000-0005-0000-0000-0000AE180000}"/>
    <cellStyle name="Input 2 2 3 2 2 2 2 4" xfId="14176" xr:uid="{00000000-0005-0000-0000-0000AF180000}"/>
    <cellStyle name="Input 2 2 3 2 2 2 2 5" xfId="27708" xr:uid="{00000000-0005-0000-0000-0000B0180000}"/>
    <cellStyle name="Input 2 2 3 2 2 2 2 6" xfId="27127" xr:uid="{00000000-0005-0000-0000-0000B1180000}"/>
    <cellStyle name="Input 2 2 3 2 2 2 2 7" xfId="17935" xr:uid="{00000000-0005-0000-0000-0000B2180000}"/>
    <cellStyle name="Input 2 2 3 2 2 2 3" xfId="3980" xr:uid="{00000000-0005-0000-0000-0000B3180000}"/>
    <cellStyle name="Input 2 2 3 2 2 2 3 2" xfId="21347" xr:uid="{00000000-0005-0000-0000-0000B4180000}"/>
    <cellStyle name="Input 2 2 3 2 2 2 3 3" xfId="24815" xr:uid="{00000000-0005-0000-0000-0000B5180000}"/>
    <cellStyle name="Input 2 2 3 2 2 2 3 4" xfId="25421" xr:uid="{00000000-0005-0000-0000-0000B6180000}"/>
    <cellStyle name="Input 2 2 3 2 2 2 3 5" xfId="30173" xr:uid="{00000000-0005-0000-0000-0000B7180000}"/>
    <cellStyle name="Input 2 2 3 2 2 2 3 6" xfId="15466" xr:uid="{00000000-0005-0000-0000-0000B8180000}"/>
    <cellStyle name="Input 2 2 3 2 2 2 4" xfId="17984" xr:uid="{00000000-0005-0000-0000-0000B9180000}"/>
    <cellStyle name="Input 2 2 3 2 2 2 5" xfId="21077" xr:uid="{00000000-0005-0000-0000-0000BA180000}"/>
    <cellStyle name="Input 2 2 3 2 2 2 6" xfId="19941" xr:uid="{00000000-0005-0000-0000-0000BB180000}"/>
    <cellStyle name="Input 2 2 3 2 2 2 7" xfId="28579" xr:uid="{00000000-0005-0000-0000-0000BC180000}"/>
    <cellStyle name="Input 2 2 3 2 2 2 8" xfId="31121" xr:uid="{00000000-0005-0000-0000-0000BD180000}"/>
    <cellStyle name="Input 2 2 3 2 2 3" xfId="4636" xr:uid="{00000000-0005-0000-0000-0000BE180000}"/>
    <cellStyle name="Input 2 2 3 2 2 3 2" xfId="12481" xr:uid="{00000000-0005-0000-0000-0000BF180000}"/>
    <cellStyle name="Input 2 2 3 2 2 3 3" xfId="21954" xr:uid="{00000000-0005-0000-0000-0000C0180000}"/>
    <cellStyle name="Input 2 2 3 2 2 3 4" xfId="24319" xr:uid="{00000000-0005-0000-0000-0000C1180000}"/>
    <cellStyle name="Input 2 2 3 2 2 3 5" xfId="26069" xr:uid="{00000000-0005-0000-0000-0000C2180000}"/>
    <cellStyle name="Input 2 2 3 2 2 3 6" xfId="22687" xr:uid="{00000000-0005-0000-0000-0000C3180000}"/>
    <cellStyle name="Input 2 2 3 2 2 3 7" xfId="27448" xr:uid="{00000000-0005-0000-0000-0000C4180000}"/>
    <cellStyle name="Input 2 2 3 2 2 4" xfId="6806" xr:uid="{00000000-0005-0000-0000-0000C5180000}"/>
    <cellStyle name="Input 2 2 3 2 2 4 2" xfId="24017" xr:uid="{00000000-0005-0000-0000-0000C6180000}"/>
    <cellStyle name="Input 2 2 3 2 2 4 3" xfId="18231" xr:uid="{00000000-0005-0000-0000-0000C7180000}"/>
    <cellStyle name="Input 2 2 3 2 2 4 4" xfId="28844" xr:uid="{00000000-0005-0000-0000-0000C8180000}"/>
    <cellStyle name="Input 2 2 3 2 2 4 5" xfId="24599" xr:uid="{00000000-0005-0000-0000-0000C9180000}"/>
    <cellStyle name="Input 2 2 3 2 2 4 6" xfId="31883" xr:uid="{00000000-0005-0000-0000-0000CA180000}"/>
    <cellStyle name="Input 2 2 3 2 2 5" xfId="20133" xr:uid="{00000000-0005-0000-0000-0000CB180000}"/>
    <cellStyle name="Input 2 2 3 2 2 6" xfId="26013" xr:uid="{00000000-0005-0000-0000-0000CC180000}"/>
    <cellStyle name="Input 2 2 3 2 2 7" xfId="27863" xr:uid="{00000000-0005-0000-0000-0000CD180000}"/>
    <cellStyle name="Input 2 2 3 2 2 8" xfId="22359" xr:uid="{00000000-0005-0000-0000-0000CE180000}"/>
    <cellStyle name="Input 2 2 3 2 2 9" xfId="28665" xr:uid="{00000000-0005-0000-0000-0000CF180000}"/>
    <cellStyle name="Input 2 2 3 2 3" xfId="1613" xr:uid="{00000000-0005-0000-0000-0000D0180000}"/>
    <cellStyle name="Input 2 2 3 2 3 2" xfId="6027" xr:uid="{00000000-0005-0000-0000-0000D1180000}"/>
    <cellStyle name="Input 2 2 3 2 3 2 2" xfId="13652" xr:uid="{00000000-0005-0000-0000-0000D2180000}"/>
    <cellStyle name="Input 2 2 3 2 3 2 3" xfId="23238" xr:uid="{00000000-0005-0000-0000-0000D3180000}"/>
    <cellStyle name="Input 2 2 3 2 3 2 4" xfId="24388" xr:uid="{00000000-0005-0000-0000-0000D4180000}"/>
    <cellStyle name="Input 2 2 3 2 3 2 5" xfId="24546" xr:uid="{00000000-0005-0000-0000-0000D5180000}"/>
    <cellStyle name="Input 2 2 3 2 3 2 6" xfId="30729" xr:uid="{00000000-0005-0000-0000-0000D6180000}"/>
    <cellStyle name="Input 2 2 3 2 3 2 7" xfId="28570" xr:uid="{00000000-0005-0000-0000-0000D7180000}"/>
    <cellStyle name="Input 2 2 3 2 3 3" xfId="5208" xr:uid="{00000000-0005-0000-0000-0000D8180000}"/>
    <cellStyle name="Input 2 2 3 2 3 3 2" xfId="22479" xr:uid="{00000000-0005-0000-0000-0000D9180000}"/>
    <cellStyle name="Input 2 2 3 2 3 3 3" xfId="17959" xr:uid="{00000000-0005-0000-0000-0000DA180000}"/>
    <cellStyle name="Input 2 2 3 2 3 3 4" xfId="25058" xr:uid="{00000000-0005-0000-0000-0000DB180000}"/>
    <cellStyle name="Input 2 2 3 2 3 3 5" xfId="29990" xr:uid="{00000000-0005-0000-0000-0000DC180000}"/>
    <cellStyle name="Input 2 2 3 2 3 3 6" xfId="30708" xr:uid="{00000000-0005-0000-0000-0000DD180000}"/>
    <cellStyle name="Input 2 2 3 2 3 4" xfId="18250" xr:uid="{00000000-0005-0000-0000-0000DE180000}"/>
    <cellStyle name="Input 2 2 3 2 3 5" xfId="14257" xr:uid="{00000000-0005-0000-0000-0000DF180000}"/>
    <cellStyle name="Input 2 2 3 2 3 6" xfId="28636" xr:uid="{00000000-0005-0000-0000-0000E0180000}"/>
    <cellStyle name="Input 2 2 3 2 3 7" xfId="28095" xr:uid="{00000000-0005-0000-0000-0000E1180000}"/>
    <cellStyle name="Input 2 2 3 2 3 8" xfId="29073" xr:uid="{00000000-0005-0000-0000-0000E2180000}"/>
    <cellStyle name="Input 2 2 3 2 4" xfId="5792" xr:uid="{00000000-0005-0000-0000-0000E3180000}"/>
    <cellStyle name="Input 2 2 3 2 4 2" xfId="13450" xr:uid="{00000000-0005-0000-0000-0000E4180000}"/>
    <cellStyle name="Input 2 2 3 2 4 3" xfId="23003" xr:uid="{00000000-0005-0000-0000-0000E5180000}"/>
    <cellStyle name="Input 2 2 3 2 4 4" xfId="26534" xr:uid="{00000000-0005-0000-0000-0000E6180000}"/>
    <cellStyle name="Input 2 2 3 2 4 5" xfId="25859" xr:uid="{00000000-0005-0000-0000-0000E7180000}"/>
    <cellStyle name="Input 2 2 3 2 4 6" xfId="30271" xr:uid="{00000000-0005-0000-0000-0000E8180000}"/>
    <cellStyle name="Input 2 2 3 2 4 7" xfId="32001" xr:uid="{00000000-0005-0000-0000-0000E9180000}"/>
    <cellStyle name="Input 2 2 3 2 5" xfId="4662" xr:uid="{00000000-0005-0000-0000-0000EA180000}"/>
    <cellStyle name="Input 2 2 3 2 5 2" xfId="21980" xr:uid="{00000000-0005-0000-0000-0000EB180000}"/>
    <cellStyle name="Input 2 2 3 2 5 3" xfId="17952" xr:uid="{00000000-0005-0000-0000-0000EC180000}"/>
    <cellStyle name="Input 2 2 3 2 5 4" xfId="21144" xr:uid="{00000000-0005-0000-0000-0000ED180000}"/>
    <cellStyle name="Input 2 2 3 2 5 5" xfId="26684" xr:uid="{00000000-0005-0000-0000-0000EE180000}"/>
    <cellStyle name="Input 2 2 3 2 5 6" xfId="31906" xr:uid="{00000000-0005-0000-0000-0000EF180000}"/>
    <cellStyle name="Input 2 2 3 2 6" xfId="20590" xr:uid="{00000000-0005-0000-0000-0000F0180000}"/>
    <cellStyle name="Input 2 2 3 2 7" xfId="15202" xr:uid="{00000000-0005-0000-0000-0000F1180000}"/>
    <cellStyle name="Input 2 2 3 2 8" xfId="27672" xr:uid="{00000000-0005-0000-0000-0000F2180000}"/>
    <cellStyle name="Input 2 2 3 2 9" xfId="26633" xr:uid="{00000000-0005-0000-0000-0000F3180000}"/>
    <cellStyle name="Input 2 2 3 3" xfId="396" xr:uid="{00000000-0005-0000-0000-0000F4180000}"/>
    <cellStyle name="Input 2 2 3 3 10" xfId="31203" xr:uid="{00000000-0005-0000-0000-0000F5180000}"/>
    <cellStyle name="Input 2 2 3 3 2" xfId="1203" xr:uid="{00000000-0005-0000-0000-0000F6180000}"/>
    <cellStyle name="Input 2 2 3 3 2 2" xfId="2294" xr:uid="{00000000-0005-0000-0000-0000F7180000}"/>
    <cellStyle name="Input 2 2 3 3 2 2 2" xfId="6435" xr:uid="{00000000-0005-0000-0000-0000F8180000}"/>
    <cellStyle name="Input 2 2 3 3 2 2 2 2" xfId="13911" xr:uid="{00000000-0005-0000-0000-0000F9180000}"/>
    <cellStyle name="Input 2 2 3 3 2 2 2 3" xfId="23646" xr:uid="{00000000-0005-0000-0000-0000FA180000}"/>
    <cellStyle name="Input 2 2 3 3 2 2 2 4" xfId="14719" xr:uid="{00000000-0005-0000-0000-0000FB180000}"/>
    <cellStyle name="Input 2 2 3 3 2 2 2 5" xfId="27903" xr:uid="{00000000-0005-0000-0000-0000FC180000}"/>
    <cellStyle name="Input 2 2 3 3 2 2 2 6" xfId="14771" xr:uid="{00000000-0005-0000-0000-0000FD180000}"/>
    <cellStyle name="Input 2 2 3 3 2 2 2 7" xfId="29370" xr:uid="{00000000-0005-0000-0000-0000FE180000}"/>
    <cellStyle name="Input 2 2 3 3 2 2 3" xfId="6870" xr:uid="{00000000-0005-0000-0000-0000FF180000}"/>
    <cellStyle name="Input 2 2 3 3 2 2 3 2" xfId="24081" xr:uid="{00000000-0005-0000-0000-000000190000}"/>
    <cellStyle name="Input 2 2 3 3 2 2 3 3" xfId="22639" xr:uid="{00000000-0005-0000-0000-000001190000}"/>
    <cellStyle name="Input 2 2 3 3 2 2 3 4" xfId="28908" xr:uid="{00000000-0005-0000-0000-000002190000}"/>
    <cellStyle name="Input 2 2 3 3 2 2 3 5" xfId="29900" xr:uid="{00000000-0005-0000-0000-000003190000}"/>
    <cellStyle name="Input 2 2 3 3 2 2 3 6" xfId="21484" xr:uid="{00000000-0005-0000-0000-000004190000}"/>
    <cellStyle name="Input 2 2 3 3 2 2 4" xfId="20257" xr:uid="{00000000-0005-0000-0000-000005190000}"/>
    <cellStyle name="Input 2 2 3 3 2 2 5" xfId="24538" xr:uid="{00000000-0005-0000-0000-000006190000}"/>
    <cellStyle name="Input 2 2 3 3 2 2 6" xfId="27834" xr:uid="{00000000-0005-0000-0000-000007190000}"/>
    <cellStyle name="Input 2 2 3 3 2 2 7" xfId="29559" xr:uid="{00000000-0005-0000-0000-000008190000}"/>
    <cellStyle name="Input 2 2 3 3 2 2 8" xfId="31705" xr:uid="{00000000-0005-0000-0000-000009190000}"/>
    <cellStyle name="Input 2 2 3 3 2 3" xfId="3944" xr:uid="{00000000-0005-0000-0000-00000A190000}"/>
    <cellStyle name="Input 2 2 3 3 2 3 2" xfId="11931" xr:uid="{00000000-0005-0000-0000-00000B190000}"/>
    <cellStyle name="Input 2 2 3 3 2 3 3" xfId="21311" xr:uid="{00000000-0005-0000-0000-00000C190000}"/>
    <cellStyle name="Input 2 2 3 3 2 3 4" xfId="20091" xr:uid="{00000000-0005-0000-0000-00000D190000}"/>
    <cellStyle name="Input 2 2 3 3 2 3 5" xfId="26830" xr:uid="{00000000-0005-0000-0000-00000E190000}"/>
    <cellStyle name="Input 2 2 3 3 2 3 6" xfId="22550" xr:uid="{00000000-0005-0000-0000-00000F190000}"/>
    <cellStyle name="Input 2 2 3 3 2 3 7" xfId="31020" xr:uid="{00000000-0005-0000-0000-000010190000}"/>
    <cellStyle name="Input 2 2 3 3 2 4" xfId="4621" xr:uid="{00000000-0005-0000-0000-000011190000}"/>
    <cellStyle name="Input 2 2 3 3 2 4 2" xfId="21939" xr:uid="{00000000-0005-0000-0000-000012190000}"/>
    <cellStyle name="Input 2 2 3 3 2 4 3" xfId="15610" xr:uid="{00000000-0005-0000-0000-000013190000}"/>
    <cellStyle name="Input 2 2 3 3 2 4 4" xfId="24406" xr:uid="{00000000-0005-0000-0000-000014190000}"/>
    <cellStyle name="Input 2 2 3 3 2 4 5" xfId="26148" xr:uid="{00000000-0005-0000-0000-000015190000}"/>
    <cellStyle name="Input 2 2 3 3 2 4 6" xfId="31912" xr:uid="{00000000-0005-0000-0000-000016190000}"/>
    <cellStyle name="Input 2 2 3 3 2 5" xfId="19752" xr:uid="{00000000-0005-0000-0000-000017190000}"/>
    <cellStyle name="Input 2 2 3 3 2 6" xfId="22941" xr:uid="{00000000-0005-0000-0000-000018190000}"/>
    <cellStyle name="Input 2 2 3 3 2 7" xfId="28380" xr:uid="{00000000-0005-0000-0000-000019190000}"/>
    <cellStyle name="Input 2 2 3 3 2 8" xfId="30483" xr:uid="{00000000-0005-0000-0000-00001A190000}"/>
    <cellStyle name="Input 2 2 3 3 2 9" xfId="20477" xr:uid="{00000000-0005-0000-0000-00001B190000}"/>
    <cellStyle name="Input 2 2 3 3 3" xfId="1614" xr:uid="{00000000-0005-0000-0000-00001C190000}"/>
    <cellStyle name="Input 2 2 3 3 3 2" xfId="6028" xr:uid="{00000000-0005-0000-0000-00001D190000}"/>
    <cellStyle name="Input 2 2 3 3 3 2 2" xfId="13653" xr:uid="{00000000-0005-0000-0000-00001E190000}"/>
    <cellStyle name="Input 2 2 3 3 3 2 3" xfId="23239" xr:uid="{00000000-0005-0000-0000-00001F190000}"/>
    <cellStyle name="Input 2 2 3 3 3 2 4" xfId="14199" xr:uid="{00000000-0005-0000-0000-000020190000}"/>
    <cellStyle name="Input 2 2 3 3 3 2 5" xfId="28809" xr:uid="{00000000-0005-0000-0000-000021190000}"/>
    <cellStyle name="Input 2 2 3 3 3 2 6" xfId="15568" xr:uid="{00000000-0005-0000-0000-000022190000}"/>
    <cellStyle name="Input 2 2 3 3 3 2 7" xfId="31047" xr:uid="{00000000-0005-0000-0000-000023190000}"/>
    <cellStyle name="Input 2 2 3 3 3 3" xfId="6287" xr:uid="{00000000-0005-0000-0000-000024190000}"/>
    <cellStyle name="Input 2 2 3 3 3 3 2" xfId="23498" xr:uid="{00000000-0005-0000-0000-000025190000}"/>
    <cellStyle name="Input 2 2 3 3 3 3 3" xfId="14119" xr:uid="{00000000-0005-0000-0000-000026190000}"/>
    <cellStyle name="Input 2 2 3 3 3 3 4" xfId="20555" xr:uid="{00000000-0005-0000-0000-000027190000}"/>
    <cellStyle name="Input 2 2 3 3 3 3 5" xfId="28204" xr:uid="{00000000-0005-0000-0000-000028190000}"/>
    <cellStyle name="Input 2 2 3 3 3 3 6" xfId="29524" xr:uid="{00000000-0005-0000-0000-000029190000}"/>
    <cellStyle name="Input 2 2 3 3 3 4" xfId="18577" xr:uid="{00000000-0005-0000-0000-00002A190000}"/>
    <cellStyle name="Input 2 2 3 3 3 5" xfId="14835" xr:uid="{00000000-0005-0000-0000-00002B190000}"/>
    <cellStyle name="Input 2 2 3 3 3 6" xfId="28158" xr:uid="{00000000-0005-0000-0000-00002C190000}"/>
    <cellStyle name="Input 2 2 3 3 3 7" xfId="26621" xr:uid="{00000000-0005-0000-0000-00002D190000}"/>
    <cellStyle name="Input 2 2 3 3 3 8" xfId="30873" xr:uid="{00000000-0005-0000-0000-00002E190000}"/>
    <cellStyle name="Input 2 2 3 3 4" xfId="4900" xr:uid="{00000000-0005-0000-0000-00002F190000}"/>
    <cellStyle name="Input 2 2 3 3 4 2" xfId="12702" xr:uid="{00000000-0005-0000-0000-000030190000}"/>
    <cellStyle name="Input 2 2 3 3 4 3" xfId="22198" xr:uid="{00000000-0005-0000-0000-000031190000}"/>
    <cellStyle name="Input 2 2 3 3 4 4" xfId="26423" xr:uid="{00000000-0005-0000-0000-000032190000}"/>
    <cellStyle name="Input 2 2 3 3 4 5" xfId="22435" xr:uid="{00000000-0005-0000-0000-000033190000}"/>
    <cellStyle name="Input 2 2 3 3 4 6" xfId="27965" xr:uid="{00000000-0005-0000-0000-000034190000}"/>
    <cellStyle name="Input 2 2 3 3 4 7" xfId="20620" xr:uid="{00000000-0005-0000-0000-000035190000}"/>
    <cellStyle name="Input 2 2 3 3 5" xfId="3865" xr:uid="{00000000-0005-0000-0000-000036190000}"/>
    <cellStyle name="Input 2 2 3 3 5 2" xfId="21233" xr:uid="{00000000-0005-0000-0000-000037190000}"/>
    <cellStyle name="Input 2 2 3 3 5 3" xfId="26023" xr:uid="{00000000-0005-0000-0000-000038190000}"/>
    <cellStyle name="Input 2 2 3 3 5 4" xfId="22836" xr:uid="{00000000-0005-0000-0000-000039190000}"/>
    <cellStyle name="Input 2 2 3 3 5 5" xfId="29903" xr:uid="{00000000-0005-0000-0000-00003A190000}"/>
    <cellStyle name="Input 2 2 3 3 5 6" xfId="31285" xr:uid="{00000000-0005-0000-0000-00003B190000}"/>
    <cellStyle name="Input 2 2 3 3 6" xfId="26202" xr:uid="{00000000-0005-0000-0000-00003C190000}"/>
    <cellStyle name="Input 2 2 3 3 7" xfId="26079" xr:uid="{00000000-0005-0000-0000-00003D190000}"/>
    <cellStyle name="Input 2 2 3 3 8" xfId="30482" xr:uid="{00000000-0005-0000-0000-00003E190000}"/>
    <cellStyle name="Input 2 2 3 3 9" xfId="29522" xr:uid="{00000000-0005-0000-0000-00003F190000}"/>
    <cellStyle name="Input 2 2 3 4" xfId="1201" xr:uid="{00000000-0005-0000-0000-000040190000}"/>
    <cellStyle name="Input 2 2 3 4 2" xfId="2292" xr:uid="{00000000-0005-0000-0000-000041190000}"/>
    <cellStyle name="Input 2 2 3 4 2 2" xfId="6433" xr:uid="{00000000-0005-0000-0000-000042190000}"/>
    <cellStyle name="Input 2 2 3 4 2 2 2" xfId="13909" xr:uid="{00000000-0005-0000-0000-000043190000}"/>
    <cellStyle name="Input 2 2 3 4 2 2 3" xfId="23644" xr:uid="{00000000-0005-0000-0000-000044190000}"/>
    <cellStyle name="Input 2 2 3 4 2 2 4" xfId="22705" xr:uid="{00000000-0005-0000-0000-000045190000}"/>
    <cellStyle name="Input 2 2 3 4 2 2 5" xfId="20073" xr:uid="{00000000-0005-0000-0000-000046190000}"/>
    <cellStyle name="Input 2 2 3 4 2 2 6" xfId="29299" xr:uid="{00000000-0005-0000-0000-000047190000}"/>
    <cellStyle name="Input 2 2 3 4 2 2 7" xfId="27809" xr:uid="{00000000-0005-0000-0000-000048190000}"/>
    <cellStyle name="Input 2 2 3 4 2 3" xfId="3994" xr:uid="{00000000-0005-0000-0000-000049190000}"/>
    <cellStyle name="Input 2 2 3 4 2 3 2" xfId="21361" xr:uid="{00000000-0005-0000-0000-00004A190000}"/>
    <cellStyle name="Input 2 2 3 4 2 3 3" xfId="25075" xr:uid="{00000000-0005-0000-0000-00004B190000}"/>
    <cellStyle name="Input 2 2 3 4 2 3 4" xfId="24561" xr:uid="{00000000-0005-0000-0000-00004C190000}"/>
    <cellStyle name="Input 2 2 3 4 2 3 5" xfId="28226" xr:uid="{00000000-0005-0000-0000-00004D190000}"/>
    <cellStyle name="Input 2 2 3 4 2 3 6" xfId="27783" xr:uid="{00000000-0005-0000-0000-00004E190000}"/>
    <cellStyle name="Input 2 2 3 4 2 4" xfId="17887" xr:uid="{00000000-0005-0000-0000-00004F190000}"/>
    <cellStyle name="Input 2 2 3 4 2 5" xfId="20927" xr:uid="{00000000-0005-0000-0000-000050190000}"/>
    <cellStyle name="Input 2 2 3 4 2 6" xfId="27120" xr:uid="{00000000-0005-0000-0000-000051190000}"/>
    <cellStyle name="Input 2 2 3 4 2 7" xfId="18834" xr:uid="{00000000-0005-0000-0000-000052190000}"/>
    <cellStyle name="Input 2 2 3 4 2 8" xfId="29609" xr:uid="{00000000-0005-0000-0000-000053190000}"/>
    <cellStyle name="Input 2 2 3 4 3" xfId="5522" xr:uid="{00000000-0005-0000-0000-000054190000}"/>
    <cellStyle name="Input 2 2 3 4 3 2" xfId="13229" xr:uid="{00000000-0005-0000-0000-000055190000}"/>
    <cellStyle name="Input 2 2 3 4 3 3" xfId="22758" xr:uid="{00000000-0005-0000-0000-000056190000}"/>
    <cellStyle name="Input 2 2 3 4 3 4" xfId="26122" xr:uid="{00000000-0005-0000-0000-000057190000}"/>
    <cellStyle name="Input 2 2 3 4 3 5" xfId="28769" xr:uid="{00000000-0005-0000-0000-000058190000}"/>
    <cellStyle name="Input 2 2 3 4 3 6" xfId="28707" xr:uid="{00000000-0005-0000-0000-000059190000}"/>
    <cellStyle name="Input 2 2 3 4 3 7" xfId="27939" xr:uid="{00000000-0005-0000-0000-00005A190000}"/>
    <cellStyle name="Input 2 2 3 4 4" xfId="4910" xr:uid="{00000000-0005-0000-0000-00005B190000}"/>
    <cellStyle name="Input 2 2 3 4 4 2" xfId="22208" xr:uid="{00000000-0005-0000-0000-00005C190000}"/>
    <cellStyle name="Input 2 2 3 4 4 3" xfId="25719" xr:uid="{00000000-0005-0000-0000-00005D190000}"/>
    <cellStyle name="Input 2 2 3 4 4 4" xfId="17891" xr:uid="{00000000-0005-0000-0000-00005E190000}"/>
    <cellStyle name="Input 2 2 3 4 4 5" xfId="28806" xr:uid="{00000000-0005-0000-0000-00005F190000}"/>
    <cellStyle name="Input 2 2 3 4 4 6" xfId="27799" xr:uid="{00000000-0005-0000-0000-000060190000}"/>
    <cellStyle name="Input 2 2 3 4 5" xfId="15204" xr:uid="{00000000-0005-0000-0000-000061190000}"/>
    <cellStyle name="Input 2 2 3 4 6" xfId="25689" xr:uid="{00000000-0005-0000-0000-000062190000}"/>
    <cellStyle name="Input 2 2 3 4 7" xfId="27228" xr:uid="{00000000-0005-0000-0000-000063190000}"/>
    <cellStyle name="Input 2 2 3 4 8" xfId="29981" xr:uid="{00000000-0005-0000-0000-000064190000}"/>
    <cellStyle name="Input 2 2 3 4 9" xfId="31821" xr:uid="{00000000-0005-0000-0000-000065190000}"/>
    <cellStyle name="Input 2 2 3 5" xfId="1612" xr:uid="{00000000-0005-0000-0000-000066190000}"/>
    <cellStyle name="Input 2 2 3 5 2" xfId="6026" xr:uid="{00000000-0005-0000-0000-000067190000}"/>
    <cellStyle name="Input 2 2 3 5 2 2" xfId="13651" xr:uid="{00000000-0005-0000-0000-000068190000}"/>
    <cellStyle name="Input 2 2 3 5 2 3" xfId="23237" xr:uid="{00000000-0005-0000-0000-000069190000}"/>
    <cellStyle name="Input 2 2 3 5 2 4" xfId="19128" xr:uid="{00000000-0005-0000-0000-00006A190000}"/>
    <cellStyle name="Input 2 2 3 5 2 5" xfId="22904" xr:uid="{00000000-0005-0000-0000-00006B190000}"/>
    <cellStyle name="Input 2 2 3 5 2 6" xfId="27891" xr:uid="{00000000-0005-0000-0000-00006C190000}"/>
    <cellStyle name="Input 2 2 3 5 2 7" xfId="31055" xr:uid="{00000000-0005-0000-0000-00006D190000}"/>
    <cellStyle name="Input 2 2 3 5 3" xfId="6841" xr:uid="{00000000-0005-0000-0000-00006E190000}"/>
    <cellStyle name="Input 2 2 3 5 3 2" xfId="24052" xr:uid="{00000000-0005-0000-0000-00006F190000}"/>
    <cellStyle name="Input 2 2 3 5 3 3" xfId="25039" xr:uid="{00000000-0005-0000-0000-000070190000}"/>
    <cellStyle name="Input 2 2 3 5 3 4" xfId="28879" xr:uid="{00000000-0005-0000-0000-000071190000}"/>
    <cellStyle name="Input 2 2 3 5 3 5" xfId="20107" xr:uid="{00000000-0005-0000-0000-000072190000}"/>
    <cellStyle name="Input 2 2 3 5 3 6" xfId="27481" xr:uid="{00000000-0005-0000-0000-000073190000}"/>
    <cellStyle name="Input 2 2 3 5 4" xfId="15432" xr:uid="{00000000-0005-0000-0000-000074190000}"/>
    <cellStyle name="Input 2 2 3 5 5" xfId="22884" xr:uid="{00000000-0005-0000-0000-000075190000}"/>
    <cellStyle name="Input 2 2 3 5 6" xfId="27393" xr:uid="{00000000-0005-0000-0000-000076190000}"/>
    <cellStyle name="Input 2 2 3 5 7" xfId="24487" xr:uid="{00000000-0005-0000-0000-000077190000}"/>
    <cellStyle name="Input 2 2 3 5 8" xfId="27300" xr:uid="{00000000-0005-0000-0000-000078190000}"/>
    <cellStyle name="Input 2 2 3 6" xfId="5220" xr:uid="{00000000-0005-0000-0000-000079190000}"/>
    <cellStyle name="Input 2 2 3 6 2" xfId="12956" xr:uid="{00000000-0005-0000-0000-00007A190000}"/>
    <cellStyle name="Input 2 2 3 6 3" xfId="22491" xr:uid="{00000000-0005-0000-0000-00007B190000}"/>
    <cellStyle name="Input 2 2 3 6 4" xfId="21891" xr:uid="{00000000-0005-0000-0000-00007C190000}"/>
    <cellStyle name="Input 2 2 3 6 5" xfId="17987" xr:uid="{00000000-0005-0000-0000-00007D190000}"/>
    <cellStyle name="Input 2 2 3 6 6" xfId="25143" xr:uid="{00000000-0005-0000-0000-00007E190000}"/>
    <cellStyle name="Input 2 2 3 6 7" xfId="30507" xr:uid="{00000000-0005-0000-0000-00007F190000}"/>
    <cellStyle name="Input 2 2 3 7" xfId="4336" xr:uid="{00000000-0005-0000-0000-000080190000}"/>
    <cellStyle name="Input 2 2 3 7 2" xfId="21682" xr:uid="{00000000-0005-0000-0000-000081190000}"/>
    <cellStyle name="Input 2 2 3 7 3" xfId="25170" xr:uid="{00000000-0005-0000-0000-000082190000}"/>
    <cellStyle name="Input 2 2 3 7 4" xfId="26571" xr:uid="{00000000-0005-0000-0000-000083190000}"/>
    <cellStyle name="Input 2 2 3 7 5" xfId="30121" xr:uid="{00000000-0005-0000-0000-000084190000}"/>
    <cellStyle name="Input 2 2 3 7 6" xfId="27988" xr:uid="{00000000-0005-0000-0000-000085190000}"/>
    <cellStyle name="Input 2 2 3 8" xfId="25908" xr:uid="{00000000-0005-0000-0000-000086190000}"/>
    <cellStyle name="Input 2 2 3 9" xfId="25268" xr:uid="{00000000-0005-0000-0000-000087190000}"/>
    <cellStyle name="Input 2 2 4" xfId="397" xr:uid="{00000000-0005-0000-0000-000088190000}"/>
    <cellStyle name="Input 2 2 4 10" xfId="31511" xr:uid="{00000000-0005-0000-0000-000089190000}"/>
    <cellStyle name="Input 2 2 4 2" xfId="1204" xr:uid="{00000000-0005-0000-0000-00008A190000}"/>
    <cellStyle name="Input 2 2 4 2 2" xfId="2295" xr:uid="{00000000-0005-0000-0000-00008B190000}"/>
    <cellStyle name="Input 2 2 4 2 2 2" xfId="6436" xr:uid="{00000000-0005-0000-0000-00008C190000}"/>
    <cellStyle name="Input 2 2 4 2 2 2 2" xfId="13912" xr:uid="{00000000-0005-0000-0000-00008D190000}"/>
    <cellStyle name="Input 2 2 4 2 2 2 3" xfId="23647" xr:uid="{00000000-0005-0000-0000-00008E190000}"/>
    <cellStyle name="Input 2 2 4 2 2 2 4" xfId="14470" xr:uid="{00000000-0005-0000-0000-00008F190000}"/>
    <cellStyle name="Input 2 2 4 2 2 2 5" xfId="28425" xr:uid="{00000000-0005-0000-0000-000090190000}"/>
    <cellStyle name="Input 2 2 4 2 2 2 6" xfId="14868" xr:uid="{00000000-0005-0000-0000-000091190000}"/>
    <cellStyle name="Input 2 2 4 2 2 2 7" xfId="30439" xr:uid="{00000000-0005-0000-0000-000092190000}"/>
    <cellStyle name="Input 2 2 4 2 2 3" xfId="6066" xr:uid="{00000000-0005-0000-0000-000093190000}"/>
    <cellStyle name="Input 2 2 4 2 2 3 2" xfId="23277" xr:uid="{00000000-0005-0000-0000-000094190000}"/>
    <cellStyle name="Input 2 2 4 2 2 3 3" xfId="22358" xr:uid="{00000000-0005-0000-0000-000095190000}"/>
    <cellStyle name="Input 2 2 4 2 2 3 4" xfId="28778" xr:uid="{00000000-0005-0000-0000-000096190000}"/>
    <cellStyle name="Input 2 2 4 2 2 3 5" xfId="29561" xr:uid="{00000000-0005-0000-0000-000097190000}"/>
    <cellStyle name="Input 2 2 4 2 2 3 6" xfId="31938" xr:uid="{00000000-0005-0000-0000-000098190000}"/>
    <cellStyle name="Input 2 2 4 2 2 4" xfId="16263" xr:uid="{00000000-0005-0000-0000-000099190000}"/>
    <cellStyle name="Input 2 2 4 2 2 5" xfId="25784" xr:uid="{00000000-0005-0000-0000-00009A190000}"/>
    <cellStyle name="Input 2 2 4 2 2 6" xfId="20365" xr:uid="{00000000-0005-0000-0000-00009B190000}"/>
    <cellStyle name="Input 2 2 4 2 2 7" xfId="26902" xr:uid="{00000000-0005-0000-0000-00009C190000}"/>
    <cellStyle name="Input 2 2 4 2 2 8" xfId="29444" xr:uid="{00000000-0005-0000-0000-00009D190000}"/>
    <cellStyle name="Input 2 2 4 2 3" xfId="4973" xr:uid="{00000000-0005-0000-0000-00009E190000}"/>
    <cellStyle name="Input 2 2 4 2 3 2" xfId="12744" xr:uid="{00000000-0005-0000-0000-00009F190000}"/>
    <cellStyle name="Input 2 2 4 2 3 3" xfId="22269" xr:uid="{00000000-0005-0000-0000-0000A0190000}"/>
    <cellStyle name="Input 2 2 4 2 3 4" xfId="15571" xr:uid="{00000000-0005-0000-0000-0000A1190000}"/>
    <cellStyle name="Input 2 2 4 2 3 5" xfId="27735" xr:uid="{00000000-0005-0000-0000-0000A2190000}"/>
    <cellStyle name="Input 2 2 4 2 3 6" xfId="15877" xr:uid="{00000000-0005-0000-0000-0000A3190000}"/>
    <cellStyle name="Input 2 2 4 2 3 7" xfId="29318" xr:uid="{00000000-0005-0000-0000-0000A4190000}"/>
    <cellStyle name="Input 2 2 4 2 4" xfId="6690" xr:uid="{00000000-0005-0000-0000-0000A5190000}"/>
    <cellStyle name="Input 2 2 4 2 4 2" xfId="23901" xr:uid="{00000000-0005-0000-0000-0000A6190000}"/>
    <cellStyle name="Input 2 2 4 2 4 3" xfId="15901" xr:uid="{00000000-0005-0000-0000-0000A7190000}"/>
    <cellStyle name="Input 2 2 4 2 4 4" xfId="26207" xr:uid="{00000000-0005-0000-0000-0000A8190000}"/>
    <cellStyle name="Input 2 2 4 2 4 5" xfId="26680" xr:uid="{00000000-0005-0000-0000-0000A9190000}"/>
    <cellStyle name="Input 2 2 4 2 4 6" xfId="29060" xr:uid="{00000000-0005-0000-0000-0000AA190000}"/>
    <cellStyle name="Input 2 2 4 2 5" xfId="20631" xr:uid="{00000000-0005-0000-0000-0000AB190000}"/>
    <cellStyle name="Input 2 2 4 2 6" xfId="21762" xr:uid="{00000000-0005-0000-0000-0000AC190000}"/>
    <cellStyle name="Input 2 2 4 2 7" xfId="15520" xr:uid="{00000000-0005-0000-0000-0000AD190000}"/>
    <cellStyle name="Input 2 2 4 2 8" xfId="28304" xr:uid="{00000000-0005-0000-0000-0000AE190000}"/>
    <cellStyle name="Input 2 2 4 2 9" xfId="29308" xr:uid="{00000000-0005-0000-0000-0000AF190000}"/>
    <cellStyle name="Input 2 2 4 3" xfId="1615" xr:uid="{00000000-0005-0000-0000-0000B0190000}"/>
    <cellStyle name="Input 2 2 4 3 2" xfId="6029" xr:uid="{00000000-0005-0000-0000-0000B1190000}"/>
    <cellStyle name="Input 2 2 4 3 2 2" xfId="13654" xr:uid="{00000000-0005-0000-0000-0000B2190000}"/>
    <cellStyle name="Input 2 2 4 3 2 3" xfId="23240" xr:uid="{00000000-0005-0000-0000-0000B3190000}"/>
    <cellStyle name="Input 2 2 4 3 2 4" xfId="24358" xr:uid="{00000000-0005-0000-0000-0000B4190000}"/>
    <cellStyle name="Input 2 2 4 3 2 5" xfId="27432" xr:uid="{00000000-0005-0000-0000-0000B5190000}"/>
    <cellStyle name="Input 2 2 4 3 2 6" xfId="30824" xr:uid="{00000000-0005-0000-0000-0000B6190000}"/>
    <cellStyle name="Input 2 2 4 3 2 7" xfId="31247" xr:uid="{00000000-0005-0000-0000-0000B7190000}"/>
    <cellStyle name="Input 2 2 4 3 3" xfId="6747" xr:uid="{00000000-0005-0000-0000-0000B8190000}"/>
    <cellStyle name="Input 2 2 4 3 3 2" xfId="23958" xr:uid="{00000000-0005-0000-0000-0000B9190000}"/>
    <cellStyle name="Input 2 2 4 3 3 3" xfId="26126" xr:uid="{00000000-0005-0000-0000-0000BA190000}"/>
    <cellStyle name="Input 2 2 4 3 3 4" xfId="26933" xr:uid="{00000000-0005-0000-0000-0000BB190000}"/>
    <cellStyle name="Input 2 2 4 3 3 5" xfId="26799" xr:uid="{00000000-0005-0000-0000-0000BC190000}"/>
    <cellStyle name="Input 2 2 4 3 3 6" xfId="30739" xr:uid="{00000000-0005-0000-0000-0000BD190000}"/>
    <cellStyle name="Input 2 2 4 3 4" xfId="19460" xr:uid="{00000000-0005-0000-0000-0000BE190000}"/>
    <cellStyle name="Input 2 2 4 3 5" xfId="15148" xr:uid="{00000000-0005-0000-0000-0000BF190000}"/>
    <cellStyle name="Input 2 2 4 3 6" xfId="20410" xr:uid="{00000000-0005-0000-0000-0000C0190000}"/>
    <cellStyle name="Input 2 2 4 3 7" xfId="25928" xr:uid="{00000000-0005-0000-0000-0000C1190000}"/>
    <cellStyle name="Input 2 2 4 3 8" xfId="31647" xr:uid="{00000000-0005-0000-0000-0000C2190000}"/>
    <cellStyle name="Input 2 2 4 4" xfId="4308" xr:uid="{00000000-0005-0000-0000-0000C3190000}"/>
    <cellStyle name="Input 2 2 4 4 2" xfId="12202" xr:uid="{00000000-0005-0000-0000-0000C4190000}"/>
    <cellStyle name="Input 2 2 4 4 3" xfId="21654" xr:uid="{00000000-0005-0000-0000-0000C5190000}"/>
    <cellStyle name="Input 2 2 4 4 4" xfId="18572" xr:uid="{00000000-0005-0000-0000-0000C6190000}"/>
    <cellStyle name="Input 2 2 4 4 5" xfId="14271" xr:uid="{00000000-0005-0000-0000-0000C7190000}"/>
    <cellStyle name="Input 2 2 4 4 6" xfId="28531" xr:uid="{00000000-0005-0000-0000-0000C8190000}"/>
    <cellStyle name="Input 2 2 4 4 7" xfId="31841" xr:uid="{00000000-0005-0000-0000-0000C9190000}"/>
    <cellStyle name="Input 2 2 4 5" xfId="6726" xr:uid="{00000000-0005-0000-0000-0000CA190000}"/>
    <cellStyle name="Input 2 2 4 5 2" xfId="23937" xr:uid="{00000000-0005-0000-0000-0000CB190000}"/>
    <cellStyle name="Input 2 2 4 5 3" xfId="25638" xr:uid="{00000000-0005-0000-0000-0000CC190000}"/>
    <cellStyle name="Input 2 2 4 5 4" xfId="26934" xr:uid="{00000000-0005-0000-0000-0000CD190000}"/>
    <cellStyle name="Input 2 2 4 5 5" xfId="26802" xr:uid="{00000000-0005-0000-0000-0000CE190000}"/>
    <cellStyle name="Input 2 2 4 5 6" xfId="31862" xr:uid="{00000000-0005-0000-0000-0000CF190000}"/>
    <cellStyle name="Input 2 2 4 6" xfId="24743" xr:uid="{00000000-0005-0000-0000-0000D0190000}"/>
    <cellStyle name="Input 2 2 4 7" xfId="21537" xr:uid="{00000000-0005-0000-0000-0000D1190000}"/>
    <cellStyle name="Input 2 2 4 8" xfId="29434" xr:uid="{00000000-0005-0000-0000-0000D2190000}"/>
    <cellStyle name="Input 2 2 4 9" xfId="29359" xr:uid="{00000000-0005-0000-0000-0000D3190000}"/>
    <cellStyle name="Input 2 2 5" xfId="398" xr:uid="{00000000-0005-0000-0000-0000D4190000}"/>
    <cellStyle name="Input 2 2 5 10" xfId="31257" xr:uid="{00000000-0005-0000-0000-0000D5190000}"/>
    <cellStyle name="Input 2 2 5 2" xfId="1205" xr:uid="{00000000-0005-0000-0000-0000D6190000}"/>
    <cellStyle name="Input 2 2 5 2 2" xfId="2296" xr:uid="{00000000-0005-0000-0000-0000D7190000}"/>
    <cellStyle name="Input 2 2 5 2 2 2" xfId="6437" xr:uid="{00000000-0005-0000-0000-0000D8190000}"/>
    <cellStyle name="Input 2 2 5 2 2 2 2" xfId="13913" xr:uid="{00000000-0005-0000-0000-0000D9190000}"/>
    <cellStyle name="Input 2 2 5 2 2 2 3" xfId="23648" xr:uid="{00000000-0005-0000-0000-0000DA190000}"/>
    <cellStyle name="Input 2 2 5 2 2 2 4" xfId="20899" xr:uid="{00000000-0005-0000-0000-0000DB190000}"/>
    <cellStyle name="Input 2 2 5 2 2 2 5" xfId="28028" xr:uid="{00000000-0005-0000-0000-0000DC190000}"/>
    <cellStyle name="Input 2 2 5 2 2 2 6" xfId="30606" xr:uid="{00000000-0005-0000-0000-0000DD190000}"/>
    <cellStyle name="Input 2 2 5 2 2 2 7" xfId="30012" xr:uid="{00000000-0005-0000-0000-0000DE190000}"/>
    <cellStyle name="Input 2 2 5 2 2 3" xfId="6323" xr:uid="{00000000-0005-0000-0000-0000DF190000}"/>
    <cellStyle name="Input 2 2 5 2 2 3 2" xfId="23534" xr:uid="{00000000-0005-0000-0000-0000E0190000}"/>
    <cellStyle name="Input 2 2 5 2 2 3 3" xfId="19766" xr:uid="{00000000-0005-0000-0000-0000E1190000}"/>
    <cellStyle name="Input 2 2 5 2 2 3 4" xfId="20678" xr:uid="{00000000-0005-0000-0000-0000E2190000}"/>
    <cellStyle name="Input 2 2 5 2 2 3 5" xfId="30234" xr:uid="{00000000-0005-0000-0000-0000E3190000}"/>
    <cellStyle name="Input 2 2 5 2 2 3 6" xfId="27169" xr:uid="{00000000-0005-0000-0000-0000E4190000}"/>
    <cellStyle name="Input 2 2 5 2 2 4" xfId="15220" xr:uid="{00000000-0005-0000-0000-0000E5190000}"/>
    <cellStyle name="Input 2 2 5 2 2 5" xfId="19421" xr:uid="{00000000-0005-0000-0000-0000E6190000}"/>
    <cellStyle name="Input 2 2 5 2 2 6" xfId="25249" xr:uid="{00000000-0005-0000-0000-0000E7190000}"/>
    <cellStyle name="Input 2 2 5 2 2 7" xfId="28263" xr:uid="{00000000-0005-0000-0000-0000E8190000}"/>
    <cellStyle name="Input 2 2 5 2 2 8" xfId="31015" xr:uid="{00000000-0005-0000-0000-0000E9190000}"/>
    <cellStyle name="Input 2 2 5 2 3" xfId="5521" xr:uid="{00000000-0005-0000-0000-0000EA190000}"/>
    <cellStyle name="Input 2 2 5 2 3 2" xfId="13228" xr:uid="{00000000-0005-0000-0000-0000EB190000}"/>
    <cellStyle name="Input 2 2 5 2 3 3" xfId="22757" xr:uid="{00000000-0005-0000-0000-0000EC190000}"/>
    <cellStyle name="Input 2 2 5 2 3 4" xfId="25860" xr:uid="{00000000-0005-0000-0000-0000ED190000}"/>
    <cellStyle name="Input 2 2 5 2 3 5" xfId="22427" xr:uid="{00000000-0005-0000-0000-0000EE190000}"/>
    <cellStyle name="Input 2 2 5 2 3 6" xfId="22681" xr:uid="{00000000-0005-0000-0000-0000EF190000}"/>
    <cellStyle name="Input 2 2 5 2 3 7" xfId="31877" xr:uid="{00000000-0005-0000-0000-0000F0190000}"/>
    <cellStyle name="Input 2 2 5 2 4" xfId="6942" xr:uid="{00000000-0005-0000-0000-0000F1190000}"/>
    <cellStyle name="Input 2 2 5 2 4 2" xfId="24153" xr:uid="{00000000-0005-0000-0000-0000F2190000}"/>
    <cellStyle name="Input 2 2 5 2 4 3" xfId="20698" xr:uid="{00000000-0005-0000-0000-0000F3190000}"/>
    <cellStyle name="Input 2 2 5 2 4 4" xfId="28980" xr:uid="{00000000-0005-0000-0000-0000F4190000}"/>
    <cellStyle name="Input 2 2 5 2 4 5" xfId="29787" xr:uid="{00000000-0005-0000-0000-0000F5190000}"/>
    <cellStyle name="Input 2 2 5 2 4 6" xfId="29681" xr:uid="{00000000-0005-0000-0000-0000F6190000}"/>
    <cellStyle name="Input 2 2 5 2 5" xfId="20371" xr:uid="{00000000-0005-0000-0000-0000F7190000}"/>
    <cellStyle name="Input 2 2 5 2 6" xfId="20792" xr:uid="{00000000-0005-0000-0000-0000F8190000}"/>
    <cellStyle name="Input 2 2 5 2 7" xfId="21779" xr:uid="{00000000-0005-0000-0000-0000F9190000}"/>
    <cellStyle name="Input 2 2 5 2 8" xfId="27610" xr:uid="{00000000-0005-0000-0000-0000FA190000}"/>
    <cellStyle name="Input 2 2 5 2 9" xfId="31443" xr:uid="{00000000-0005-0000-0000-0000FB190000}"/>
    <cellStyle name="Input 2 2 5 3" xfId="1616" xr:uid="{00000000-0005-0000-0000-0000FC190000}"/>
    <cellStyle name="Input 2 2 5 3 2" xfId="6030" xr:uid="{00000000-0005-0000-0000-0000FD190000}"/>
    <cellStyle name="Input 2 2 5 3 2 2" xfId="13655" xr:uid="{00000000-0005-0000-0000-0000FE190000}"/>
    <cellStyle name="Input 2 2 5 3 2 3" xfId="23241" xr:uid="{00000000-0005-0000-0000-0000FF190000}"/>
    <cellStyle name="Input 2 2 5 3 2 4" xfId="24817" xr:uid="{00000000-0005-0000-0000-0000001A0000}"/>
    <cellStyle name="Input 2 2 5 3 2 5" xfId="25671" xr:uid="{00000000-0005-0000-0000-0000011A0000}"/>
    <cellStyle name="Input 2 2 5 3 2 6" xfId="26140" xr:uid="{00000000-0005-0000-0000-0000021A0000}"/>
    <cellStyle name="Input 2 2 5 3 2 7" xfId="31311" xr:uid="{00000000-0005-0000-0000-0000031A0000}"/>
    <cellStyle name="Input 2 2 5 3 3" xfId="6836" xr:uid="{00000000-0005-0000-0000-0000041A0000}"/>
    <cellStyle name="Input 2 2 5 3 3 2" xfId="24047" xr:uid="{00000000-0005-0000-0000-0000051A0000}"/>
    <cellStyle name="Input 2 2 5 3 3 3" xfId="14764" xr:uid="{00000000-0005-0000-0000-0000061A0000}"/>
    <cellStyle name="Input 2 2 5 3 3 4" xfId="28874" xr:uid="{00000000-0005-0000-0000-0000071A0000}"/>
    <cellStyle name="Input 2 2 5 3 3 5" xfId="27080" xr:uid="{00000000-0005-0000-0000-0000081A0000}"/>
    <cellStyle name="Input 2 2 5 3 3 6" xfId="31516" xr:uid="{00000000-0005-0000-0000-0000091A0000}"/>
    <cellStyle name="Input 2 2 5 3 4" xfId="19987" xr:uid="{00000000-0005-0000-0000-00000A1A0000}"/>
    <cellStyle name="Input 2 2 5 3 5" xfId="25659" xr:uid="{00000000-0005-0000-0000-00000B1A0000}"/>
    <cellStyle name="Input 2 2 5 3 6" xfId="27215" xr:uid="{00000000-0005-0000-0000-00000C1A0000}"/>
    <cellStyle name="Input 2 2 5 3 7" xfId="30096" xr:uid="{00000000-0005-0000-0000-00000D1A0000}"/>
    <cellStyle name="Input 2 2 5 3 8" xfId="25021" xr:uid="{00000000-0005-0000-0000-00000E1A0000}"/>
    <cellStyle name="Input 2 2 5 4" xfId="5218" xr:uid="{00000000-0005-0000-0000-00000F1A0000}"/>
    <cellStyle name="Input 2 2 5 4 2" xfId="12954" xr:uid="{00000000-0005-0000-0000-0000101A0000}"/>
    <cellStyle name="Input 2 2 5 4 3" xfId="22489" xr:uid="{00000000-0005-0000-0000-0000111A0000}"/>
    <cellStyle name="Input 2 2 5 4 4" xfId="20084" xr:uid="{00000000-0005-0000-0000-0000121A0000}"/>
    <cellStyle name="Input 2 2 5 4 5" xfId="28409" xr:uid="{00000000-0005-0000-0000-0000131A0000}"/>
    <cellStyle name="Input 2 2 5 4 6" xfId="14749" xr:uid="{00000000-0005-0000-0000-0000141A0000}"/>
    <cellStyle name="Input 2 2 5 4 7" xfId="21770" xr:uid="{00000000-0005-0000-0000-0000151A0000}"/>
    <cellStyle name="Input 2 2 5 5" xfId="6977" xr:uid="{00000000-0005-0000-0000-0000161A0000}"/>
    <cellStyle name="Input 2 2 5 5 2" xfId="24188" xr:uid="{00000000-0005-0000-0000-0000171A0000}"/>
    <cellStyle name="Input 2 2 5 5 3" xfId="20549" xr:uid="{00000000-0005-0000-0000-0000181A0000}"/>
    <cellStyle name="Input 2 2 5 5 4" xfId="29015" xr:uid="{00000000-0005-0000-0000-0000191A0000}"/>
    <cellStyle name="Input 2 2 5 5 5" xfId="27907" xr:uid="{00000000-0005-0000-0000-00001A1A0000}"/>
    <cellStyle name="Input 2 2 5 5 6" xfId="31639" xr:uid="{00000000-0005-0000-0000-00001B1A0000}"/>
    <cellStyle name="Input 2 2 5 6" xfId="25372" xr:uid="{00000000-0005-0000-0000-00001C1A0000}"/>
    <cellStyle name="Input 2 2 5 7" xfId="22124" xr:uid="{00000000-0005-0000-0000-00001D1A0000}"/>
    <cellStyle name="Input 2 2 5 8" xfId="29908" xr:uid="{00000000-0005-0000-0000-00001E1A0000}"/>
    <cellStyle name="Input 2 2 5 9" xfId="14842" xr:uid="{00000000-0005-0000-0000-00001F1A0000}"/>
    <cellStyle name="Input 2 2 6" xfId="1194" xr:uid="{00000000-0005-0000-0000-0000201A0000}"/>
    <cellStyle name="Input 2 2 6 2" xfId="2285" xr:uid="{00000000-0005-0000-0000-0000211A0000}"/>
    <cellStyle name="Input 2 2 6 2 2" xfId="6426" xr:uid="{00000000-0005-0000-0000-0000221A0000}"/>
    <cellStyle name="Input 2 2 6 2 2 2" xfId="13902" xr:uid="{00000000-0005-0000-0000-0000231A0000}"/>
    <cellStyle name="Input 2 2 6 2 2 3" xfId="23637" xr:uid="{00000000-0005-0000-0000-0000241A0000}"/>
    <cellStyle name="Input 2 2 6 2 2 4" xfId="22319" xr:uid="{00000000-0005-0000-0000-0000251A0000}"/>
    <cellStyle name="Input 2 2 6 2 2 5" xfId="28026" xr:uid="{00000000-0005-0000-0000-0000261A0000}"/>
    <cellStyle name="Input 2 2 6 2 2 6" xfId="30194" xr:uid="{00000000-0005-0000-0000-0000271A0000}"/>
    <cellStyle name="Input 2 2 6 2 2 7" xfId="31779" xr:uid="{00000000-0005-0000-0000-0000281A0000}"/>
    <cellStyle name="Input 2 2 6 2 3" xfId="6121" xr:uid="{00000000-0005-0000-0000-0000291A0000}"/>
    <cellStyle name="Input 2 2 6 2 3 2" xfId="23332" xr:uid="{00000000-0005-0000-0000-00002A1A0000}"/>
    <cellStyle name="Input 2 2 6 2 3 3" xfId="26075" xr:uid="{00000000-0005-0000-0000-00002B1A0000}"/>
    <cellStyle name="Input 2 2 6 2 3 4" xfId="28298" xr:uid="{00000000-0005-0000-0000-00002C1A0000}"/>
    <cellStyle name="Input 2 2 6 2 3 5" xfId="24676" xr:uid="{00000000-0005-0000-0000-00002D1A0000}"/>
    <cellStyle name="Input 2 2 6 2 3 6" xfId="29944" xr:uid="{00000000-0005-0000-0000-00002E1A0000}"/>
    <cellStyle name="Input 2 2 6 2 4" xfId="14449" xr:uid="{00000000-0005-0000-0000-00002F1A0000}"/>
    <cellStyle name="Input 2 2 6 2 5" xfId="24307" xr:uid="{00000000-0005-0000-0000-0000301A0000}"/>
    <cellStyle name="Input 2 2 6 2 6" xfId="22645" xr:uid="{00000000-0005-0000-0000-0000311A0000}"/>
    <cellStyle name="Input 2 2 6 2 7" xfId="29669" xr:uid="{00000000-0005-0000-0000-0000321A0000}"/>
    <cellStyle name="Input 2 2 6 2 8" xfId="31279" xr:uid="{00000000-0005-0000-0000-0000331A0000}"/>
    <cellStyle name="Input 2 2 6 3" xfId="4638" xr:uid="{00000000-0005-0000-0000-0000341A0000}"/>
    <cellStyle name="Input 2 2 6 3 2" xfId="12483" xr:uid="{00000000-0005-0000-0000-0000351A0000}"/>
    <cellStyle name="Input 2 2 6 3 3" xfId="21956" xr:uid="{00000000-0005-0000-0000-0000361A0000}"/>
    <cellStyle name="Input 2 2 6 3 4" xfId="15229" xr:uid="{00000000-0005-0000-0000-0000371A0000}"/>
    <cellStyle name="Input 2 2 6 3 5" xfId="24778" xr:uid="{00000000-0005-0000-0000-0000381A0000}"/>
    <cellStyle name="Input 2 2 6 3 6" xfId="18602" xr:uid="{00000000-0005-0000-0000-0000391A0000}"/>
    <cellStyle name="Input 2 2 6 3 7" xfId="30949" xr:uid="{00000000-0005-0000-0000-00003A1A0000}"/>
    <cellStyle name="Input 2 2 6 4" xfId="6943" xr:uid="{00000000-0005-0000-0000-00003B1A0000}"/>
    <cellStyle name="Input 2 2 6 4 2" xfId="24154" xr:uid="{00000000-0005-0000-0000-00003C1A0000}"/>
    <cellStyle name="Input 2 2 6 4 3" xfId="22160" xr:uid="{00000000-0005-0000-0000-00003D1A0000}"/>
    <cellStyle name="Input 2 2 6 4 4" xfId="28981" xr:uid="{00000000-0005-0000-0000-00003E1A0000}"/>
    <cellStyle name="Input 2 2 6 4 5" xfId="30580" xr:uid="{00000000-0005-0000-0000-00003F1A0000}"/>
    <cellStyle name="Input 2 2 6 4 6" xfId="31391" xr:uid="{00000000-0005-0000-0000-0000401A0000}"/>
    <cellStyle name="Input 2 2 6 5" xfId="20009" xr:uid="{00000000-0005-0000-0000-0000411A0000}"/>
    <cellStyle name="Input 2 2 6 6" xfId="24994" xr:uid="{00000000-0005-0000-0000-0000421A0000}"/>
    <cellStyle name="Input 2 2 6 7" xfId="14809" xr:uid="{00000000-0005-0000-0000-0000431A0000}"/>
    <cellStyle name="Input 2 2 6 8" xfId="24323" xr:uid="{00000000-0005-0000-0000-0000441A0000}"/>
    <cellStyle name="Input 2 2 6 9" xfId="26585" xr:uid="{00000000-0005-0000-0000-0000451A0000}"/>
    <cellStyle name="Input 2 2 7" xfId="1605" xr:uid="{00000000-0005-0000-0000-0000461A0000}"/>
    <cellStyle name="Input 2 2 7 2" xfId="6019" xr:uid="{00000000-0005-0000-0000-0000471A0000}"/>
    <cellStyle name="Input 2 2 7 2 2" xfId="13644" xr:uid="{00000000-0005-0000-0000-0000481A0000}"/>
    <cellStyle name="Input 2 2 7 2 3" xfId="23230" xr:uid="{00000000-0005-0000-0000-0000491A0000}"/>
    <cellStyle name="Input 2 2 7 2 4" xfId="20550" xr:uid="{00000000-0005-0000-0000-00004A1A0000}"/>
    <cellStyle name="Input 2 2 7 2 5" xfId="27869" xr:uid="{00000000-0005-0000-0000-00004B1A0000}"/>
    <cellStyle name="Input 2 2 7 2 6" xfId="25573" xr:uid="{00000000-0005-0000-0000-00004C1A0000}"/>
    <cellStyle name="Input 2 2 7 2 7" xfId="27697" xr:uid="{00000000-0005-0000-0000-00004D1A0000}"/>
    <cellStyle name="Input 2 2 7 3" xfId="6097" xr:uid="{00000000-0005-0000-0000-00004E1A0000}"/>
    <cellStyle name="Input 2 2 7 3 2" xfId="23308" xr:uid="{00000000-0005-0000-0000-00004F1A0000}"/>
    <cellStyle name="Input 2 2 7 3 3" xfId="22899" xr:uid="{00000000-0005-0000-0000-0000501A0000}"/>
    <cellStyle name="Input 2 2 7 3 4" xfId="28054" xr:uid="{00000000-0005-0000-0000-0000511A0000}"/>
    <cellStyle name="Input 2 2 7 3 5" xfId="30208" xr:uid="{00000000-0005-0000-0000-0000521A0000}"/>
    <cellStyle name="Input 2 2 7 3 6" xfId="31696" xr:uid="{00000000-0005-0000-0000-0000531A0000}"/>
    <cellStyle name="Input 2 2 7 4" xfId="16224" xr:uid="{00000000-0005-0000-0000-0000541A0000}"/>
    <cellStyle name="Input 2 2 7 5" xfId="24483" xr:uid="{00000000-0005-0000-0000-0000551A0000}"/>
    <cellStyle name="Input 2 2 7 6" xfId="28275" xr:uid="{00000000-0005-0000-0000-0000561A0000}"/>
    <cellStyle name="Input 2 2 7 7" xfId="26881" xr:uid="{00000000-0005-0000-0000-0000571A0000}"/>
    <cellStyle name="Input 2 2 7 8" xfId="31567" xr:uid="{00000000-0005-0000-0000-0000581A0000}"/>
    <cellStyle name="Input 2 2 8" xfId="5217" xr:uid="{00000000-0005-0000-0000-0000591A0000}"/>
    <cellStyle name="Input 2 2 8 2" xfId="12953" xr:uid="{00000000-0005-0000-0000-00005A1A0000}"/>
    <cellStyle name="Input 2 2 8 3" xfId="22488" xr:uid="{00000000-0005-0000-0000-00005B1A0000}"/>
    <cellStyle name="Input 2 2 8 4" xfId="24804" xr:uid="{00000000-0005-0000-0000-00005C1A0000}"/>
    <cellStyle name="Input 2 2 8 5" xfId="25387" xr:uid="{00000000-0005-0000-0000-00005D1A0000}"/>
    <cellStyle name="Input 2 2 8 6" xfId="29560" xr:uid="{00000000-0005-0000-0000-00005E1A0000}"/>
    <cellStyle name="Input 2 2 8 7" xfId="30267" xr:uid="{00000000-0005-0000-0000-00005F1A0000}"/>
    <cellStyle name="Input 2 2 9" xfId="4337" xr:uid="{00000000-0005-0000-0000-0000601A0000}"/>
    <cellStyle name="Input 2 2 9 2" xfId="21683" xr:uid="{00000000-0005-0000-0000-0000611A0000}"/>
    <cellStyle name="Input 2 2 9 3" xfId="21595" xr:uid="{00000000-0005-0000-0000-0000621A0000}"/>
    <cellStyle name="Input 2 2 9 4" xfId="22374" xr:uid="{00000000-0005-0000-0000-0000631A0000}"/>
    <cellStyle name="Input 2 2 9 5" xfId="29498" xr:uid="{00000000-0005-0000-0000-0000641A0000}"/>
    <cellStyle name="Input 2 2 9 6" xfId="31155" xr:uid="{00000000-0005-0000-0000-0000651A0000}"/>
    <cellStyle name="Input 2 3" xfId="399" xr:uid="{00000000-0005-0000-0000-0000661A0000}"/>
    <cellStyle name="Input 2 3 10" xfId="19140" xr:uid="{00000000-0005-0000-0000-0000671A0000}"/>
    <cellStyle name="Input 2 3 11" xfId="29501" xr:uid="{00000000-0005-0000-0000-0000681A0000}"/>
    <cellStyle name="Input 2 3 12" xfId="30021" xr:uid="{00000000-0005-0000-0000-0000691A0000}"/>
    <cellStyle name="Input 2 3 13" xfId="28562" xr:uid="{00000000-0005-0000-0000-00006A1A0000}"/>
    <cellStyle name="Input 2 3 2" xfId="400" xr:uid="{00000000-0005-0000-0000-00006B1A0000}"/>
    <cellStyle name="Input 2 3 2 10" xfId="25977" xr:uid="{00000000-0005-0000-0000-00006C1A0000}"/>
    <cellStyle name="Input 2 3 2 11" xfId="26586" xr:uid="{00000000-0005-0000-0000-00006D1A0000}"/>
    <cellStyle name="Input 2 3 2 12" xfId="31329" xr:uid="{00000000-0005-0000-0000-00006E1A0000}"/>
    <cellStyle name="Input 2 3 2 2" xfId="401" xr:uid="{00000000-0005-0000-0000-00006F1A0000}"/>
    <cellStyle name="Input 2 3 2 2 10" xfId="29270" xr:uid="{00000000-0005-0000-0000-0000701A0000}"/>
    <cellStyle name="Input 2 3 2 2 2" xfId="1208" xr:uid="{00000000-0005-0000-0000-0000711A0000}"/>
    <cellStyle name="Input 2 3 2 2 2 2" xfId="2299" xr:uid="{00000000-0005-0000-0000-0000721A0000}"/>
    <cellStyle name="Input 2 3 2 2 2 2 2" xfId="6440" xr:uid="{00000000-0005-0000-0000-0000731A0000}"/>
    <cellStyle name="Input 2 3 2 2 2 2 2 2" xfId="13916" xr:uid="{00000000-0005-0000-0000-0000741A0000}"/>
    <cellStyle name="Input 2 3 2 2 2 2 2 3" xfId="23651" xr:uid="{00000000-0005-0000-0000-0000751A0000}"/>
    <cellStyle name="Input 2 3 2 2 2 2 2 4" xfId="26388" xr:uid="{00000000-0005-0000-0000-0000761A0000}"/>
    <cellStyle name="Input 2 3 2 2 2 2 2 5" xfId="24285" xr:uid="{00000000-0005-0000-0000-0000771A0000}"/>
    <cellStyle name="Input 2 3 2 2 2 2 2 6" xfId="29633" xr:uid="{00000000-0005-0000-0000-0000781A0000}"/>
    <cellStyle name="Input 2 3 2 2 2 2 2 7" xfId="31940" xr:uid="{00000000-0005-0000-0000-0000791A0000}"/>
    <cellStyle name="Input 2 3 2 2 2 2 3" xfId="6863" xr:uid="{00000000-0005-0000-0000-00007A1A0000}"/>
    <cellStyle name="Input 2 3 2 2 2 2 3 2" xfId="24074" xr:uid="{00000000-0005-0000-0000-00007B1A0000}"/>
    <cellStyle name="Input 2 3 2 2 2 2 3 3" xfId="18810" xr:uid="{00000000-0005-0000-0000-00007C1A0000}"/>
    <cellStyle name="Input 2 3 2 2 2 2 3 4" xfId="28901" xr:uid="{00000000-0005-0000-0000-00007D1A0000}"/>
    <cellStyle name="Input 2 3 2 2 2 2 3 5" xfId="29414" xr:uid="{00000000-0005-0000-0000-00007E1A0000}"/>
    <cellStyle name="Input 2 3 2 2 2 2 3 6" xfId="31468" xr:uid="{00000000-0005-0000-0000-00007F1A0000}"/>
    <cellStyle name="Input 2 3 2 2 2 2 4" xfId="20755" xr:uid="{00000000-0005-0000-0000-0000801A0000}"/>
    <cellStyle name="Input 2 3 2 2 2 2 5" xfId="26052" xr:uid="{00000000-0005-0000-0000-0000811A0000}"/>
    <cellStyle name="Input 2 3 2 2 2 2 6" xfId="22834" xr:uid="{00000000-0005-0000-0000-0000821A0000}"/>
    <cellStyle name="Input 2 3 2 2 2 2 7" xfId="30712" xr:uid="{00000000-0005-0000-0000-0000831A0000}"/>
    <cellStyle name="Input 2 3 2 2 2 2 8" xfId="28691" xr:uid="{00000000-0005-0000-0000-0000841A0000}"/>
    <cellStyle name="Input 2 3 2 2 2 3" xfId="4970" xr:uid="{00000000-0005-0000-0000-0000851A0000}"/>
    <cellStyle name="Input 2 3 2 2 2 3 2" xfId="12741" xr:uid="{00000000-0005-0000-0000-0000861A0000}"/>
    <cellStyle name="Input 2 3 2 2 2 3 3" xfId="22266" xr:uid="{00000000-0005-0000-0000-0000871A0000}"/>
    <cellStyle name="Input 2 3 2 2 2 3 4" xfId="20626" xr:uid="{00000000-0005-0000-0000-0000881A0000}"/>
    <cellStyle name="Input 2 3 2 2 2 3 5" xfId="24496" xr:uid="{00000000-0005-0000-0000-0000891A0000}"/>
    <cellStyle name="Input 2 3 2 2 2 3 6" xfId="30427" xr:uid="{00000000-0005-0000-0000-00008A1A0000}"/>
    <cellStyle name="Input 2 3 2 2 2 3 7" xfId="30058" xr:uid="{00000000-0005-0000-0000-00008B1A0000}"/>
    <cellStyle name="Input 2 3 2 2 2 4" xfId="6279" xr:uid="{00000000-0005-0000-0000-00008C1A0000}"/>
    <cellStyle name="Input 2 3 2 2 2 4 2" xfId="23490" xr:uid="{00000000-0005-0000-0000-00008D1A0000}"/>
    <cellStyle name="Input 2 3 2 2 2 4 3" xfId="24534" xr:uid="{00000000-0005-0000-0000-00008E1A0000}"/>
    <cellStyle name="Input 2 3 2 2 2 4 4" xfId="22369" xr:uid="{00000000-0005-0000-0000-00008F1A0000}"/>
    <cellStyle name="Input 2 3 2 2 2 4 5" xfId="29815" xr:uid="{00000000-0005-0000-0000-0000901A0000}"/>
    <cellStyle name="Input 2 3 2 2 2 4 6" xfId="27082" xr:uid="{00000000-0005-0000-0000-0000911A0000}"/>
    <cellStyle name="Input 2 3 2 2 2 5" xfId="14723" xr:uid="{00000000-0005-0000-0000-0000921A0000}"/>
    <cellStyle name="Input 2 3 2 2 2 6" xfId="15519" xr:uid="{00000000-0005-0000-0000-0000931A0000}"/>
    <cellStyle name="Input 2 3 2 2 2 7" xfId="27258" xr:uid="{00000000-0005-0000-0000-0000941A0000}"/>
    <cellStyle name="Input 2 3 2 2 2 8" xfId="30358" xr:uid="{00000000-0005-0000-0000-0000951A0000}"/>
    <cellStyle name="Input 2 3 2 2 2 9" xfId="31428" xr:uid="{00000000-0005-0000-0000-0000961A0000}"/>
    <cellStyle name="Input 2 3 2 2 3" xfId="1619" xr:uid="{00000000-0005-0000-0000-0000971A0000}"/>
    <cellStyle name="Input 2 3 2 2 3 2" xfId="6033" xr:uid="{00000000-0005-0000-0000-0000981A0000}"/>
    <cellStyle name="Input 2 3 2 2 3 2 2" xfId="13658" xr:uid="{00000000-0005-0000-0000-0000991A0000}"/>
    <cellStyle name="Input 2 3 2 2 3 2 3" xfId="23244" xr:uid="{00000000-0005-0000-0000-00009A1A0000}"/>
    <cellStyle name="Input 2 3 2 2 3 2 4" xfId="16234" xr:uid="{00000000-0005-0000-0000-00009B1A0000}"/>
    <cellStyle name="Input 2 3 2 2 3 2 5" xfId="28777" xr:uid="{00000000-0005-0000-0000-00009C1A0000}"/>
    <cellStyle name="Input 2 3 2 2 3 2 6" xfId="20848" xr:uid="{00000000-0005-0000-0000-00009D1A0000}"/>
    <cellStyle name="Input 2 3 2 2 3 2 7" xfId="31517" xr:uid="{00000000-0005-0000-0000-00009E1A0000}"/>
    <cellStyle name="Input 2 3 2 2 3 3" xfId="6746" xr:uid="{00000000-0005-0000-0000-00009F1A0000}"/>
    <cellStyle name="Input 2 3 2 2 3 3 2" xfId="23957" xr:uid="{00000000-0005-0000-0000-0000A01A0000}"/>
    <cellStyle name="Input 2 3 2 2 3 3 3" xfId="24239" xr:uid="{00000000-0005-0000-0000-0000A11A0000}"/>
    <cellStyle name="Input 2 3 2 2 3 3 4" xfId="21801" xr:uid="{00000000-0005-0000-0000-0000A21A0000}"/>
    <cellStyle name="Input 2 3 2 2 3 3 5" xfId="29065" xr:uid="{00000000-0005-0000-0000-0000A31A0000}"/>
    <cellStyle name="Input 2 3 2 2 3 3 6" xfId="31879" xr:uid="{00000000-0005-0000-0000-0000A41A0000}"/>
    <cellStyle name="Input 2 3 2 2 3 4" xfId="18568" xr:uid="{00000000-0005-0000-0000-0000A51A0000}"/>
    <cellStyle name="Input 2 3 2 2 3 5" xfId="25850" xr:uid="{00000000-0005-0000-0000-0000A61A0000}"/>
    <cellStyle name="Input 2 3 2 2 3 6" xfId="28377" xr:uid="{00000000-0005-0000-0000-0000A71A0000}"/>
    <cellStyle name="Input 2 3 2 2 3 7" xfId="20659" xr:uid="{00000000-0005-0000-0000-0000A81A0000}"/>
    <cellStyle name="Input 2 3 2 2 3 8" xfId="29689" xr:uid="{00000000-0005-0000-0000-0000A91A0000}"/>
    <cellStyle name="Input 2 3 2 2 4" xfId="5219" xr:uid="{00000000-0005-0000-0000-0000AA1A0000}"/>
    <cellStyle name="Input 2 3 2 2 4 2" xfId="12955" xr:uid="{00000000-0005-0000-0000-0000AB1A0000}"/>
    <cellStyle name="Input 2 3 2 2 4 3" xfId="22490" xr:uid="{00000000-0005-0000-0000-0000AC1A0000}"/>
    <cellStyle name="Input 2 3 2 2 4 4" xfId="20939" xr:uid="{00000000-0005-0000-0000-0000AD1A0000}"/>
    <cellStyle name="Input 2 3 2 2 4 5" xfId="18904" xr:uid="{00000000-0005-0000-0000-0000AE1A0000}"/>
    <cellStyle name="Input 2 3 2 2 4 6" xfId="16508" xr:uid="{00000000-0005-0000-0000-0000AF1A0000}"/>
    <cellStyle name="Input 2 3 2 2 4 7" xfId="27696" xr:uid="{00000000-0005-0000-0000-0000B01A0000}"/>
    <cellStyle name="Input 2 3 2 2 5" xfId="6980" xr:uid="{00000000-0005-0000-0000-0000B11A0000}"/>
    <cellStyle name="Input 2 3 2 2 5 2" xfId="24191" xr:uid="{00000000-0005-0000-0000-0000B21A0000}"/>
    <cellStyle name="Input 2 3 2 2 5 3" xfId="20380" xr:uid="{00000000-0005-0000-0000-0000B31A0000}"/>
    <cellStyle name="Input 2 3 2 2 5 4" xfId="29018" xr:uid="{00000000-0005-0000-0000-0000B41A0000}"/>
    <cellStyle name="Input 2 3 2 2 5 5" xfId="29628" xr:uid="{00000000-0005-0000-0000-0000B51A0000}"/>
    <cellStyle name="Input 2 3 2 2 5 6" xfId="30916" xr:uid="{00000000-0005-0000-0000-0000B61A0000}"/>
    <cellStyle name="Input 2 3 2 2 6" xfId="25005" xr:uid="{00000000-0005-0000-0000-0000B71A0000}"/>
    <cellStyle name="Input 2 3 2 2 7" xfId="18570" xr:uid="{00000000-0005-0000-0000-0000B81A0000}"/>
    <cellStyle name="Input 2 3 2 2 8" xfId="29620" xr:uid="{00000000-0005-0000-0000-0000B91A0000}"/>
    <cellStyle name="Input 2 3 2 2 9" xfId="30481" xr:uid="{00000000-0005-0000-0000-0000BA1A0000}"/>
    <cellStyle name="Input 2 3 2 3" xfId="402" xr:uid="{00000000-0005-0000-0000-0000BB1A0000}"/>
    <cellStyle name="Input 2 3 2 3 10" xfId="31508" xr:uid="{00000000-0005-0000-0000-0000BC1A0000}"/>
    <cellStyle name="Input 2 3 2 3 2" xfId="1209" xr:uid="{00000000-0005-0000-0000-0000BD1A0000}"/>
    <cellStyle name="Input 2 3 2 3 2 2" xfId="2300" xr:uid="{00000000-0005-0000-0000-0000BE1A0000}"/>
    <cellStyle name="Input 2 3 2 3 2 2 2" xfId="6441" xr:uid="{00000000-0005-0000-0000-0000BF1A0000}"/>
    <cellStyle name="Input 2 3 2 3 2 2 2 2" xfId="13917" xr:uid="{00000000-0005-0000-0000-0000C01A0000}"/>
    <cellStyle name="Input 2 3 2 3 2 2 2 3" xfId="23652" xr:uid="{00000000-0005-0000-0000-0000C11A0000}"/>
    <cellStyle name="Input 2 3 2 3 2 2 2 4" xfId="26247" xr:uid="{00000000-0005-0000-0000-0000C21A0000}"/>
    <cellStyle name="Input 2 3 2 3 2 2 2 5" xfId="20274" xr:uid="{00000000-0005-0000-0000-0000C31A0000}"/>
    <cellStyle name="Input 2 3 2 3 2 2 2 6" xfId="26747" xr:uid="{00000000-0005-0000-0000-0000C41A0000}"/>
    <cellStyle name="Input 2 3 2 3 2 2 2 7" xfId="30848" xr:uid="{00000000-0005-0000-0000-0000C51A0000}"/>
    <cellStyle name="Input 2 3 2 3 2 2 3" xfId="4044" xr:uid="{00000000-0005-0000-0000-0000C61A0000}"/>
    <cellStyle name="Input 2 3 2 3 2 2 3 2" xfId="21411" xr:uid="{00000000-0005-0000-0000-0000C71A0000}"/>
    <cellStyle name="Input 2 3 2 3 2 2 3 3" xfId="22843" xr:uid="{00000000-0005-0000-0000-0000C81A0000}"/>
    <cellStyle name="Input 2 3 2 3 2 2 3 4" xfId="19475" xr:uid="{00000000-0005-0000-0000-0000C91A0000}"/>
    <cellStyle name="Input 2 3 2 3 2 2 3 5" xfId="26082" xr:uid="{00000000-0005-0000-0000-0000CA1A0000}"/>
    <cellStyle name="Input 2 3 2 3 2 2 3 6" xfId="24882" xr:uid="{00000000-0005-0000-0000-0000CB1A0000}"/>
    <cellStyle name="Input 2 3 2 3 2 2 4" xfId="19892" xr:uid="{00000000-0005-0000-0000-0000CC1A0000}"/>
    <cellStyle name="Input 2 3 2 3 2 2 5" xfId="21185" xr:uid="{00000000-0005-0000-0000-0000CD1A0000}"/>
    <cellStyle name="Input 2 3 2 3 2 2 6" xfId="27593" xr:uid="{00000000-0005-0000-0000-0000CE1A0000}"/>
    <cellStyle name="Input 2 3 2 3 2 2 7" xfId="28647" xr:uid="{00000000-0005-0000-0000-0000CF1A0000}"/>
    <cellStyle name="Input 2 3 2 3 2 2 8" xfId="31896" xr:uid="{00000000-0005-0000-0000-0000D01A0000}"/>
    <cellStyle name="Input 2 3 2 3 2 3" xfId="5518" xr:uid="{00000000-0005-0000-0000-0000D11A0000}"/>
    <cellStyle name="Input 2 3 2 3 2 3 2" xfId="13225" xr:uid="{00000000-0005-0000-0000-0000D21A0000}"/>
    <cellStyle name="Input 2 3 2 3 2 3 3" xfId="22754" xr:uid="{00000000-0005-0000-0000-0000D31A0000}"/>
    <cellStyle name="Input 2 3 2 3 2 3 4" xfId="22546" xr:uid="{00000000-0005-0000-0000-0000D41A0000}"/>
    <cellStyle name="Input 2 3 2 3 2 3 5" xfId="27414" xr:uid="{00000000-0005-0000-0000-0000D51A0000}"/>
    <cellStyle name="Input 2 3 2 3 2 3 6" xfId="30422" xr:uid="{00000000-0005-0000-0000-0000D61A0000}"/>
    <cellStyle name="Input 2 3 2 3 2 3 7" xfId="32017" xr:uid="{00000000-0005-0000-0000-0000D71A0000}"/>
    <cellStyle name="Input 2 3 2 3 2 4" xfId="6299" xr:uid="{00000000-0005-0000-0000-0000D81A0000}"/>
    <cellStyle name="Input 2 3 2 3 2 4 2" xfId="23510" xr:uid="{00000000-0005-0000-0000-0000D91A0000}"/>
    <cellStyle name="Input 2 3 2 3 2 4 3" xfId="21121" xr:uid="{00000000-0005-0000-0000-0000DA1A0000}"/>
    <cellStyle name="Input 2 3 2 3 2 4 4" xfId="28323" xr:uid="{00000000-0005-0000-0000-0000DB1A0000}"/>
    <cellStyle name="Input 2 3 2 3 2 4 5" xfId="15854" xr:uid="{00000000-0005-0000-0000-0000DC1A0000}"/>
    <cellStyle name="Input 2 3 2 3 2 4 6" xfId="31441" xr:uid="{00000000-0005-0000-0000-0000DD1A0000}"/>
    <cellStyle name="Input 2 3 2 3 2 5" xfId="18253" xr:uid="{00000000-0005-0000-0000-0000DE1A0000}"/>
    <cellStyle name="Input 2 3 2 3 2 6" xfId="25209" xr:uid="{00000000-0005-0000-0000-0000DF1A0000}"/>
    <cellStyle name="Input 2 3 2 3 2 7" xfId="28487" xr:uid="{00000000-0005-0000-0000-0000E01A0000}"/>
    <cellStyle name="Input 2 3 2 3 2 8" xfId="30796" xr:uid="{00000000-0005-0000-0000-0000E11A0000}"/>
    <cellStyle name="Input 2 3 2 3 2 9" xfId="26705" xr:uid="{00000000-0005-0000-0000-0000E21A0000}"/>
    <cellStyle name="Input 2 3 2 3 3" xfId="1620" xr:uid="{00000000-0005-0000-0000-0000E31A0000}"/>
    <cellStyle name="Input 2 3 2 3 3 2" xfId="6034" xr:uid="{00000000-0005-0000-0000-0000E41A0000}"/>
    <cellStyle name="Input 2 3 2 3 3 2 2" xfId="13659" xr:uid="{00000000-0005-0000-0000-0000E51A0000}"/>
    <cellStyle name="Input 2 3 2 3 3 2 3" xfId="23245" xr:uid="{00000000-0005-0000-0000-0000E61A0000}"/>
    <cellStyle name="Input 2 3 2 3 3 2 4" xfId="25386" xr:uid="{00000000-0005-0000-0000-0000E71A0000}"/>
    <cellStyle name="Input 2 3 2 3 3 2 5" xfId="26968" xr:uid="{00000000-0005-0000-0000-0000E81A0000}"/>
    <cellStyle name="Input 2 3 2 3 3 2 6" xfId="30011" xr:uid="{00000000-0005-0000-0000-0000E91A0000}"/>
    <cellStyle name="Input 2 3 2 3 3 2 7" xfId="30837" xr:uid="{00000000-0005-0000-0000-0000EA1A0000}"/>
    <cellStyle name="Input 2 3 2 3 3 3" xfId="6998" xr:uid="{00000000-0005-0000-0000-0000EB1A0000}"/>
    <cellStyle name="Input 2 3 2 3 3 3 2" xfId="24209" xr:uid="{00000000-0005-0000-0000-0000EC1A0000}"/>
    <cellStyle name="Input 2 3 2 3 3 3 3" xfId="25820" xr:uid="{00000000-0005-0000-0000-0000ED1A0000}"/>
    <cellStyle name="Input 2 3 2 3 3 3 4" xfId="29036" xr:uid="{00000000-0005-0000-0000-0000EE1A0000}"/>
    <cellStyle name="Input 2 3 2 3 3 3 5" xfId="29380" xr:uid="{00000000-0005-0000-0000-0000EF1A0000}"/>
    <cellStyle name="Input 2 3 2 3 3 3 6" xfId="32118" xr:uid="{00000000-0005-0000-0000-0000F01A0000}"/>
    <cellStyle name="Input 2 3 2 3 3 4" xfId="19969" xr:uid="{00000000-0005-0000-0000-0000F11A0000}"/>
    <cellStyle name="Input 2 3 2 3 3 5" xfId="22330" xr:uid="{00000000-0005-0000-0000-0000F21A0000}"/>
    <cellStyle name="Input 2 3 2 3 3 6" xfId="25514" xr:uid="{00000000-0005-0000-0000-0000F31A0000}"/>
    <cellStyle name="Input 2 3 2 3 3 7" xfId="29210" xr:uid="{00000000-0005-0000-0000-0000F41A0000}"/>
    <cellStyle name="Input 2 3 2 3 3 8" xfId="30445" xr:uid="{00000000-0005-0000-0000-0000F51A0000}"/>
    <cellStyle name="Input 2 3 2 3 4" xfId="5791" xr:uid="{00000000-0005-0000-0000-0000F61A0000}"/>
    <cellStyle name="Input 2 3 2 3 4 2" xfId="13449" xr:uid="{00000000-0005-0000-0000-0000F71A0000}"/>
    <cellStyle name="Input 2 3 2 3 4 3" xfId="23002" xr:uid="{00000000-0005-0000-0000-0000F81A0000}"/>
    <cellStyle name="Input 2 3 2 3 4 4" xfId="18610" xr:uid="{00000000-0005-0000-0000-0000F91A0000}"/>
    <cellStyle name="Input 2 3 2 3 4 5" xfId="14795" xr:uid="{00000000-0005-0000-0000-0000FA1A0000}"/>
    <cellStyle name="Input 2 3 2 3 4 6" xfId="21062" xr:uid="{00000000-0005-0000-0000-0000FB1A0000}"/>
    <cellStyle name="Input 2 3 2 3 4 7" xfId="32105" xr:uid="{00000000-0005-0000-0000-0000FC1A0000}"/>
    <cellStyle name="Input 2 3 2 3 5" xfId="4334" xr:uid="{00000000-0005-0000-0000-0000FD1A0000}"/>
    <cellStyle name="Input 2 3 2 3 5 2" xfId="21680" xr:uid="{00000000-0005-0000-0000-0000FE1A0000}"/>
    <cellStyle name="Input 2 3 2 3 5 3" xfId="26309" xr:uid="{00000000-0005-0000-0000-0000FF1A0000}"/>
    <cellStyle name="Input 2 3 2 3 5 4" xfId="16560" xr:uid="{00000000-0005-0000-0000-0000001B0000}"/>
    <cellStyle name="Input 2 3 2 3 5 5" xfId="27494" xr:uid="{00000000-0005-0000-0000-0000011B0000}"/>
    <cellStyle name="Input 2 3 2 3 5 6" xfId="32102" xr:uid="{00000000-0005-0000-0000-0000021B0000}"/>
    <cellStyle name="Input 2 3 2 3 6" xfId="20552" xr:uid="{00000000-0005-0000-0000-0000031B0000}"/>
    <cellStyle name="Input 2 3 2 3 7" xfId="20679" xr:uid="{00000000-0005-0000-0000-0000041B0000}"/>
    <cellStyle name="Input 2 3 2 3 8" xfId="28005" xr:uid="{00000000-0005-0000-0000-0000051B0000}"/>
    <cellStyle name="Input 2 3 2 3 9" xfId="29790" xr:uid="{00000000-0005-0000-0000-0000061B0000}"/>
    <cellStyle name="Input 2 3 2 4" xfId="1207" xr:uid="{00000000-0005-0000-0000-0000071B0000}"/>
    <cellStyle name="Input 2 3 2 4 2" xfId="2298" xr:uid="{00000000-0005-0000-0000-0000081B0000}"/>
    <cellStyle name="Input 2 3 2 4 2 2" xfId="6439" xr:uid="{00000000-0005-0000-0000-0000091B0000}"/>
    <cellStyle name="Input 2 3 2 4 2 2 2" xfId="13915" xr:uid="{00000000-0005-0000-0000-00000A1B0000}"/>
    <cellStyle name="Input 2 3 2 4 2 2 3" xfId="23650" xr:uid="{00000000-0005-0000-0000-00000B1B0000}"/>
    <cellStyle name="Input 2 3 2 4 2 2 4" xfId="20707" xr:uid="{00000000-0005-0000-0000-00000C1B0000}"/>
    <cellStyle name="Input 2 3 2 4 2 2 5" xfId="27244" xr:uid="{00000000-0005-0000-0000-00000D1B0000}"/>
    <cellStyle name="Input 2 3 2 4 2 2 6" xfId="29966" xr:uid="{00000000-0005-0000-0000-00000E1B0000}"/>
    <cellStyle name="Input 2 3 2 4 2 2 7" xfId="32022" xr:uid="{00000000-0005-0000-0000-00000F1B0000}"/>
    <cellStyle name="Input 2 3 2 4 2 3" xfId="4046" xr:uid="{00000000-0005-0000-0000-0000101B0000}"/>
    <cellStyle name="Input 2 3 2 4 2 3 2" xfId="21413" xr:uid="{00000000-0005-0000-0000-0000111B0000}"/>
    <cellStyle name="Input 2 3 2 4 2 3 3" xfId="15161" xr:uid="{00000000-0005-0000-0000-0000121B0000}"/>
    <cellStyle name="Input 2 3 2 4 2 3 4" xfId="22360" xr:uid="{00000000-0005-0000-0000-0000131B0000}"/>
    <cellStyle name="Input 2 3 2 4 2 3 5" xfId="30807" xr:uid="{00000000-0005-0000-0000-0000141B0000}"/>
    <cellStyle name="Input 2 3 2 4 2 3 6" xfId="30043" xr:uid="{00000000-0005-0000-0000-0000151B0000}"/>
    <cellStyle name="Input 2 3 2 4 2 4" xfId="19674" xr:uid="{00000000-0005-0000-0000-0000161B0000}"/>
    <cellStyle name="Input 2 3 2 4 2 5" xfId="15463" xr:uid="{00000000-0005-0000-0000-0000171B0000}"/>
    <cellStyle name="Input 2 3 2 4 2 6" xfId="26892" xr:uid="{00000000-0005-0000-0000-0000181B0000}"/>
    <cellStyle name="Input 2 3 2 4 2 7" xfId="30145" xr:uid="{00000000-0005-0000-0000-0000191B0000}"/>
    <cellStyle name="Input 2 3 2 4 2 8" xfId="31837" xr:uid="{00000000-0005-0000-0000-00001A1B0000}"/>
    <cellStyle name="Input 2 3 2 4 3" xfId="3943" xr:uid="{00000000-0005-0000-0000-00001B1B0000}"/>
    <cellStyle name="Input 2 3 2 4 3 2" xfId="11930" xr:uid="{00000000-0005-0000-0000-00001C1B0000}"/>
    <cellStyle name="Input 2 3 2 4 3 3" xfId="21310" xr:uid="{00000000-0005-0000-0000-00001D1B0000}"/>
    <cellStyle name="Input 2 3 2 4 3 4" xfId="19739" xr:uid="{00000000-0005-0000-0000-00001E1B0000}"/>
    <cellStyle name="Input 2 3 2 4 3 5" xfId="24874" xr:uid="{00000000-0005-0000-0000-00001F1B0000}"/>
    <cellStyle name="Input 2 3 2 4 3 6" xfId="24242" xr:uid="{00000000-0005-0000-0000-0000201B0000}"/>
    <cellStyle name="Input 2 3 2 4 3 7" xfId="29656" xr:uid="{00000000-0005-0000-0000-0000211B0000}"/>
    <cellStyle name="Input 2 3 2 4 4" xfId="6807" xr:uid="{00000000-0005-0000-0000-0000221B0000}"/>
    <cellStyle name="Input 2 3 2 4 4 2" xfId="24018" xr:uid="{00000000-0005-0000-0000-0000231B0000}"/>
    <cellStyle name="Input 2 3 2 4 4 3" xfId="26139" xr:uid="{00000000-0005-0000-0000-0000241B0000}"/>
    <cellStyle name="Input 2 3 2 4 4 4" xfId="28845" xr:uid="{00000000-0005-0000-0000-0000251B0000}"/>
    <cellStyle name="Input 2 3 2 4 4 5" xfId="20032" xr:uid="{00000000-0005-0000-0000-0000261B0000}"/>
    <cellStyle name="Input 2 3 2 4 4 6" xfId="31424" xr:uid="{00000000-0005-0000-0000-0000271B0000}"/>
    <cellStyle name="Input 2 3 2 4 5" xfId="15456" xr:uid="{00000000-0005-0000-0000-0000281B0000}"/>
    <cellStyle name="Input 2 3 2 4 6" xfId="14741" xr:uid="{00000000-0005-0000-0000-0000291B0000}"/>
    <cellStyle name="Input 2 3 2 4 7" xfId="27943" xr:uid="{00000000-0005-0000-0000-00002A1B0000}"/>
    <cellStyle name="Input 2 3 2 4 8" xfId="27076" xr:uid="{00000000-0005-0000-0000-00002B1B0000}"/>
    <cellStyle name="Input 2 3 2 4 9" xfId="30573" xr:uid="{00000000-0005-0000-0000-00002C1B0000}"/>
    <cellStyle name="Input 2 3 2 5" xfId="1618" xr:uid="{00000000-0005-0000-0000-00002D1B0000}"/>
    <cellStyle name="Input 2 3 2 5 2" xfId="6032" xr:uid="{00000000-0005-0000-0000-00002E1B0000}"/>
    <cellStyle name="Input 2 3 2 5 2 2" xfId="13657" xr:uid="{00000000-0005-0000-0000-00002F1B0000}"/>
    <cellStyle name="Input 2 3 2 5 2 3" xfId="23243" xr:uid="{00000000-0005-0000-0000-0000301B0000}"/>
    <cellStyle name="Input 2 3 2 5 2 4" xfId="25413" xr:uid="{00000000-0005-0000-0000-0000311B0000}"/>
    <cellStyle name="Input 2 3 2 5 2 5" xfId="22555" xr:uid="{00000000-0005-0000-0000-0000321B0000}"/>
    <cellStyle name="Input 2 3 2 5 2 6" xfId="30646" xr:uid="{00000000-0005-0000-0000-0000331B0000}"/>
    <cellStyle name="Input 2 3 2 5 2 7" xfId="28306" xr:uid="{00000000-0005-0000-0000-0000341B0000}"/>
    <cellStyle name="Input 2 3 2 5 3" xfId="3990" xr:uid="{00000000-0005-0000-0000-0000351B0000}"/>
    <cellStyle name="Input 2 3 2 5 3 2" xfId="21357" xr:uid="{00000000-0005-0000-0000-0000361B0000}"/>
    <cellStyle name="Input 2 3 2 5 3 3" xfId="22329" xr:uid="{00000000-0005-0000-0000-0000371B0000}"/>
    <cellStyle name="Input 2 3 2 5 3 4" xfId="27628" xr:uid="{00000000-0005-0000-0000-0000381B0000}"/>
    <cellStyle name="Input 2 3 2 5 3 5" xfId="30514" xr:uid="{00000000-0005-0000-0000-0000391B0000}"/>
    <cellStyle name="Input 2 3 2 5 3 6" xfId="31250" xr:uid="{00000000-0005-0000-0000-00003A1B0000}"/>
    <cellStyle name="Input 2 3 2 5 4" xfId="20711" xr:uid="{00000000-0005-0000-0000-00003B1B0000}"/>
    <cellStyle name="Input 2 3 2 5 5" xfId="20795" xr:uid="{00000000-0005-0000-0000-00003C1B0000}"/>
    <cellStyle name="Input 2 3 2 5 6" xfId="28254" xr:uid="{00000000-0005-0000-0000-00003D1B0000}"/>
    <cellStyle name="Input 2 3 2 5 7" xfId="28435" xr:uid="{00000000-0005-0000-0000-00003E1B0000}"/>
    <cellStyle name="Input 2 3 2 5 8" xfId="31731" xr:uid="{00000000-0005-0000-0000-00003F1B0000}"/>
    <cellStyle name="Input 2 3 2 6" xfId="4898" xr:uid="{00000000-0005-0000-0000-0000401B0000}"/>
    <cellStyle name="Input 2 3 2 6 2" xfId="12700" xr:uid="{00000000-0005-0000-0000-0000411B0000}"/>
    <cellStyle name="Input 2 3 2 6 3" xfId="22196" xr:uid="{00000000-0005-0000-0000-0000421B0000}"/>
    <cellStyle name="Input 2 3 2 6 4" xfId="20752" xr:uid="{00000000-0005-0000-0000-0000431B0000}"/>
    <cellStyle name="Input 2 3 2 6 5" xfId="26161" xr:uid="{00000000-0005-0000-0000-0000441B0000}"/>
    <cellStyle name="Input 2 3 2 6 6" xfId="20721" xr:uid="{00000000-0005-0000-0000-0000451B0000}"/>
    <cellStyle name="Input 2 3 2 6 7" xfId="27096" xr:uid="{00000000-0005-0000-0000-0000461B0000}"/>
    <cellStyle name="Input 2 3 2 7" xfId="6730" xr:uid="{00000000-0005-0000-0000-0000471B0000}"/>
    <cellStyle name="Input 2 3 2 7 2" xfId="23941" xr:uid="{00000000-0005-0000-0000-0000481B0000}"/>
    <cellStyle name="Input 2 3 2 7 3" xfId="24931" xr:uid="{00000000-0005-0000-0000-0000491B0000}"/>
    <cellStyle name="Input 2 3 2 7 4" xfId="22953" xr:uid="{00000000-0005-0000-0000-00004A1B0000}"/>
    <cellStyle name="Input 2 3 2 7 5" xfId="29833" xr:uid="{00000000-0005-0000-0000-00004B1B0000}"/>
    <cellStyle name="Input 2 3 2 7 6" xfId="31142" xr:uid="{00000000-0005-0000-0000-00004C1B0000}"/>
    <cellStyle name="Input 2 3 2 8" xfId="20757" xr:uid="{00000000-0005-0000-0000-00004D1B0000}"/>
    <cellStyle name="Input 2 3 2 9" xfId="26319" xr:uid="{00000000-0005-0000-0000-00004E1B0000}"/>
    <cellStyle name="Input 2 3 3" xfId="403" xr:uid="{00000000-0005-0000-0000-00004F1B0000}"/>
    <cellStyle name="Input 2 3 3 10" xfId="30997" xr:uid="{00000000-0005-0000-0000-0000501B0000}"/>
    <cellStyle name="Input 2 3 3 2" xfId="1210" xr:uid="{00000000-0005-0000-0000-0000511B0000}"/>
    <cellStyle name="Input 2 3 3 2 2" xfId="2301" xr:uid="{00000000-0005-0000-0000-0000521B0000}"/>
    <cellStyle name="Input 2 3 3 2 2 2" xfId="6442" xr:uid="{00000000-0005-0000-0000-0000531B0000}"/>
    <cellStyle name="Input 2 3 3 2 2 2 2" xfId="13918" xr:uid="{00000000-0005-0000-0000-0000541B0000}"/>
    <cellStyle name="Input 2 3 3 2 2 2 3" xfId="23653" xr:uid="{00000000-0005-0000-0000-0000551B0000}"/>
    <cellStyle name="Input 2 3 3 2 2 2 4" xfId="20197" xr:uid="{00000000-0005-0000-0000-0000561B0000}"/>
    <cellStyle name="Input 2 3 3 2 2 2 5" xfId="28314" xr:uid="{00000000-0005-0000-0000-0000571B0000}"/>
    <cellStyle name="Input 2 3 3 2 2 2 6" xfId="24563" xr:uid="{00000000-0005-0000-0000-0000581B0000}"/>
    <cellStyle name="Input 2 3 3 2 2 2 7" xfId="31013" xr:uid="{00000000-0005-0000-0000-0000591B0000}"/>
    <cellStyle name="Input 2 3 3 2 2 3" xfId="5972" xr:uid="{00000000-0005-0000-0000-00005A1B0000}"/>
    <cellStyle name="Input 2 3 3 2 2 3 2" xfId="23183" xr:uid="{00000000-0005-0000-0000-00005B1B0000}"/>
    <cellStyle name="Input 2 3 3 2 2 3 3" xfId="24504" xr:uid="{00000000-0005-0000-0000-00005C1B0000}"/>
    <cellStyle name="Input 2 3 3 2 2 3 4" xfId="25389" xr:uid="{00000000-0005-0000-0000-00005D1B0000}"/>
    <cellStyle name="Input 2 3 3 2 2 3 5" xfId="30811" xr:uid="{00000000-0005-0000-0000-00005E1B0000}"/>
    <cellStyle name="Input 2 3 3 2 2 3 6" xfId="30588" xr:uid="{00000000-0005-0000-0000-00005F1B0000}"/>
    <cellStyle name="Input 2 3 3 2 2 4" xfId="15600" xr:uid="{00000000-0005-0000-0000-0000601B0000}"/>
    <cellStyle name="Input 2 3 3 2 2 5" xfId="26164" xr:uid="{00000000-0005-0000-0000-0000611B0000}"/>
    <cellStyle name="Input 2 3 3 2 2 6" xfId="22582" xr:uid="{00000000-0005-0000-0000-0000621B0000}"/>
    <cellStyle name="Input 2 3 3 2 2 7" xfId="24557" xr:uid="{00000000-0005-0000-0000-0000631B0000}"/>
    <cellStyle name="Input 2 3 3 2 2 8" xfId="29132" xr:uid="{00000000-0005-0000-0000-0000641B0000}"/>
    <cellStyle name="Input 2 3 3 2 3" xfId="4632" xr:uid="{00000000-0005-0000-0000-0000651B0000}"/>
    <cellStyle name="Input 2 3 3 2 3 2" xfId="12477" xr:uid="{00000000-0005-0000-0000-0000661B0000}"/>
    <cellStyle name="Input 2 3 3 2 3 3" xfId="21950" xr:uid="{00000000-0005-0000-0000-0000671B0000}"/>
    <cellStyle name="Input 2 3 3 2 3 4" xfId="16565" xr:uid="{00000000-0005-0000-0000-0000681B0000}"/>
    <cellStyle name="Input 2 3 3 2 3 5" xfId="18615" xr:uid="{00000000-0005-0000-0000-0000691B0000}"/>
    <cellStyle name="Input 2 3 3 2 3 6" xfId="26282" xr:uid="{00000000-0005-0000-0000-00006A1B0000}"/>
    <cellStyle name="Input 2 3 3 2 3 7" xfId="31907" xr:uid="{00000000-0005-0000-0000-00006B1B0000}"/>
    <cellStyle name="Input 2 3 3 2 4" xfId="3919" xr:uid="{00000000-0005-0000-0000-00006C1B0000}"/>
    <cellStyle name="Input 2 3 3 2 4 2" xfId="21286" xr:uid="{00000000-0005-0000-0000-00006D1B0000}"/>
    <cellStyle name="Input 2 3 3 2 4 3" xfId="22712" xr:uid="{00000000-0005-0000-0000-00006E1B0000}"/>
    <cellStyle name="Input 2 3 3 2 4 4" xfId="26317" xr:uid="{00000000-0005-0000-0000-00006F1B0000}"/>
    <cellStyle name="Input 2 3 3 2 4 5" xfId="27060" xr:uid="{00000000-0005-0000-0000-0000701B0000}"/>
    <cellStyle name="Input 2 3 3 2 4 6" xfId="27394" xr:uid="{00000000-0005-0000-0000-0000711B0000}"/>
    <cellStyle name="Input 2 3 3 2 5" xfId="18119" xr:uid="{00000000-0005-0000-0000-0000721B0000}"/>
    <cellStyle name="Input 2 3 3 2 6" xfId="19440" xr:uid="{00000000-0005-0000-0000-0000731B0000}"/>
    <cellStyle name="Input 2 3 3 2 7" xfId="19813" xr:uid="{00000000-0005-0000-0000-0000741B0000}"/>
    <cellStyle name="Input 2 3 3 2 8" xfId="28000" xr:uid="{00000000-0005-0000-0000-0000751B0000}"/>
    <cellStyle name="Input 2 3 3 2 9" xfId="30387" xr:uid="{00000000-0005-0000-0000-0000761B0000}"/>
    <cellStyle name="Input 2 3 3 3" xfId="1621" xr:uid="{00000000-0005-0000-0000-0000771B0000}"/>
    <cellStyle name="Input 2 3 3 3 2" xfId="6035" xr:uid="{00000000-0005-0000-0000-0000781B0000}"/>
    <cellStyle name="Input 2 3 3 3 2 2" xfId="13660" xr:uid="{00000000-0005-0000-0000-0000791B0000}"/>
    <cellStyle name="Input 2 3 3 3 2 3" xfId="23246" xr:uid="{00000000-0005-0000-0000-00007A1B0000}"/>
    <cellStyle name="Input 2 3 3 3 2 4" xfId="20115" xr:uid="{00000000-0005-0000-0000-00007B1B0000}"/>
    <cellStyle name="Input 2 3 3 3 2 5" xfId="28450" xr:uid="{00000000-0005-0000-0000-00007C1B0000}"/>
    <cellStyle name="Input 2 3 3 3 2 6" xfId="20103" xr:uid="{00000000-0005-0000-0000-00007D1B0000}"/>
    <cellStyle name="Input 2 3 3 3 2 7" xfId="29474" xr:uid="{00000000-0005-0000-0000-00007E1B0000}"/>
    <cellStyle name="Input 2 3 3 3 3" xfId="5823" xr:uid="{00000000-0005-0000-0000-00007F1B0000}"/>
    <cellStyle name="Input 2 3 3 3 3 2" xfId="23034" xr:uid="{00000000-0005-0000-0000-0000801B0000}"/>
    <cellStyle name="Input 2 3 3 3 3 3" xfId="25016" xr:uid="{00000000-0005-0000-0000-0000811B0000}"/>
    <cellStyle name="Input 2 3 3 3 3 4" xfId="20458" xr:uid="{00000000-0005-0000-0000-0000821B0000}"/>
    <cellStyle name="Input 2 3 3 3 3 5" xfId="27375" xr:uid="{00000000-0005-0000-0000-0000831B0000}"/>
    <cellStyle name="Input 2 3 3 3 3 6" xfId="31111" xr:uid="{00000000-0005-0000-0000-0000841B0000}"/>
    <cellStyle name="Input 2 3 3 3 4" xfId="20224" xr:uid="{00000000-0005-0000-0000-0000851B0000}"/>
    <cellStyle name="Input 2 3 3 3 5" xfId="19104" xr:uid="{00000000-0005-0000-0000-0000861B0000}"/>
    <cellStyle name="Input 2 3 3 3 6" xfId="24370" xr:uid="{00000000-0005-0000-0000-0000871B0000}"/>
    <cellStyle name="Input 2 3 3 3 7" xfId="27466" xr:uid="{00000000-0005-0000-0000-0000881B0000}"/>
    <cellStyle name="Input 2 3 3 3 8" xfId="29768" xr:uid="{00000000-0005-0000-0000-0000891B0000}"/>
    <cellStyle name="Input 2 3 3 4" xfId="4899" xr:uid="{00000000-0005-0000-0000-00008A1B0000}"/>
    <cellStyle name="Input 2 3 3 4 2" xfId="12701" xr:uid="{00000000-0005-0000-0000-00008B1B0000}"/>
    <cellStyle name="Input 2 3 3 4 3" xfId="22197" xr:uid="{00000000-0005-0000-0000-00008C1B0000}"/>
    <cellStyle name="Input 2 3 3 4 4" xfId="20002" xr:uid="{00000000-0005-0000-0000-00008D1B0000}"/>
    <cellStyle name="Input 2 3 3 4 5" xfId="27017" xr:uid="{00000000-0005-0000-0000-00008E1B0000}"/>
    <cellStyle name="Input 2 3 3 4 6" xfId="20255" xr:uid="{00000000-0005-0000-0000-00008F1B0000}"/>
    <cellStyle name="Input 2 3 3 4 7" xfId="32040" xr:uid="{00000000-0005-0000-0000-0000901B0000}"/>
    <cellStyle name="Input 2 3 3 5" xfId="6291" xr:uid="{00000000-0005-0000-0000-0000911B0000}"/>
    <cellStyle name="Input 2 3 3 5 2" xfId="23502" xr:uid="{00000000-0005-0000-0000-0000921B0000}"/>
    <cellStyle name="Input 2 3 3 5 3" xfId="20855" xr:uid="{00000000-0005-0000-0000-0000931B0000}"/>
    <cellStyle name="Input 2 3 3 5 4" xfId="28613" xr:uid="{00000000-0005-0000-0000-0000941B0000}"/>
    <cellStyle name="Input 2 3 3 5 5" xfId="27440" xr:uid="{00000000-0005-0000-0000-0000951B0000}"/>
    <cellStyle name="Input 2 3 3 5 6" xfId="31828" xr:uid="{00000000-0005-0000-0000-0000961B0000}"/>
    <cellStyle name="Input 2 3 3 6" xfId="25369" xr:uid="{00000000-0005-0000-0000-0000971B0000}"/>
    <cellStyle name="Input 2 3 3 7" xfId="22926" xr:uid="{00000000-0005-0000-0000-0000981B0000}"/>
    <cellStyle name="Input 2 3 3 8" xfId="29905" xr:uid="{00000000-0005-0000-0000-0000991B0000}"/>
    <cellStyle name="Input 2 3 3 9" xfId="27119" xr:uid="{00000000-0005-0000-0000-00009A1B0000}"/>
    <cellStyle name="Input 2 3 4" xfId="404" xr:uid="{00000000-0005-0000-0000-00009B1B0000}"/>
    <cellStyle name="Input 2 3 4 10" xfId="14785" xr:uid="{00000000-0005-0000-0000-00009C1B0000}"/>
    <cellStyle name="Input 2 3 4 2" xfId="1211" xr:uid="{00000000-0005-0000-0000-00009D1B0000}"/>
    <cellStyle name="Input 2 3 4 2 2" xfId="2302" xr:uid="{00000000-0005-0000-0000-00009E1B0000}"/>
    <cellStyle name="Input 2 3 4 2 2 2" xfId="6443" xr:uid="{00000000-0005-0000-0000-00009F1B0000}"/>
    <cellStyle name="Input 2 3 4 2 2 2 2" xfId="13919" xr:uid="{00000000-0005-0000-0000-0000A01B0000}"/>
    <cellStyle name="Input 2 3 4 2 2 2 3" xfId="23654" xr:uid="{00000000-0005-0000-0000-0000A11B0000}"/>
    <cellStyle name="Input 2 3 4 2 2 2 4" xfId="24293" xr:uid="{00000000-0005-0000-0000-0000A21B0000}"/>
    <cellStyle name="Input 2 3 4 2 2 2 5" xfId="24601" xr:uid="{00000000-0005-0000-0000-0000A31B0000}"/>
    <cellStyle name="Input 2 3 4 2 2 2 6" xfId="30318" xr:uid="{00000000-0005-0000-0000-0000A41B0000}"/>
    <cellStyle name="Input 2 3 4 2 2 2 7" xfId="19764" xr:uid="{00000000-0005-0000-0000-0000A51B0000}"/>
    <cellStyle name="Input 2 3 4 2 2 3" xfId="6868" xr:uid="{00000000-0005-0000-0000-0000A61B0000}"/>
    <cellStyle name="Input 2 3 4 2 2 3 2" xfId="24079" xr:uid="{00000000-0005-0000-0000-0000A71B0000}"/>
    <cellStyle name="Input 2 3 4 2 2 3 3" xfId="24316" xr:uid="{00000000-0005-0000-0000-0000A81B0000}"/>
    <cellStyle name="Input 2 3 4 2 2 3 4" xfId="28906" xr:uid="{00000000-0005-0000-0000-0000A91B0000}"/>
    <cellStyle name="Input 2 3 4 2 2 3 5" xfId="28498" xr:uid="{00000000-0005-0000-0000-0000AA1B0000}"/>
    <cellStyle name="Input 2 3 4 2 2 3 6" xfId="26855" xr:uid="{00000000-0005-0000-0000-0000AB1B0000}"/>
    <cellStyle name="Input 2 3 4 2 2 4" xfId="20129" xr:uid="{00000000-0005-0000-0000-0000AC1B0000}"/>
    <cellStyle name="Input 2 3 4 2 2 5" xfId="14132" xr:uid="{00000000-0005-0000-0000-0000AD1B0000}"/>
    <cellStyle name="Input 2 3 4 2 2 6" xfId="25293" xr:uid="{00000000-0005-0000-0000-0000AE1B0000}"/>
    <cellStyle name="Input 2 3 4 2 2 7" xfId="30686" xr:uid="{00000000-0005-0000-0000-0000AF1B0000}"/>
    <cellStyle name="Input 2 3 4 2 2 8" xfId="21859" xr:uid="{00000000-0005-0000-0000-0000B01B0000}"/>
    <cellStyle name="Input 2 3 4 2 3" xfId="4972" xr:uid="{00000000-0005-0000-0000-0000B11B0000}"/>
    <cellStyle name="Input 2 3 4 2 3 2" xfId="12743" xr:uid="{00000000-0005-0000-0000-0000B21B0000}"/>
    <cellStyle name="Input 2 3 4 2 3 3" xfId="22268" xr:uid="{00000000-0005-0000-0000-0000B31B0000}"/>
    <cellStyle name="Input 2 3 4 2 3 4" xfId="20143" xr:uid="{00000000-0005-0000-0000-0000B41B0000}"/>
    <cellStyle name="Input 2 3 4 2 3 5" xfId="24851" xr:uid="{00000000-0005-0000-0000-0000B51B0000}"/>
    <cellStyle name="Input 2 3 4 2 3 6" xfId="20773" xr:uid="{00000000-0005-0000-0000-0000B61B0000}"/>
    <cellStyle name="Input 2 3 4 2 3 7" xfId="24682" xr:uid="{00000000-0005-0000-0000-0000B71B0000}"/>
    <cellStyle name="Input 2 3 4 2 4" xfId="6499" xr:uid="{00000000-0005-0000-0000-0000B81B0000}"/>
    <cellStyle name="Input 2 3 4 2 4 2" xfId="23710" xr:uid="{00000000-0005-0000-0000-0000B91B0000}"/>
    <cellStyle name="Input 2 3 4 2 4 3" xfId="25996" xr:uid="{00000000-0005-0000-0000-0000BA1B0000}"/>
    <cellStyle name="Input 2 3 4 2 4 4" xfId="24835" xr:uid="{00000000-0005-0000-0000-0000BB1B0000}"/>
    <cellStyle name="Input 2 3 4 2 4 5" xfId="30722" xr:uid="{00000000-0005-0000-0000-0000BC1B0000}"/>
    <cellStyle name="Input 2 3 4 2 4 6" xfId="25326" xr:uid="{00000000-0005-0000-0000-0000BD1B0000}"/>
    <cellStyle name="Input 2 3 4 2 5" xfId="20669" xr:uid="{00000000-0005-0000-0000-0000BE1B0000}"/>
    <cellStyle name="Input 2 3 4 2 6" xfId="22559" xr:uid="{00000000-0005-0000-0000-0000BF1B0000}"/>
    <cellStyle name="Input 2 3 4 2 7" xfId="26433" xr:uid="{00000000-0005-0000-0000-0000C01B0000}"/>
    <cellStyle name="Input 2 3 4 2 8" xfId="26538" xr:uid="{00000000-0005-0000-0000-0000C11B0000}"/>
    <cellStyle name="Input 2 3 4 2 9" xfId="30281" xr:uid="{00000000-0005-0000-0000-0000C21B0000}"/>
    <cellStyle name="Input 2 3 4 3" xfId="1622" xr:uid="{00000000-0005-0000-0000-0000C31B0000}"/>
    <cellStyle name="Input 2 3 4 3 2" xfId="6036" xr:uid="{00000000-0005-0000-0000-0000C41B0000}"/>
    <cellStyle name="Input 2 3 4 3 2 2" xfId="13661" xr:uid="{00000000-0005-0000-0000-0000C51B0000}"/>
    <cellStyle name="Input 2 3 4 3 2 3" xfId="23247" xr:uid="{00000000-0005-0000-0000-0000C61B0000}"/>
    <cellStyle name="Input 2 3 4 3 2 4" xfId="17917" xr:uid="{00000000-0005-0000-0000-0000C71B0000}"/>
    <cellStyle name="Input 2 3 4 3 2 5" xfId="28346" xr:uid="{00000000-0005-0000-0000-0000C81B0000}"/>
    <cellStyle name="Input 2 3 4 3 2 6" xfId="28666" xr:uid="{00000000-0005-0000-0000-0000C91B0000}"/>
    <cellStyle name="Input 2 3 4 3 2 7" xfId="32032" xr:uid="{00000000-0005-0000-0000-0000CA1B0000}"/>
    <cellStyle name="Input 2 3 4 3 3" xfId="6835" xr:uid="{00000000-0005-0000-0000-0000CB1B0000}"/>
    <cellStyle name="Input 2 3 4 3 3 2" xfId="24046" xr:uid="{00000000-0005-0000-0000-0000CC1B0000}"/>
    <cellStyle name="Input 2 3 4 3 3 3" xfId="20247" xr:uid="{00000000-0005-0000-0000-0000CD1B0000}"/>
    <cellStyle name="Input 2 3 4 3 3 4" xfId="28873" xr:uid="{00000000-0005-0000-0000-0000CE1B0000}"/>
    <cellStyle name="Input 2 3 4 3 3 5" xfId="19705" xr:uid="{00000000-0005-0000-0000-0000CF1B0000}"/>
    <cellStyle name="Input 2 3 4 3 3 6" xfId="25074" xr:uid="{00000000-0005-0000-0000-0000D01B0000}"/>
    <cellStyle name="Input 2 3 4 3 4" xfId="16226" xr:uid="{00000000-0005-0000-0000-0000D11B0000}"/>
    <cellStyle name="Input 2 3 4 3 5" xfId="21902" xr:uid="{00000000-0005-0000-0000-0000D21B0000}"/>
    <cellStyle name="Input 2 3 4 3 6" xfId="28655" xr:uid="{00000000-0005-0000-0000-0000D31B0000}"/>
    <cellStyle name="Input 2 3 4 3 7" xfId="27999" xr:uid="{00000000-0005-0000-0000-0000D41B0000}"/>
    <cellStyle name="Input 2 3 4 3 8" xfId="31662" xr:uid="{00000000-0005-0000-0000-0000D51B0000}"/>
    <cellStyle name="Input 2 3 4 4" xfId="4307" xr:uid="{00000000-0005-0000-0000-0000D61B0000}"/>
    <cellStyle name="Input 2 3 4 4 2" xfId="12201" xr:uid="{00000000-0005-0000-0000-0000D71B0000}"/>
    <cellStyle name="Input 2 3 4 4 3" xfId="21653" xr:uid="{00000000-0005-0000-0000-0000D81B0000}"/>
    <cellStyle name="Input 2 3 4 4 4" xfId="19757" xr:uid="{00000000-0005-0000-0000-0000D91B0000}"/>
    <cellStyle name="Input 2 3 4 4 5" xfId="20844" xr:uid="{00000000-0005-0000-0000-0000DA1B0000}"/>
    <cellStyle name="Input 2 3 4 4 6" xfId="30042" xr:uid="{00000000-0005-0000-0000-0000DB1B0000}"/>
    <cellStyle name="Input 2 3 4 4 7" xfId="26486" xr:uid="{00000000-0005-0000-0000-0000DC1B0000}"/>
    <cellStyle name="Input 2 3 4 5" xfId="6729" xr:uid="{00000000-0005-0000-0000-0000DD1B0000}"/>
    <cellStyle name="Input 2 3 4 5 2" xfId="23940" xr:uid="{00000000-0005-0000-0000-0000DE1B0000}"/>
    <cellStyle name="Input 2 3 4 5 3" xfId="25885" xr:uid="{00000000-0005-0000-0000-0000DF1B0000}"/>
    <cellStyle name="Input 2 3 4 5 4" xfId="24758" xr:uid="{00000000-0005-0000-0000-0000E01B0000}"/>
    <cellStyle name="Input 2 3 4 5 5" xfId="24255" xr:uid="{00000000-0005-0000-0000-0000E11B0000}"/>
    <cellStyle name="Input 2 3 4 5 6" xfId="31295" xr:uid="{00000000-0005-0000-0000-0000E21B0000}"/>
    <cellStyle name="Input 2 3 4 6" xfId="24251" xr:uid="{00000000-0005-0000-0000-0000E31B0000}"/>
    <cellStyle name="Input 2 3 4 7" xfId="24525" xr:uid="{00000000-0005-0000-0000-0000E41B0000}"/>
    <cellStyle name="Input 2 3 4 8" xfId="29064" xr:uid="{00000000-0005-0000-0000-0000E51B0000}"/>
    <cellStyle name="Input 2 3 4 9" xfId="14145" xr:uid="{00000000-0005-0000-0000-0000E61B0000}"/>
    <cellStyle name="Input 2 3 5" xfId="1206" xr:uid="{00000000-0005-0000-0000-0000E71B0000}"/>
    <cellStyle name="Input 2 3 5 2" xfId="2297" xr:uid="{00000000-0005-0000-0000-0000E81B0000}"/>
    <cellStyle name="Input 2 3 5 2 2" xfId="6438" xr:uid="{00000000-0005-0000-0000-0000E91B0000}"/>
    <cellStyle name="Input 2 3 5 2 2 2" xfId="13914" xr:uid="{00000000-0005-0000-0000-0000EA1B0000}"/>
    <cellStyle name="Input 2 3 5 2 2 3" xfId="23649" xr:uid="{00000000-0005-0000-0000-0000EB1B0000}"/>
    <cellStyle name="Input 2 3 5 2 2 4" xfId="22088" xr:uid="{00000000-0005-0000-0000-0000EC1B0000}"/>
    <cellStyle name="Input 2 3 5 2 2 5" xfId="18614" xr:uid="{00000000-0005-0000-0000-0000ED1B0000}"/>
    <cellStyle name="Input 2 3 5 2 2 6" xfId="20972" xr:uid="{00000000-0005-0000-0000-0000EE1B0000}"/>
    <cellStyle name="Input 2 3 5 2 2 7" xfId="25311" xr:uid="{00000000-0005-0000-0000-0000EF1B0000}"/>
    <cellStyle name="Input 2 3 5 2 3" xfId="3886" xr:uid="{00000000-0005-0000-0000-0000F01B0000}"/>
    <cellStyle name="Input 2 3 5 2 3 2" xfId="21254" xr:uid="{00000000-0005-0000-0000-0000F11B0000}"/>
    <cellStyle name="Input 2 3 5 2 3 3" xfId="21139" xr:uid="{00000000-0005-0000-0000-0000F21B0000}"/>
    <cellStyle name="Input 2 3 5 2 3 4" xfId="27776" xr:uid="{00000000-0005-0000-0000-0000F31B0000}"/>
    <cellStyle name="Input 2 3 5 2 3 5" xfId="19479" xr:uid="{00000000-0005-0000-0000-0000F41B0000}"/>
    <cellStyle name="Input 2 3 5 2 3 6" xfId="30551" xr:uid="{00000000-0005-0000-0000-0000F51B0000}"/>
    <cellStyle name="Input 2 3 5 2 4" xfId="18261" xr:uid="{00000000-0005-0000-0000-0000F61B0000}"/>
    <cellStyle name="Input 2 3 5 2 5" xfId="24296" xr:uid="{00000000-0005-0000-0000-0000F71B0000}"/>
    <cellStyle name="Input 2 3 5 2 6" xfId="20450" xr:uid="{00000000-0005-0000-0000-0000F81B0000}"/>
    <cellStyle name="Input 2 3 5 2 7" xfId="15144" xr:uid="{00000000-0005-0000-0000-0000F91B0000}"/>
    <cellStyle name="Input 2 3 5 2 8" xfId="28372" xr:uid="{00000000-0005-0000-0000-0000FA1B0000}"/>
    <cellStyle name="Input 2 3 5 3" xfId="4635" xr:uid="{00000000-0005-0000-0000-0000FB1B0000}"/>
    <cellStyle name="Input 2 3 5 3 2" xfId="12480" xr:uid="{00000000-0005-0000-0000-0000FC1B0000}"/>
    <cellStyle name="Input 2 3 5 3 3" xfId="21953" xr:uid="{00000000-0005-0000-0000-0000FD1B0000}"/>
    <cellStyle name="Input 2 3 5 3 4" xfId="20017" xr:uid="{00000000-0005-0000-0000-0000FE1B0000}"/>
    <cellStyle name="Input 2 3 5 3 5" xfId="27505" xr:uid="{00000000-0005-0000-0000-0000FF1B0000}"/>
    <cellStyle name="Input 2 3 5 3 6" xfId="17863" xr:uid="{00000000-0005-0000-0000-0000001C0000}"/>
    <cellStyle name="Input 2 3 5 3 7" xfId="31024" xr:uid="{00000000-0005-0000-0000-0000011C0000}"/>
    <cellStyle name="Input 2 3 5 4" xfId="5802" xr:uid="{00000000-0005-0000-0000-0000021C0000}"/>
    <cellStyle name="Input 2 3 5 4 2" xfId="23013" xr:uid="{00000000-0005-0000-0000-0000031C0000}"/>
    <cellStyle name="Input 2 3 5 4 3" xfId="20527" xr:uid="{00000000-0005-0000-0000-0000041C0000}"/>
    <cellStyle name="Input 2 3 5 4 4" xfId="24352" xr:uid="{00000000-0005-0000-0000-0000051C0000}"/>
    <cellStyle name="Input 2 3 5 4 5" xfId="26668" xr:uid="{00000000-0005-0000-0000-0000061C0000}"/>
    <cellStyle name="Input 2 3 5 4 6" xfId="30834" xr:uid="{00000000-0005-0000-0000-0000071C0000}"/>
    <cellStyle name="Input 2 3 5 5" xfId="16501" xr:uid="{00000000-0005-0000-0000-0000081C0000}"/>
    <cellStyle name="Input 2 3 5 6" xfId="25237" xr:uid="{00000000-0005-0000-0000-0000091C0000}"/>
    <cellStyle name="Input 2 3 5 7" xfId="28123" xr:uid="{00000000-0005-0000-0000-00000A1C0000}"/>
    <cellStyle name="Input 2 3 5 8" xfId="24609" xr:uid="{00000000-0005-0000-0000-00000B1C0000}"/>
    <cellStyle name="Input 2 3 5 9" xfId="25544" xr:uid="{00000000-0005-0000-0000-00000C1C0000}"/>
    <cellStyle name="Input 2 3 6" xfId="1617" xr:uid="{00000000-0005-0000-0000-00000D1C0000}"/>
    <cellStyle name="Input 2 3 6 2" xfId="6031" xr:uid="{00000000-0005-0000-0000-00000E1C0000}"/>
    <cellStyle name="Input 2 3 6 2 2" xfId="13656" xr:uid="{00000000-0005-0000-0000-00000F1C0000}"/>
    <cellStyle name="Input 2 3 6 2 3" xfId="23242" xr:uid="{00000000-0005-0000-0000-0000101C0000}"/>
    <cellStyle name="Input 2 3 6 2 4" xfId="24965" xr:uid="{00000000-0005-0000-0000-0000111C0000}"/>
    <cellStyle name="Input 2 3 6 2 5" xfId="28060" xr:uid="{00000000-0005-0000-0000-0000121C0000}"/>
    <cellStyle name="Input 2 3 6 2 6" xfId="27698" xr:uid="{00000000-0005-0000-0000-0000131C0000}"/>
    <cellStyle name="Input 2 3 6 2 7" xfId="31526" xr:uid="{00000000-0005-0000-0000-0000141C0000}"/>
    <cellStyle name="Input 2 3 6 3" xfId="4961" xr:uid="{00000000-0005-0000-0000-0000151C0000}"/>
    <cellStyle name="Input 2 3 6 3 2" xfId="22257" xr:uid="{00000000-0005-0000-0000-0000161C0000}"/>
    <cellStyle name="Input 2 3 6 3 3" xfId="21923" xr:uid="{00000000-0005-0000-0000-0000171C0000}"/>
    <cellStyle name="Input 2 3 6 3 4" xfId="26402" xr:uid="{00000000-0005-0000-0000-0000181C0000}"/>
    <cellStyle name="Input 2 3 6 3 5" xfId="22569" xr:uid="{00000000-0005-0000-0000-0000191C0000}"/>
    <cellStyle name="Input 2 3 6 3 6" xfId="32091" xr:uid="{00000000-0005-0000-0000-00001A1C0000}"/>
    <cellStyle name="Input 2 3 6 4" xfId="15815" xr:uid="{00000000-0005-0000-0000-00001B1C0000}"/>
    <cellStyle name="Input 2 3 6 5" xfId="17977" xr:uid="{00000000-0005-0000-0000-00001C1C0000}"/>
    <cellStyle name="Input 2 3 6 6" xfId="14761" xr:uid="{00000000-0005-0000-0000-00001D1C0000}"/>
    <cellStyle name="Input 2 3 6 7" xfId="30734" xr:uid="{00000000-0005-0000-0000-00001E1C0000}"/>
    <cellStyle name="Input 2 3 6 8" xfId="24878" xr:uid="{00000000-0005-0000-0000-00001F1C0000}"/>
    <cellStyle name="Input 2 3 7" xfId="5790" xr:uid="{00000000-0005-0000-0000-0000201C0000}"/>
    <cellStyle name="Input 2 3 7 2" xfId="13448" xr:uid="{00000000-0005-0000-0000-0000211C0000}"/>
    <cellStyle name="Input 2 3 7 3" xfId="23001" xr:uid="{00000000-0005-0000-0000-0000221C0000}"/>
    <cellStyle name="Input 2 3 7 4" xfId="26555" xr:uid="{00000000-0005-0000-0000-0000231C0000}"/>
    <cellStyle name="Input 2 3 7 5" xfId="22928" xr:uid="{00000000-0005-0000-0000-0000241C0000}"/>
    <cellStyle name="Input 2 3 7 6" xfId="29152" xr:uid="{00000000-0005-0000-0000-0000251C0000}"/>
    <cellStyle name="Input 2 3 7 7" xfId="20928" xr:uid="{00000000-0005-0000-0000-0000261C0000}"/>
    <cellStyle name="Input 2 3 8" xfId="4330" xr:uid="{00000000-0005-0000-0000-0000271C0000}"/>
    <cellStyle name="Input 2 3 8 2" xfId="21676" xr:uid="{00000000-0005-0000-0000-0000281C0000}"/>
    <cellStyle name="Input 2 3 8 3" xfId="18824" xr:uid="{00000000-0005-0000-0000-0000291C0000}"/>
    <cellStyle name="Input 2 3 8 4" xfId="26810" xr:uid="{00000000-0005-0000-0000-00002A1C0000}"/>
    <cellStyle name="Input 2 3 8 5" xfId="29911" xr:uid="{00000000-0005-0000-0000-00002B1C0000}"/>
    <cellStyle name="Input 2 3 8 6" xfId="30660" xr:uid="{00000000-0005-0000-0000-00002C1C0000}"/>
    <cellStyle name="Input 2 3 9" xfId="24844" xr:uid="{00000000-0005-0000-0000-00002D1C0000}"/>
    <cellStyle name="Input 2 4" xfId="405" xr:uid="{00000000-0005-0000-0000-00002E1C0000}"/>
    <cellStyle name="Input 2 5" xfId="406" xr:uid="{00000000-0005-0000-0000-00002F1C0000}"/>
    <cellStyle name="Input 2 5 10" xfId="30682" xr:uid="{00000000-0005-0000-0000-0000301C0000}"/>
    <cellStyle name="Input 2 5 11" xfId="26588" xr:uid="{00000000-0005-0000-0000-0000311C0000}"/>
    <cellStyle name="Input 2 5 12" xfId="14162" xr:uid="{00000000-0005-0000-0000-0000321C0000}"/>
    <cellStyle name="Input 2 5 2" xfId="407" xr:uid="{00000000-0005-0000-0000-0000331C0000}"/>
    <cellStyle name="Input 2 5 2 10" xfId="26040" xr:uid="{00000000-0005-0000-0000-0000341C0000}"/>
    <cellStyle name="Input 2 5 2 2" xfId="1213" xr:uid="{00000000-0005-0000-0000-0000351C0000}"/>
    <cellStyle name="Input 2 5 2 2 2" xfId="2304" xr:uid="{00000000-0005-0000-0000-0000361C0000}"/>
    <cellStyle name="Input 2 5 2 2 2 2" xfId="6445" xr:uid="{00000000-0005-0000-0000-0000371C0000}"/>
    <cellStyle name="Input 2 5 2 2 2 2 2" xfId="13921" xr:uid="{00000000-0005-0000-0000-0000381C0000}"/>
    <cellStyle name="Input 2 5 2 2 2 2 3" xfId="23656" xr:uid="{00000000-0005-0000-0000-0000391C0000}"/>
    <cellStyle name="Input 2 5 2 2 2 2 4" xfId="19930" xr:uid="{00000000-0005-0000-0000-00003A1C0000}"/>
    <cellStyle name="Input 2 5 2 2 2 2 5" xfId="28807" xr:uid="{00000000-0005-0000-0000-00003B1C0000}"/>
    <cellStyle name="Input 2 5 2 2 2 2 6" xfId="30179" xr:uid="{00000000-0005-0000-0000-00003C1C0000}"/>
    <cellStyle name="Input 2 5 2 2 2 2 7" xfId="31580" xr:uid="{00000000-0005-0000-0000-00003D1C0000}"/>
    <cellStyle name="Input 2 5 2 2 2 3" xfId="6522" xr:uid="{00000000-0005-0000-0000-00003E1C0000}"/>
    <cellStyle name="Input 2 5 2 2 2 3 2" xfId="23733" xr:uid="{00000000-0005-0000-0000-00003F1C0000}"/>
    <cellStyle name="Input 2 5 2 2 2 3 3" xfId="20943" xr:uid="{00000000-0005-0000-0000-0000401C0000}"/>
    <cellStyle name="Input 2 5 2 2 2 3 4" xfId="15908" xr:uid="{00000000-0005-0000-0000-0000411C0000}"/>
    <cellStyle name="Input 2 5 2 2 2 3 5" xfId="21500" xr:uid="{00000000-0005-0000-0000-0000421C0000}"/>
    <cellStyle name="Input 2 5 2 2 2 3 6" xfId="31419" xr:uid="{00000000-0005-0000-0000-0000431C0000}"/>
    <cellStyle name="Input 2 5 2 2 2 4" xfId="17982" xr:uid="{00000000-0005-0000-0000-0000441C0000}"/>
    <cellStyle name="Input 2 5 2 2 2 5" xfId="19767" xr:uid="{00000000-0005-0000-0000-0000451C0000}"/>
    <cellStyle name="Input 2 5 2 2 2 6" xfId="26658" xr:uid="{00000000-0005-0000-0000-0000461C0000}"/>
    <cellStyle name="Input 2 5 2 2 2 7" xfId="27654" xr:uid="{00000000-0005-0000-0000-0000471C0000}"/>
    <cellStyle name="Input 2 5 2 2 2 8" xfId="31850" xr:uid="{00000000-0005-0000-0000-0000481C0000}"/>
    <cellStyle name="Input 2 5 2 2 3" xfId="4634" xr:uid="{00000000-0005-0000-0000-0000491C0000}"/>
    <cellStyle name="Input 2 5 2 2 3 2" xfId="12479" xr:uid="{00000000-0005-0000-0000-00004A1C0000}"/>
    <cellStyle name="Input 2 5 2 2 3 3" xfId="21952" xr:uid="{00000000-0005-0000-0000-00004B1C0000}"/>
    <cellStyle name="Input 2 5 2 2 3 4" xfId="14869" xr:uid="{00000000-0005-0000-0000-00004C1C0000}"/>
    <cellStyle name="Input 2 5 2 2 3 5" xfId="16477" xr:uid="{00000000-0005-0000-0000-00004D1C0000}"/>
    <cellStyle name="Input 2 5 2 2 3 6" xfId="28241" xr:uid="{00000000-0005-0000-0000-00004E1C0000}"/>
    <cellStyle name="Input 2 5 2 2 3 7" xfId="28505" xr:uid="{00000000-0005-0000-0000-00004F1C0000}"/>
    <cellStyle name="Input 2 5 2 2 4" xfId="6936" xr:uid="{00000000-0005-0000-0000-0000501C0000}"/>
    <cellStyle name="Input 2 5 2 2 4 2" xfId="24147" xr:uid="{00000000-0005-0000-0000-0000511C0000}"/>
    <cellStyle name="Input 2 5 2 2 4 3" xfId="24513" xr:uid="{00000000-0005-0000-0000-0000521C0000}"/>
    <cellStyle name="Input 2 5 2 2 4 4" xfId="28974" xr:uid="{00000000-0005-0000-0000-0000531C0000}"/>
    <cellStyle name="Input 2 5 2 2 4 5" xfId="24589" xr:uid="{00000000-0005-0000-0000-0000541C0000}"/>
    <cellStyle name="Input 2 5 2 2 4 6" xfId="14247" xr:uid="{00000000-0005-0000-0000-0000551C0000}"/>
    <cellStyle name="Input 2 5 2 2 5" xfId="15835" xr:uid="{00000000-0005-0000-0000-0000561C0000}"/>
    <cellStyle name="Input 2 5 2 2 6" xfId="21763" xr:uid="{00000000-0005-0000-0000-0000571C0000}"/>
    <cellStyle name="Input 2 5 2 2 7" xfId="26683" xr:uid="{00000000-0005-0000-0000-0000581C0000}"/>
    <cellStyle name="Input 2 5 2 2 8" xfId="30600" xr:uid="{00000000-0005-0000-0000-0000591C0000}"/>
    <cellStyle name="Input 2 5 2 2 9" xfId="31554" xr:uid="{00000000-0005-0000-0000-00005A1C0000}"/>
    <cellStyle name="Input 2 5 2 3" xfId="1624" xr:uid="{00000000-0005-0000-0000-00005B1C0000}"/>
    <cellStyle name="Input 2 5 2 3 2" xfId="6038" xr:uid="{00000000-0005-0000-0000-00005C1C0000}"/>
    <cellStyle name="Input 2 5 2 3 2 2" xfId="13663" xr:uid="{00000000-0005-0000-0000-00005D1C0000}"/>
    <cellStyle name="Input 2 5 2 3 2 3" xfId="23249" xr:uid="{00000000-0005-0000-0000-00005E1C0000}"/>
    <cellStyle name="Input 2 5 2 3 2 4" xfId="20657" xr:uid="{00000000-0005-0000-0000-00005F1C0000}"/>
    <cellStyle name="Input 2 5 2 3 2 5" xfId="22848" xr:uid="{00000000-0005-0000-0000-0000601C0000}"/>
    <cellStyle name="Input 2 5 2 3 2 6" xfId="26472" xr:uid="{00000000-0005-0000-0000-0000611C0000}"/>
    <cellStyle name="Input 2 5 2 3 2 7" xfId="32034" xr:uid="{00000000-0005-0000-0000-0000621C0000}"/>
    <cellStyle name="Input 2 5 2 3 3" xfId="6328" xr:uid="{00000000-0005-0000-0000-0000631C0000}"/>
    <cellStyle name="Input 2 5 2 3 3 2" xfId="23539" xr:uid="{00000000-0005-0000-0000-0000641C0000}"/>
    <cellStyle name="Input 2 5 2 3 3 3" xfId="26395" xr:uid="{00000000-0005-0000-0000-0000651C0000}"/>
    <cellStyle name="Input 2 5 2 3 3 4" xfId="15849" xr:uid="{00000000-0005-0000-0000-0000661C0000}"/>
    <cellStyle name="Input 2 5 2 3 3 5" xfId="27499" xr:uid="{00000000-0005-0000-0000-0000671C0000}"/>
    <cellStyle name="Input 2 5 2 3 3 6" xfId="15807" xr:uid="{00000000-0005-0000-0000-0000681C0000}"/>
    <cellStyle name="Input 2 5 2 3 4" xfId="17978" xr:uid="{00000000-0005-0000-0000-0000691C0000}"/>
    <cellStyle name="Input 2 5 2 3 5" xfId="26358" xr:uid="{00000000-0005-0000-0000-00006A1C0000}"/>
    <cellStyle name="Input 2 5 2 3 6" xfId="27194" xr:uid="{00000000-0005-0000-0000-00006B1C0000}"/>
    <cellStyle name="Input 2 5 2 3 7" xfId="26796" xr:uid="{00000000-0005-0000-0000-00006C1C0000}"/>
    <cellStyle name="Input 2 5 2 3 8" xfId="27555" xr:uid="{00000000-0005-0000-0000-00006D1C0000}"/>
    <cellStyle name="Input 2 5 2 4" xfId="4305" xr:uid="{00000000-0005-0000-0000-00006E1C0000}"/>
    <cellStyle name="Input 2 5 2 4 2" xfId="12199" xr:uid="{00000000-0005-0000-0000-00006F1C0000}"/>
    <cellStyle name="Input 2 5 2 4 3" xfId="21651" xr:uid="{00000000-0005-0000-0000-0000701C0000}"/>
    <cellStyle name="Input 2 5 2 4 4" xfId="25943" xr:uid="{00000000-0005-0000-0000-0000711C0000}"/>
    <cellStyle name="Input 2 5 2 4 5" xfId="26328" xr:uid="{00000000-0005-0000-0000-0000721C0000}"/>
    <cellStyle name="Input 2 5 2 4 6" xfId="30382" xr:uid="{00000000-0005-0000-0000-0000731C0000}"/>
    <cellStyle name="Input 2 5 2 4 7" xfId="31398" xr:uid="{00000000-0005-0000-0000-0000741C0000}"/>
    <cellStyle name="Input 2 5 2 5" xfId="3928" xr:uid="{00000000-0005-0000-0000-0000751C0000}"/>
    <cellStyle name="Input 2 5 2 5 2" xfId="21295" xr:uid="{00000000-0005-0000-0000-0000761C0000}"/>
    <cellStyle name="Input 2 5 2 5 3" xfId="20727" xr:uid="{00000000-0005-0000-0000-0000771C0000}"/>
    <cellStyle name="Input 2 5 2 5 4" xfId="27527" xr:uid="{00000000-0005-0000-0000-0000781C0000}"/>
    <cellStyle name="Input 2 5 2 5 5" xfId="30352" xr:uid="{00000000-0005-0000-0000-0000791C0000}"/>
    <cellStyle name="Input 2 5 2 5 6" xfId="30917" xr:uid="{00000000-0005-0000-0000-00007A1C0000}"/>
    <cellStyle name="Input 2 5 2 6" xfId="20761" xr:uid="{00000000-0005-0000-0000-00007B1C0000}"/>
    <cellStyle name="Input 2 5 2 7" xfId="24763" xr:uid="{00000000-0005-0000-0000-00007C1C0000}"/>
    <cellStyle name="Input 2 5 2 8" xfId="24838" xr:uid="{00000000-0005-0000-0000-00007D1C0000}"/>
    <cellStyle name="Input 2 5 2 9" xfId="22046" xr:uid="{00000000-0005-0000-0000-00007E1C0000}"/>
    <cellStyle name="Input 2 5 3" xfId="408" xr:uid="{00000000-0005-0000-0000-00007F1C0000}"/>
    <cellStyle name="Input 2 5 3 10" xfId="16561" xr:uid="{00000000-0005-0000-0000-0000801C0000}"/>
    <cellStyle name="Input 2 5 3 2" xfId="1214" xr:uid="{00000000-0005-0000-0000-0000811C0000}"/>
    <cellStyle name="Input 2 5 3 2 2" xfId="2305" xr:uid="{00000000-0005-0000-0000-0000821C0000}"/>
    <cellStyle name="Input 2 5 3 2 2 2" xfId="6446" xr:uid="{00000000-0005-0000-0000-0000831C0000}"/>
    <cellStyle name="Input 2 5 3 2 2 2 2" xfId="13922" xr:uid="{00000000-0005-0000-0000-0000841C0000}"/>
    <cellStyle name="Input 2 5 3 2 2 2 3" xfId="23657" xr:uid="{00000000-0005-0000-0000-0000851C0000}"/>
    <cellStyle name="Input 2 5 3 2 2 2 4" xfId="25537" xr:uid="{00000000-0005-0000-0000-0000861C0000}"/>
    <cellStyle name="Input 2 5 3 2 2 2 5" xfId="27439" xr:uid="{00000000-0005-0000-0000-0000871C0000}"/>
    <cellStyle name="Input 2 5 3 2 2 2 6" xfId="29326" xr:uid="{00000000-0005-0000-0000-0000881C0000}"/>
    <cellStyle name="Input 2 5 3 2 2 2 7" xfId="27926" xr:uid="{00000000-0005-0000-0000-0000891C0000}"/>
    <cellStyle name="Input 2 5 3 2 2 3" xfId="5826" xr:uid="{00000000-0005-0000-0000-00008A1C0000}"/>
    <cellStyle name="Input 2 5 3 2 2 3 2" xfId="23037" xr:uid="{00000000-0005-0000-0000-00008B1C0000}"/>
    <cellStyle name="Input 2 5 3 2 2 3 3" xfId="17821" xr:uid="{00000000-0005-0000-0000-00008C1C0000}"/>
    <cellStyle name="Input 2 5 3 2 2 3 4" xfId="26214" xr:uid="{00000000-0005-0000-0000-00008D1C0000}"/>
    <cellStyle name="Input 2 5 3 2 2 3 5" xfId="29578" xr:uid="{00000000-0005-0000-0000-00008E1C0000}"/>
    <cellStyle name="Input 2 5 3 2 2 3 6" xfId="29693" xr:uid="{00000000-0005-0000-0000-00008F1C0000}"/>
    <cellStyle name="Input 2 5 3 2 2 4" xfId="20259" xr:uid="{00000000-0005-0000-0000-0000901C0000}"/>
    <cellStyle name="Input 2 5 3 2 2 5" xfId="26076" xr:uid="{00000000-0005-0000-0000-0000911C0000}"/>
    <cellStyle name="Input 2 5 3 2 2 6" xfId="20763" xr:uid="{00000000-0005-0000-0000-0000921C0000}"/>
    <cellStyle name="Input 2 5 3 2 2 7" xfId="26839" xr:uid="{00000000-0005-0000-0000-0000931C0000}"/>
    <cellStyle name="Input 2 5 3 2 2 8" xfId="30840" xr:uid="{00000000-0005-0000-0000-0000941C0000}"/>
    <cellStyle name="Input 2 5 3 2 3" xfId="3942" xr:uid="{00000000-0005-0000-0000-0000951C0000}"/>
    <cellStyle name="Input 2 5 3 2 3 2" xfId="11929" xr:uid="{00000000-0005-0000-0000-0000961C0000}"/>
    <cellStyle name="Input 2 5 3 2 3 3" xfId="21309" xr:uid="{00000000-0005-0000-0000-0000971C0000}"/>
    <cellStyle name="Input 2 5 3 2 3 4" xfId="14135" xr:uid="{00000000-0005-0000-0000-0000981C0000}"/>
    <cellStyle name="Input 2 5 3 2 3 5" xfId="18595" xr:uid="{00000000-0005-0000-0000-0000991C0000}"/>
    <cellStyle name="Input 2 5 3 2 3 6" xfId="28526" xr:uid="{00000000-0005-0000-0000-00009A1C0000}"/>
    <cellStyle name="Input 2 5 3 2 3 7" xfId="22588" xr:uid="{00000000-0005-0000-0000-00009B1C0000}"/>
    <cellStyle name="Input 2 5 3 2 4" xfId="5228" xr:uid="{00000000-0005-0000-0000-00009C1C0000}"/>
    <cellStyle name="Input 2 5 3 2 4 2" xfId="22499" xr:uid="{00000000-0005-0000-0000-00009D1C0000}"/>
    <cellStyle name="Input 2 5 3 2 4 3" xfId="26215" xr:uid="{00000000-0005-0000-0000-00009E1C0000}"/>
    <cellStyle name="Input 2 5 3 2 4 4" xfId="28706" xr:uid="{00000000-0005-0000-0000-00009F1C0000}"/>
    <cellStyle name="Input 2 5 3 2 4 5" xfId="28717" xr:uid="{00000000-0005-0000-0000-0000A01C0000}"/>
    <cellStyle name="Input 2 5 3 2 4 6" xfId="31402" xr:uid="{00000000-0005-0000-0000-0000A11C0000}"/>
    <cellStyle name="Input 2 5 3 2 5" xfId="17932" xr:uid="{00000000-0005-0000-0000-0000A21C0000}"/>
    <cellStyle name="Input 2 5 3 2 6" xfId="25469" xr:uid="{00000000-0005-0000-0000-0000A31C0000}"/>
    <cellStyle name="Input 2 5 3 2 7" xfId="28139" xr:uid="{00000000-0005-0000-0000-0000A41C0000}"/>
    <cellStyle name="Input 2 5 3 2 8" xfId="27830" xr:uid="{00000000-0005-0000-0000-0000A51C0000}"/>
    <cellStyle name="Input 2 5 3 2 9" xfId="25683" xr:uid="{00000000-0005-0000-0000-0000A61C0000}"/>
    <cellStyle name="Input 2 5 3 3" xfId="1625" xr:uid="{00000000-0005-0000-0000-0000A71C0000}"/>
    <cellStyle name="Input 2 5 3 3 2" xfId="6039" xr:uid="{00000000-0005-0000-0000-0000A81C0000}"/>
    <cellStyle name="Input 2 5 3 3 2 2" xfId="13664" xr:uid="{00000000-0005-0000-0000-0000A91C0000}"/>
    <cellStyle name="Input 2 5 3 3 2 3" xfId="23250" xr:uid="{00000000-0005-0000-0000-0000AA1C0000}"/>
    <cellStyle name="Input 2 5 3 3 2 4" xfId="26406" xr:uid="{00000000-0005-0000-0000-0000AB1C0000}"/>
    <cellStyle name="Input 2 5 3 3 2 5" xfId="28610" xr:uid="{00000000-0005-0000-0000-0000AC1C0000}"/>
    <cellStyle name="Input 2 5 3 3 2 6" xfId="30813" xr:uid="{00000000-0005-0000-0000-0000AD1C0000}"/>
    <cellStyle name="Input 2 5 3 3 2 7" xfId="26227" xr:uid="{00000000-0005-0000-0000-0000AE1C0000}"/>
    <cellStyle name="Input 2 5 3 3 3" xfId="6745" xr:uid="{00000000-0005-0000-0000-0000AF1C0000}"/>
    <cellStyle name="Input 2 5 3 3 3 2" xfId="23956" xr:uid="{00000000-0005-0000-0000-0000B01C0000}"/>
    <cellStyle name="Input 2 5 3 3 3 3" xfId="22050" xr:uid="{00000000-0005-0000-0000-0000B11C0000}"/>
    <cellStyle name="Input 2 5 3 3 3 4" xfId="25032" xr:uid="{00000000-0005-0000-0000-0000B21C0000}"/>
    <cellStyle name="Input 2 5 3 3 3 5" xfId="29514" xr:uid="{00000000-0005-0000-0000-0000B31C0000}"/>
    <cellStyle name="Input 2 5 3 3 3 6" xfId="30992" xr:uid="{00000000-0005-0000-0000-0000B41C0000}"/>
    <cellStyle name="Input 2 5 3 3 4" xfId="19730" xr:uid="{00000000-0005-0000-0000-0000B51C0000}"/>
    <cellStyle name="Input 2 5 3 3 5" xfId="15874" xr:uid="{00000000-0005-0000-0000-0000B61C0000}"/>
    <cellStyle name="Input 2 5 3 3 6" xfId="28466" xr:uid="{00000000-0005-0000-0000-0000B71C0000}"/>
    <cellStyle name="Input 2 5 3 3 7" xfId="26617" xr:uid="{00000000-0005-0000-0000-0000B81C0000}"/>
    <cellStyle name="Input 2 5 3 3 8" xfId="31355" xr:uid="{00000000-0005-0000-0000-0000B91C0000}"/>
    <cellStyle name="Input 2 5 3 4" xfId="4304" xr:uid="{00000000-0005-0000-0000-0000BA1C0000}"/>
    <cellStyle name="Input 2 5 3 4 2" xfId="12198" xr:uid="{00000000-0005-0000-0000-0000BB1C0000}"/>
    <cellStyle name="Input 2 5 3 4 3" xfId="21650" xr:uid="{00000000-0005-0000-0000-0000BC1C0000}"/>
    <cellStyle name="Input 2 5 3 4 4" xfId="22340" xr:uid="{00000000-0005-0000-0000-0000BD1C0000}"/>
    <cellStyle name="Input 2 5 3 4 5" xfId="27041" xr:uid="{00000000-0005-0000-0000-0000BE1C0000}"/>
    <cellStyle name="Input 2 5 3 4 6" xfId="30849" xr:uid="{00000000-0005-0000-0000-0000BF1C0000}"/>
    <cellStyle name="Input 2 5 3 4 7" xfId="31791" xr:uid="{00000000-0005-0000-0000-0000C01C0000}"/>
    <cellStyle name="Input 2 5 3 5" xfId="6727" xr:uid="{00000000-0005-0000-0000-0000C11C0000}"/>
    <cellStyle name="Input 2 5 3 5 2" xfId="23938" xr:uid="{00000000-0005-0000-0000-0000C21C0000}"/>
    <cellStyle name="Input 2 5 3 5 3" xfId="26100" xr:uid="{00000000-0005-0000-0000-0000C31C0000}"/>
    <cellStyle name="Input 2 5 3 5 4" xfId="20208" xr:uid="{00000000-0005-0000-0000-0000C41C0000}"/>
    <cellStyle name="Input 2 5 3 5 5" xfId="29992" xr:uid="{00000000-0005-0000-0000-0000C51C0000}"/>
    <cellStyle name="Input 2 5 3 5 6" xfId="29086" xr:uid="{00000000-0005-0000-0000-0000C61C0000}"/>
    <cellStyle name="Input 2 5 3 6" xfId="21826" xr:uid="{00000000-0005-0000-0000-0000C71C0000}"/>
    <cellStyle name="Input 2 5 3 7" xfId="25466" xr:uid="{00000000-0005-0000-0000-0000C81C0000}"/>
    <cellStyle name="Input 2 5 3 8" xfId="16546" xr:uid="{00000000-0005-0000-0000-0000C91C0000}"/>
    <cellStyle name="Input 2 5 3 9" xfId="22614" xr:uid="{00000000-0005-0000-0000-0000CA1C0000}"/>
    <cellStyle name="Input 2 5 4" xfId="1212" xr:uid="{00000000-0005-0000-0000-0000CB1C0000}"/>
    <cellStyle name="Input 2 5 4 2" xfId="2303" xr:uid="{00000000-0005-0000-0000-0000CC1C0000}"/>
    <cellStyle name="Input 2 5 4 2 2" xfId="6444" xr:uid="{00000000-0005-0000-0000-0000CD1C0000}"/>
    <cellStyle name="Input 2 5 4 2 2 2" xfId="13920" xr:uid="{00000000-0005-0000-0000-0000CE1C0000}"/>
    <cellStyle name="Input 2 5 4 2 2 3" xfId="23655" xr:uid="{00000000-0005-0000-0000-0000CF1C0000}"/>
    <cellStyle name="Input 2 5 4 2 2 4" xfId="16558" xr:uid="{00000000-0005-0000-0000-0000D01C0000}"/>
    <cellStyle name="Input 2 5 4 2 2 5" xfId="21461" xr:uid="{00000000-0005-0000-0000-0000D11C0000}"/>
    <cellStyle name="Input 2 5 4 2 2 6" xfId="29760" xr:uid="{00000000-0005-0000-0000-0000D21C0000}"/>
    <cellStyle name="Input 2 5 4 2 2 7" xfId="30595" xr:uid="{00000000-0005-0000-0000-0000D31C0000}"/>
    <cellStyle name="Input 2 5 4 2 3" xfId="4042" xr:uid="{00000000-0005-0000-0000-0000D41C0000}"/>
    <cellStyle name="Input 2 5 4 2 3 2" xfId="21409" xr:uid="{00000000-0005-0000-0000-0000D51C0000}"/>
    <cellStyle name="Input 2 5 4 2 3 3" xfId="24746" xr:uid="{00000000-0005-0000-0000-0000D61C0000}"/>
    <cellStyle name="Input 2 5 4 2 3 4" xfId="26379" xr:uid="{00000000-0005-0000-0000-0000D71C0000}"/>
    <cellStyle name="Input 2 5 4 2 3 5" xfId="28427" xr:uid="{00000000-0005-0000-0000-0000D81C0000}"/>
    <cellStyle name="Input 2 5 4 2 3 6" xfId="30924" xr:uid="{00000000-0005-0000-0000-0000D91C0000}"/>
    <cellStyle name="Input 2 5 4 2 4" xfId="19410" xr:uid="{00000000-0005-0000-0000-0000DA1C0000}"/>
    <cellStyle name="Input 2 5 4 2 5" xfId="14095" xr:uid="{00000000-0005-0000-0000-0000DB1C0000}"/>
    <cellStyle name="Input 2 5 4 2 6" xfId="25979" xr:uid="{00000000-0005-0000-0000-0000DC1C0000}"/>
    <cellStyle name="Input 2 5 4 2 7" xfId="29266" xr:uid="{00000000-0005-0000-0000-0000DD1C0000}"/>
    <cellStyle name="Input 2 5 4 2 8" xfId="30921" xr:uid="{00000000-0005-0000-0000-0000DE1C0000}"/>
    <cellStyle name="Input 2 5 4 3" xfId="5520" xr:uid="{00000000-0005-0000-0000-0000DF1C0000}"/>
    <cellStyle name="Input 2 5 4 3 2" xfId="13227" xr:uid="{00000000-0005-0000-0000-0000E01C0000}"/>
    <cellStyle name="Input 2 5 4 3 3" xfId="22756" xr:uid="{00000000-0005-0000-0000-0000E11C0000}"/>
    <cellStyle name="Input 2 5 4 3 4" xfId="21823" xr:uid="{00000000-0005-0000-0000-0000E21C0000}"/>
    <cellStyle name="Input 2 5 4 3 5" xfId="28079" xr:uid="{00000000-0005-0000-0000-0000E31C0000}"/>
    <cellStyle name="Input 2 5 4 3 6" xfId="29072" xr:uid="{00000000-0005-0000-0000-0000E41C0000}"/>
    <cellStyle name="Input 2 5 4 3 7" xfId="31737" xr:uid="{00000000-0005-0000-0000-0000E51C0000}"/>
    <cellStyle name="Input 2 5 4 4" xfId="6684" xr:uid="{00000000-0005-0000-0000-0000E61C0000}"/>
    <cellStyle name="Input 2 5 4 4 2" xfId="23895" xr:uid="{00000000-0005-0000-0000-0000E71C0000}"/>
    <cellStyle name="Input 2 5 4 4 3" xfId="25931" xr:uid="{00000000-0005-0000-0000-0000E81C0000}"/>
    <cellStyle name="Input 2 5 4 4 4" xfId="21804" xr:uid="{00000000-0005-0000-0000-0000E91C0000}"/>
    <cellStyle name="Input 2 5 4 4 5" xfId="26838" xr:uid="{00000000-0005-0000-0000-0000EA1C0000}"/>
    <cellStyle name="Input 2 5 4 4 6" xfId="26670" xr:uid="{00000000-0005-0000-0000-0000EB1C0000}"/>
    <cellStyle name="Input 2 5 4 5" xfId="20008" xr:uid="{00000000-0005-0000-0000-0000EC1C0000}"/>
    <cellStyle name="Input 2 5 4 6" xfId="14756" xr:uid="{00000000-0005-0000-0000-0000ED1C0000}"/>
    <cellStyle name="Input 2 5 4 7" xfId="28794" xr:uid="{00000000-0005-0000-0000-0000EE1C0000}"/>
    <cellStyle name="Input 2 5 4 8" xfId="30440" xr:uid="{00000000-0005-0000-0000-0000EF1C0000}"/>
    <cellStyle name="Input 2 5 4 9" xfId="27850" xr:uid="{00000000-0005-0000-0000-0000F01C0000}"/>
    <cellStyle name="Input 2 5 5" xfId="1623" xr:uid="{00000000-0005-0000-0000-0000F11C0000}"/>
    <cellStyle name="Input 2 5 5 2" xfId="6037" xr:uid="{00000000-0005-0000-0000-0000F21C0000}"/>
    <cellStyle name="Input 2 5 5 2 2" xfId="13662" xr:uid="{00000000-0005-0000-0000-0000F31C0000}"/>
    <cellStyle name="Input 2 5 5 2 3" xfId="23248" xr:uid="{00000000-0005-0000-0000-0000F41C0000}"/>
    <cellStyle name="Input 2 5 5 2 4" xfId="26404" xr:uid="{00000000-0005-0000-0000-0000F51C0000}"/>
    <cellStyle name="Input 2 5 5 2 5" xfId="20863" xr:uid="{00000000-0005-0000-0000-0000F61C0000}"/>
    <cellStyle name="Input 2 5 5 2 6" xfId="14268" xr:uid="{00000000-0005-0000-0000-0000F71C0000}"/>
    <cellStyle name="Input 2 5 5 2 7" xfId="22073" xr:uid="{00000000-0005-0000-0000-0000F81C0000}"/>
    <cellStyle name="Input 2 5 5 3" xfId="6480" xr:uid="{00000000-0005-0000-0000-0000F91C0000}"/>
    <cellStyle name="Input 2 5 5 3 2" xfId="23691" xr:uid="{00000000-0005-0000-0000-0000FA1C0000}"/>
    <cellStyle name="Input 2 5 5 3 3" xfId="20896" xr:uid="{00000000-0005-0000-0000-0000FB1C0000}"/>
    <cellStyle name="Input 2 5 5 3 4" xfId="21102" xr:uid="{00000000-0005-0000-0000-0000FC1C0000}"/>
    <cellStyle name="Input 2 5 5 3 5" xfId="28736" xr:uid="{00000000-0005-0000-0000-0000FD1C0000}"/>
    <cellStyle name="Input 2 5 5 3 6" xfId="31868" xr:uid="{00000000-0005-0000-0000-0000FE1C0000}"/>
    <cellStyle name="Input 2 5 5 4" xfId="15184" xr:uid="{00000000-0005-0000-0000-0000FF1C0000}"/>
    <cellStyle name="Input 2 5 5 5" xfId="25688" xr:uid="{00000000-0005-0000-0000-0000001D0000}"/>
    <cellStyle name="Input 2 5 5 6" xfId="27919" xr:uid="{00000000-0005-0000-0000-0000011D0000}"/>
    <cellStyle name="Input 2 5 5 7" xfId="18846" xr:uid="{00000000-0005-0000-0000-0000021D0000}"/>
    <cellStyle name="Input 2 5 5 8" xfId="32006" xr:uid="{00000000-0005-0000-0000-0000031D0000}"/>
    <cellStyle name="Input 2 5 6" xfId="4306" xr:uid="{00000000-0005-0000-0000-0000041D0000}"/>
    <cellStyle name="Input 2 5 6 2" xfId="12200" xr:uid="{00000000-0005-0000-0000-0000051D0000}"/>
    <cellStyle name="Input 2 5 6 3" xfId="21652" xr:uid="{00000000-0005-0000-0000-0000061D0000}"/>
    <cellStyle name="Input 2 5 6 4" xfId="25151" xr:uid="{00000000-0005-0000-0000-0000071D0000}"/>
    <cellStyle name="Input 2 5 6 5" xfId="27761" xr:uid="{00000000-0005-0000-0000-0000081D0000}"/>
    <cellStyle name="Input 2 5 6 6" xfId="18300" xr:uid="{00000000-0005-0000-0000-0000091D0000}"/>
    <cellStyle name="Input 2 5 6 7" xfId="21783" xr:uid="{00000000-0005-0000-0000-00000A1D0000}"/>
    <cellStyle name="Input 2 5 7" xfId="4333" xr:uid="{00000000-0005-0000-0000-00000B1D0000}"/>
    <cellStyle name="Input 2 5 7 2" xfId="21679" xr:uid="{00000000-0005-0000-0000-00000C1D0000}"/>
    <cellStyle name="Input 2 5 7 3" xfId="15506" xr:uid="{00000000-0005-0000-0000-00000D1D0000}"/>
    <cellStyle name="Input 2 5 7 4" xfId="24361" xr:uid="{00000000-0005-0000-0000-00000E1D0000}"/>
    <cellStyle name="Input 2 5 7 5" xfId="27077" xr:uid="{00000000-0005-0000-0000-00000F1D0000}"/>
    <cellStyle name="Input 2 5 7 6" xfId="31977" xr:uid="{00000000-0005-0000-0000-0000101D0000}"/>
    <cellStyle name="Input 2 5 8" xfId="26489" xr:uid="{00000000-0005-0000-0000-0000111D0000}"/>
    <cellStyle name="Input 2 5 9" xfId="18552" xr:uid="{00000000-0005-0000-0000-0000121D0000}"/>
    <cellStyle name="Input 2 6" xfId="409" xr:uid="{00000000-0005-0000-0000-0000131D0000}"/>
    <cellStyle name="Input 2 6 10" xfId="30894" xr:uid="{00000000-0005-0000-0000-0000141D0000}"/>
    <cellStyle name="Input 2 6 2" xfId="1215" xr:uid="{00000000-0005-0000-0000-0000151D0000}"/>
    <cellStyle name="Input 2 6 2 2" xfId="2306" xr:uid="{00000000-0005-0000-0000-0000161D0000}"/>
    <cellStyle name="Input 2 6 2 2 2" xfId="6447" xr:uid="{00000000-0005-0000-0000-0000171D0000}"/>
    <cellStyle name="Input 2 6 2 2 2 2" xfId="13923" xr:uid="{00000000-0005-0000-0000-0000181D0000}"/>
    <cellStyle name="Input 2 6 2 2 2 3" xfId="23658" xr:uid="{00000000-0005-0000-0000-0000191D0000}"/>
    <cellStyle name="Input 2 6 2 2 2 4" xfId="22373" xr:uid="{00000000-0005-0000-0000-00001A1D0000}"/>
    <cellStyle name="Input 2 6 2 2 2 5" xfId="28644" xr:uid="{00000000-0005-0000-0000-00001B1D0000}"/>
    <cellStyle name="Input 2 6 2 2 2 6" xfId="28676" xr:uid="{00000000-0005-0000-0000-00001C1D0000}"/>
    <cellStyle name="Input 2 6 2 2 2 7" xfId="31027" xr:uid="{00000000-0005-0000-0000-00001D1D0000}"/>
    <cellStyle name="Input 2 6 2 2 3" xfId="6867" xr:uid="{00000000-0005-0000-0000-00001E1D0000}"/>
    <cellStyle name="Input 2 6 2 2 3 2" xfId="24078" xr:uid="{00000000-0005-0000-0000-00001F1D0000}"/>
    <cellStyle name="Input 2 6 2 2 3 3" xfId="21830" xr:uid="{00000000-0005-0000-0000-0000201D0000}"/>
    <cellStyle name="Input 2 6 2 2 3 4" xfId="28905" xr:uid="{00000000-0005-0000-0000-0000211D0000}"/>
    <cellStyle name="Input 2 6 2 2 3 5" xfId="29229" xr:uid="{00000000-0005-0000-0000-0000221D0000}"/>
    <cellStyle name="Input 2 6 2 2 3 6" xfId="31022" xr:uid="{00000000-0005-0000-0000-0000231D0000}"/>
    <cellStyle name="Input 2 6 2 2 4" xfId="16265" xr:uid="{00000000-0005-0000-0000-0000241D0000}"/>
    <cellStyle name="Input 2 6 2 2 5" xfId="20167" xr:uid="{00000000-0005-0000-0000-0000251D0000}"/>
    <cellStyle name="Input 2 6 2 2 6" xfId="27368" xr:uid="{00000000-0005-0000-0000-0000261D0000}"/>
    <cellStyle name="Input 2 6 2 2 7" xfId="28094" xr:uid="{00000000-0005-0000-0000-0000271D0000}"/>
    <cellStyle name="Input 2 6 2 2 8" xfId="17958" xr:uid="{00000000-0005-0000-0000-0000281D0000}"/>
    <cellStyle name="Input 2 6 2 3" xfId="4971" xr:uid="{00000000-0005-0000-0000-0000291D0000}"/>
    <cellStyle name="Input 2 6 2 3 2" xfId="12742" xr:uid="{00000000-0005-0000-0000-00002A1D0000}"/>
    <cellStyle name="Input 2 6 2 3 3" xfId="22267" xr:uid="{00000000-0005-0000-0000-00002B1D0000}"/>
    <cellStyle name="Input 2 6 2 3 4" xfId="19940" xr:uid="{00000000-0005-0000-0000-00002C1D0000}"/>
    <cellStyle name="Input 2 6 2 3 5" xfId="27014" xr:uid="{00000000-0005-0000-0000-00002D1D0000}"/>
    <cellStyle name="Input 2 6 2 3 6" xfId="30853" xr:uid="{00000000-0005-0000-0000-00002E1D0000}"/>
    <cellStyle name="Input 2 6 2 3 7" xfId="22870" xr:uid="{00000000-0005-0000-0000-00002F1D0000}"/>
    <cellStyle name="Input 2 6 2 4" xfId="6801" xr:uid="{00000000-0005-0000-0000-0000301D0000}"/>
    <cellStyle name="Input 2 6 2 4 2" xfId="24012" xr:uid="{00000000-0005-0000-0000-0000311D0000}"/>
    <cellStyle name="Input 2 6 2 4 3" xfId="20562" xr:uid="{00000000-0005-0000-0000-0000321D0000}"/>
    <cellStyle name="Input 2 6 2 4 4" xfId="28839" xr:uid="{00000000-0005-0000-0000-0000331D0000}"/>
    <cellStyle name="Input 2 6 2 4 5" xfId="24269" xr:uid="{00000000-0005-0000-0000-0000341D0000}"/>
    <cellStyle name="Input 2 6 2 4 6" xfId="31062" xr:uid="{00000000-0005-0000-0000-0000351D0000}"/>
    <cellStyle name="Input 2 6 2 5" xfId="19791" xr:uid="{00000000-0005-0000-0000-0000361D0000}"/>
    <cellStyle name="Input 2 6 2 6" xfId="20730" xr:uid="{00000000-0005-0000-0000-0000371D0000}"/>
    <cellStyle name="Input 2 6 2 7" xfId="28179" xr:uid="{00000000-0005-0000-0000-0000381D0000}"/>
    <cellStyle name="Input 2 6 2 8" xfId="27564" xr:uid="{00000000-0005-0000-0000-0000391D0000}"/>
    <cellStyle name="Input 2 6 2 9" xfId="30366" xr:uid="{00000000-0005-0000-0000-00003A1D0000}"/>
    <cellStyle name="Input 2 6 3" xfId="1626" xr:uid="{00000000-0005-0000-0000-00003B1D0000}"/>
    <cellStyle name="Input 2 6 3 2" xfId="6040" xr:uid="{00000000-0005-0000-0000-00003C1D0000}"/>
    <cellStyle name="Input 2 6 3 2 2" xfId="13665" xr:uid="{00000000-0005-0000-0000-00003D1D0000}"/>
    <cellStyle name="Input 2 6 3 2 3" xfId="23251" xr:uid="{00000000-0005-0000-0000-00003E1D0000}"/>
    <cellStyle name="Input 2 6 3 2 4" xfId="19840" xr:uid="{00000000-0005-0000-0000-00003F1D0000}"/>
    <cellStyle name="Input 2 6 3 2 5" xfId="27184" xr:uid="{00000000-0005-0000-0000-0000401D0000}"/>
    <cellStyle name="Input 2 6 3 2 6" xfId="30858" xr:uid="{00000000-0005-0000-0000-0000411D0000}"/>
    <cellStyle name="Input 2 6 3 2 7" xfId="30861" xr:uid="{00000000-0005-0000-0000-0000421D0000}"/>
    <cellStyle name="Input 2 6 3 3" xfId="6997" xr:uid="{00000000-0005-0000-0000-0000431D0000}"/>
    <cellStyle name="Input 2 6 3 3 2" xfId="24208" xr:uid="{00000000-0005-0000-0000-0000441D0000}"/>
    <cellStyle name="Input 2 6 3 3 3" xfId="21146" xr:uid="{00000000-0005-0000-0000-0000451D0000}"/>
    <cellStyle name="Input 2 6 3 3 4" xfId="29035" xr:uid="{00000000-0005-0000-0000-0000461D0000}"/>
    <cellStyle name="Input 2 6 3 3 5" xfId="29340" xr:uid="{00000000-0005-0000-0000-0000471D0000}"/>
    <cellStyle name="Input 2 6 3 3 6" xfId="31720" xr:uid="{00000000-0005-0000-0000-0000481D0000}"/>
    <cellStyle name="Input 2 6 3 4" xfId="18919" xr:uid="{00000000-0005-0000-0000-0000491D0000}"/>
    <cellStyle name="Input 2 6 3 5" xfId="25063" xr:uid="{00000000-0005-0000-0000-00004A1D0000}"/>
    <cellStyle name="Input 2 6 3 6" xfId="19419" xr:uid="{00000000-0005-0000-0000-00004B1D0000}"/>
    <cellStyle name="Input 2 6 3 7" xfId="29181" xr:uid="{00000000-0005-0000-0000-00004C1D0000}"/>
    <cellStyle name="Input 2 6 3 8" xfId="31800" xr:uid="{00000000-0005-0000-0000-00004D1D0000}"/>
    <cellStyle name="Input 2 6 4" xfId="5213" xr:uid="{00000000-0005-0000-0000-00004E1D0000}"/>
    <cellStyle name="Input 2 6 4 2" xfId="12950" xr:uid="{00000000-0005-0000-0000-00004F1D0000}"/>
    <cellStyle name="Input 2 6 4 3" xfId="22484" xr:uid="{00000000-0005-0000-0000-0000501D0000}"/>
    <cellStyle name="Input 2 6 4 4" xfId="25131" xr:uid="{00000000-0005-0000-0000-0000511D0000}"/>
    <cellStyle name="Input 2 6 4 5" xfId="28099" xr:uid="{00000000-0005-0000-0000-0000521D0000}"/>
    <cellStyle name="Input 2 6 4 6" xfId="30415" xr:uid="{00000000-0005-0000-0000-0000531D0000}"/>
    <cellStyle name="Input 2 6 4 7" xfId="24368" xr:uid="{00000000-0005-0000-0000-0000541D0000}"/>
    <cellStyle name="Input 2 6 5" xfId="6978" xr:uid="{00000000-0005-0000-0000-0000551D0000}"/>
    <cellStyle name="Input 2 6 5 2" xfId="24189" xr:uid="{00000000-0005-0000-0000-0000561D0000}"/>
    <cellStyle name="Input 2 6 5 3" xfId="25644" xr:uid="{00000000-0005-0000-0000-0000571D0000}"/>
    <cellStyle name="Input 2 6 5 4" xfId="29016" xr:uid="{00000000-0005-0000-0000-0000581D0000}"/>
    <cellStyle name="Input 2 6 5 5" xfId="20553" xr:uid="{00000000-0005-0000-0000-0000591D0000}"/>
    <cellStyle name="Input 2 6 5 6" xfId="31532" xr:uid="{00000000-0005-0000-0000-00005A1D0000}"/>
    <cellStyle name="Input 2 6 6" xfId="20493" xr:uid="{00000000-0005-0000-0000-00005B1D0000}"/>
    <cellStyle name="Input 2 6 7" xfId="15524" xr:uid="{00000000-0005-0000-0000-00005C1D0000}"/>
    <cellStyle name="Input 2 6 8" xfId="21452" xr:uid="{00000000-0005-0000-0000-00005D1D0000}"/>
    <cellStyle name="Input 2 6 9" xfId="21184" xr:uid="{00000000-0005-0000-0000-00005E1D0000}"/>
    <cellStyle name="Input 2 7" xfId="410" xr:uid="{00000000-0005-0000-0000-00005F1D0000}"/>
    <cellStyle name="Input 2 7 10" xfId="31326" xr:uid="{00000000-0005-0000-0000-0000601D0000}"/>
    <cellStyle name="Input 2 7 2" xfId="1216" xr:uid="{00000000-0005-0000-0000-0000611D0000}"/>
    <cellStyle name="Input 2 7 2 2" xfId="2307" xr:uid="{00000000-0005-0000-0000-0000621D0000}"/>
    <cellStyle name="Input 2 7 2 2 2" xfId="6448" xr:uid="{00000000-0005-0000-0000-0000631D0000}"/>
    <cellStyle name="Input 2 7 2 2 2 2" xfId="13924" xr:uid="{00000000-0005-0000-0000-0000641D0000}"/>
    <cellStyle name="Input 2 7 2 2 2 3" xfId="23659" xr:uid="{00000000-0005-0000-0000-0000651D0000}"/>
    <cellStyle name="Input 2 7 2 2 2 4" xfId="24326" xr:uid="{00000000-0005-0000-0000-0000661D0000}"/>
    <cellStyle name="Input 2 7 2 2 2 5" xfId="28027" xr:uid="{00000000-0005-0000-0000-0000671D0000}"/>
    <cellStyle name="Input 2 7 2 2 2 6" xfId="28219" xr:uid="{00000000-0005-0000-0000-0000681D0000}"/>
    <cellStyle name="Input 2 7 2 2 2 7" xfId="31648" xr:uid="{00000000-0005-0000-0000-0000691D0000}"/>
    <cellStyle name="Input 2 7 2 2 3" xfId="6270" xr:uid="{00000000-0005-0000-0000-00006A1D0000}"/>
    <cellStyle name="Input 2 7 2 2 3 2" xfId="23481" xr:uid="{00000000-0005-0000-0000-00006B1D0000}"/>
    <cellStyle name="Input 2 7 2 2 3 3" xfId="20999" xr:uid="{00000000-0005-0000-0000-00006C1D0000}"/>
    <cellStyle name="Input 2 7 2 2 3 4" xfId="26736" xr:uid="{00000000-0005-0000-0000-00006D1D0000}"/>
    <cellStyle name="Input 2 7 2 2 3 5" xfId="26685" xr:uid="{00000000-0005-0000-0000-00006E1D0000}"/>
    <cellStyle name="Input 2 7 2 2 3 6" xfId="25987" xr:uid="{00000000-0005-0000-0000-00006F1D0000}"/>
    <cellStyle name="Input 2 7 2 2 4" xfId="15222" xr:uid="{00000000-0005-0000-0000-0000701D0000}"/>
    <cellStyle name="Input 2 7 2 2 5" xfId="20641" xr:uid="{00000000-0005-0000-0000-0000711D0000}"/>
    <cellStyle name="Input 2 7 2 2 6" xfId="18907" xr:uid="{00000000-0005-0000-0000-0000721D0000}"/>
    <cellStyle name="Input 2 7 2 2 7" xfId="28634" xr:uid="{00000000-0005-0000-0000-0000731D0000}"/>
    <cellStyle name="Input 2 7 2 2 8" xfId="25750" xr:uid="{00000000-0005-0000-0000-0000741D0000}"/>
    <cellStyle name="Input 2 7 2 3" xfId="5519" xr:uid="{00000000-0005-0000-0000-0000751D0000}"/>
    <cellStyle name="Input 2 7 2 3 2" xfId="13226" xr:uid="{00000000-0005-0000-0000-0000761D0000}"/>
    <cellStyle name="Input 2 7 2 3 3" xfId="22755" xr:uid="{00000000-0005-0000-0000-0000771D0000}"/>
    <cellStyle name="Input 2 7 2 3 4" xfId="26375" xr:uid="{00000000-0005-0000-0000-0000781D0000}"/>
    <cellStyle name="Input 2 7 2 3 5" xfId="28685" xr:uid="{00000000-0005-0000-0000-0000791D0000}"/>
    <cellStyle name="Input 2 7 2 3 6" xfId="14816" xr:uid="{00000000-0005-0000-0000-00007A1D0000}"/>
    <cellStyle name="Input 2 7 2 3 7" xfId="29076" xr:uid="{00000000-0005-0000-0000-00007B1D0000}"/>
    <cellStyle name="Input 2 7 2 4" xfId="6281" xr:uid="{00000000-0005-0000-0000-00007C1D0000}"/>
    <cellStyle name="Input 2 7 2 4 2" xfId="23492" xr:uid="{00000000-0005-0000-0000-00007D1D0000}"/>
    <cellStyle name="Input 2 7 2 4 3" xfId="14227" xr:uid="{00000000-0005-0000-0000-00007E1D0000}"/>
    <cellStyle name="Input 2 7 2 4 4" xfId="27189" xr:uid="{00000000-0005-0000-0000-00007F1D0000}"/>
    <cellStyle name="Input 2 7 2 4 5" xfId="25336" xr:uid="{00000000-0005-0000-0000-0000801D0000}"/>
    <cellStyle name="Input 2 7 2 4 6" xfId="29446" xr:uid="{00000000-0005-0000-0000-0000811D0000}"/>
    <cellStyle name="Input 2 7 2 5" xfId="20627" xr:uid="{00000000-0005-0000-0000-0000821D0000}"/>
    <cellStyle name="Input 2 7 2 6" xfId="17921" xr:uid="{00000000-0005-0000-0000-0000831D0000}"/>
    <cellStyle name="Input 2 7 2 7" xfId="21460" xr:uid="{00000000-0005-0000-0000-0000841D0000}"/>
    <cellStyle name="Input 2 7 2 8" xfId="30784" xr:uid="{00000000-0005-0000-0000-0000851D0000}"/>
    <cellStyle name="Input 2 7 2 9" xfId="29819" xr:uid="{00000000-0005-0000-0000-0000861D0000}"/>
    <cellStyle name="Input 2 7 3" xfId="1627" xr:uid="{00000000-0005-0000-0000-0000871D0000}"/>
    <cellStyle name="Input 2 7 3 2" xfId="6041" xr:uid="{00000000-0005-0000-0000-0000881D0000}"/>
    <cellStyle name="Input 2 7 3 2 2" xfId="13666" xr:uid="{00000000-0005-0000-0000-0000891D0000}"/>
    <cellStyle name="Input 2 7 3 2 3" xfId="23252" xr:uid="{00000000-0005-0000-0000-00008A1D0000}"/>
    <cellStyle name="Input 2 7 3 2 4" xfId="21573" xr:uid="{00000000-0005-0000-0000-00008B1D0000}"/>
    <cellStyle name="Input 2 7 3 2 5" xfId="26998" xr:uid="{00000000-0005-0000-0000-00008C1D0000}"/>
    <cellStyle name="Input 2 7 3 2 6" xfId="19465" xr:uid="{00000000-0005-0000-0000-00008D1D0000}"/>
    <cellStyle name="Input 2 7 3 2 7" xfId="29222" xr:uid="{00000000-0005-0000-0000-00008E1D0000}"/>
    <cellStyle name="Input 2 7 3 3" xfId="4929" xr:uid="{00000000-0005-0000-0000-00008F1D0000}"/>
    <cellStyle name="Input 2 7 3 3 2" xfId="22227" xr:uid="{00000000-0005-0000-0000-0000901D0000}"/>
    <cellStyle name="Input 2 7 3 3 3" xfId="26189" xr:uid="{00000000-0005-0000-0000-0000911D0000}"/>
    <cellStyle name="Input 2 7 3 3 4" xfId="24304" xr:uid="{00000000-0005-0000-0000-0000921D0000}"/>
    <cellStyle name="Input 2 7 3 3 5" xfId="30340" xr:uid="{00000000-0005-0000-0000-0000931D0000}"/>
    <cellStyle name="Input 2 7 3 3 6" xfId="20069" xr:uid="{00000000-0005-0000-0000-0000941D0000}"/>
    <cellStyle name="Input 2 7 3 4" xfId="20350" xr:uid="{00000000-0005-0000-0000-0000951D0000}"/>
    <cellStyle name="Input 2 7 3 5" xfId="25962" xr:uid="{00000000-0005-0000-0000-0000961D0000}"/>
    <cellStyle name="Input 2 7 3 6" xfId="14850" xr:uid="{00000000-0005-0000-0000-0000971D0000}"/>
    <cellStyle name="Input 2 7 3 7" xfId="27805" xr:uid="{00000000-0005-0000-0000-0000981D0000}"/>
    <cellStyle name="Input 2 7 3 8" xfId="31971" xr:uid="{00000000-0005-0000-0000-0000991D0000}"/>
    <cellStyle name="Input 2 7 4" xfId="5809" xr:uid="{00000000-0005-0000-0000-00009A1D0000}"/>
    <cellStyle name="Input 2 7 4 2" xfId="13452" xr:uid="{00000000-0005-0000-0000-00009B1D0000}"/>
    <cellStyle name="Input 2 7 4 3" xfId="23020" xr:uid="{00000000-0005-0000-0000-00009C1D0000}"/>
    <cellStyle name="Input 2 7 4 4" xfId="19929" xr:uid="{00000000-0005-0000-0000-00009D1D0000}"/>
    <cellStyle name="Input 2 7 4 5" xfId="25524" xr:uid="{00000000-0005-0000-0000-00009E1D0000}"/>
    <cellStyle name="Input 2 7 4 6" xfId="22428" xr:uid="{00000000-0005-0000-0000-00009F1D0000}"/>
    <cellStyle name="Input 2 7 4 7" xfId="24523" xr:uid="{00000000-0005-0000-0000-0000A01D0000}"/>
    <cellStyle name="Input 2 7 5" xfId="4331" xr:uid="{00000000-0005-0000-0000-0000A11D0000}"/>
    <cellStyle name="Input 2 7 5 2" xfId="21677" xr:uid="{00000000-0005-0000-0000-0000A21D0000}"/>
    <cellStyle name="Input 2 7 5 3" xfId="21829" xr:uid="{00000000-0005-0000-0000-0000A31D0000}"/>
    <cellStyle name="Input 2 7 5 4" xfId="19804" xr:uid="{00000000-0005-0000-0000-0000A41D0000}"/>
    <cellStyle name="Input 2 7 5 5" xfId="29923" xr:uid="{00000000-0005-0000-0000-0000A51D0000}"/>
    <cellStyle name="Input 2 7 5 6" xfId="22610" xr:uid="{00000000-0005-0000-0000-0000A61D0000}"/>
    <cellStyle name="Input 2 7 6" xfId="20200" xr:uid="{00000000-0005-0000-0000-0000A71D0000}"/>
    <cellStyle name="Input 2 7 7" xfId="15140" xr:uid="{00000000-0005-0000-0000-0000A81D0000}"/>
    <cellStyle name="Input 2 7 8" xfId="19768" xr:uid="{00000000-0005-0000-0000-0000A91D0000}"/>
    <cellStyle name="Input 2 7 9" xfId="25439" xr:uid="{00000000-0005-0000-0000-0000AA1D0000}"/>
    <cellStyle name="Input 2 8" xfId="1193" xr:uid="{00000000-0005-0000-0000-0000AB1D0000}"/>
    <cellStyle name="Input 2 8 2" xfId="2284" xr:uid="{00000000-0005-0000-0000-0000AC1D0000}"/>
    <cellStyle name="Input 2 8 2 2" xfId="6425" xr:uid="{00000000-0005-0000-0000-0000AD1D0000}"/>
    <cellStyle name="Input 2 8 2 2 2" xfId="13901" xr:uid="{00000000-0005-0000-0000-0000AE1D0000}"/>
    <cellStyle name="Input 2 8 2 2 3" xfId="23636" xr:uid="{00000000-0005-0000-0000-0000AF1D0000}"/>
    <cellStyle name="Input 2 8 2 2 4" xfId="21754" xr:uid="{00000000-0005-0000-0000-0000B01D0000}"/>
    <cellStyle name="Input 2 8 2 2 5" xfId="27883" xr:uid="{00000000-0005-0000-0000-0000B11D0000}"/>
    <cellStyle name="Input 2 8 2 2 6" xfId="26852" xr:uid="{00000000-0005-0000-0000-0000B21D0000}"/>
    <cellStyle name="Input 2 8 2 2 7" xfId="22526" xr:uid="{00000000-0005-0000-0000-0000B31D0000}"/>
    <cellStyle name="Input 2 8 2 3" xfId="6523" xr:uid="{00000000-0005-0000-0000-0000B41D0000}"/>
    <cellStyle name="Input 2 8 2 3 2" xfId="23734" xr:uid="{00000000-0005-0000-0000-0000B51D0000}"/>
    <cellStyle name="Input 2 8 2 3 3" xfId="25193" xr:uid="{00000000-0005-0000-0000-0000B61D0000}"/>
    <cellStyle name="Input 2 8 2 3 4" xfId="26204" xr:uid="{00000000-0005-0000-0000-0000B71D0000}"/>
    <cellStyle name="Input 2 8 2 3 5" xfId="30810" xr:uid="{00000000-0005-0000-0000-0000B81D0000}"/>
    <cellStyle name="Input 2 8 2 3 6" xfId="30446" xr:uid="{00000000-0005-0000-0000-0000B91D0000}"/>
    <cellStyle name="Input 2 8 2 4" xfId="15223" xr:uid="{00000000-0005-0000-0000-0000BA1D0000}"/>
    <cellStyle name="Input 2 8 2 5" xfId="16551" xr:uid="{00000000-0005-0000-0000-0000BB1D0000}"/>
    <cellStyle name="Input 2 8 2 6" xfId="22593" xr:uid="{00000000-0005-0000-0000-0000BC1D0000}"/>
    <cellStyle name="Input 2 8 2 7" xfId="25757" xr:uid="{00000000-0005-0000-0000-0000BD1D0000}"/>
    <cellStyle name="Input 2 8 2 8" xfId="31018" xr:uid="{00000000-0005-0000-0000-0000BE1D0000}"/>
    <cellStyle name="Input 2 8 3" xfId="5524" xr:uid="{00000000-0005-0000-0000-0000BF1D0000}"/>
    <cellStyle name="Input 2 8 3 2" xfId="13231" xr:uid="{00000000-0005-0000-0000-0000C01D0000}"/>
    <cellStyle name="Input 2 8 3 3" xfId="22760" xr:uid="{00000000-0005-0000-0000-0000C11D0000}"/>
    <cellStyle name="Input 2 8 3 4" xfId="25033" xr:uid="{00000000-0005-0000-0000-0000C21D0000}"/>
    <cellStyle name="Input 2 8 3 5" xfId="28293" xr:uid="{00000000-0005-0000-0000-0000C31D0000}"/>
    <cellStyle name="Input 2 8 3 6" xfId="30278" xr:uid="{00000000-0005-0000-0000-0000C41D0000}"/>
    <cellStyle name="Input 2 8 3 7" xfId="31697" xr:uid="{00000000-0005-0000-0000-0000C51D0000}"/>
    <cellStyle name="Input 2 8 4" xfId="6691" xr:uid="{00000000-0005-0000-0000-0000C61D0000}"/>
    <cellStyle name="Input 2 8 4 2" xfId="23902" xr:uid="{00000000-0005-0000-0000-0000C71D0000}"/>
    <cellStyle name="Input 2 8 4 3" xfId="21149" xr:uid="{00000000-0005-0000-0000-0000C81D0000}"/>
    <cellStyle name="Input 2 8 4 4" xfId="26777" xr:uid="{00000000-0005-0000-0000-0000C91D0000}"/>
    <cellStyle name="Input 2 8 4 5" xfId="21111" xr:uid="{00000000-0005-0000-0000-0000CA1D0000}"/>
    <cellStyle name="Input 2 8 4 6" xfId="31749" xr:uid="{00000000-0005-0000-0000-0000CB1D0000}"/>
    <cellStyle name="Input 2 8 5" xfId="19920" xr:uid="{00000000-0005-0000-0000-0000CC1D0000}"/>
    <cellStyle name="Input 2 8 6" xfId="19911" xr:uid="{00000000-0005-0000-0000-0000CD1D0000}"/>
    <cellStyle name="Input 2 8 7" xfId="21589" xr:uid="{00000000-0005-0000-0000-0000CE1D0000}"/>
    <cellStyle name="Input 2 8 8" xfId="30014" xr:uid="{00000000-0005-0000-0000-0000CF1D0000}"/>
    <cellStyle name="Input 2 8 9" xfId="31322" xr:uid="{00000000-0005-0000-0000-0000D01D0000}"/>
    <cellStyle name="Input 2 9" xfId="1604" xr:uid="{00000000-0005-0000-0000-0000D11D0000}"/>
    <cellStyle name="Input 2 9 2" xfId="6018" xr:uid="{00000000-0005-0000-0000-0000D21D0000}"/>
    <cellStyle name="Input 2 9 2 2" xfId="13643" xr:uid="{00000000-0005-0000-0000-0000D31D0000}"/>
    <cellStyle name="Input 2 9 2 3" xfId="23229" xr:uid="{00000000-0005-0000-0000-0000D41D0000}"/>
    <cellStyle name="Input 2 9 2 4" xfId="21218" xr:uid="{00000000-0005-0000-0000-0000D51D0000}"/>
    <cellStyle name="Input 2 9 2 5" xfId="26731" xr:uid="{00000000-0005-0000-0000-0000D61D0000}"/>
    <cellStyle name="Input 2 9 2 6" xfId="29738" xr:uid="{00000000-0005-0000-0000-0000D71D0000}"/>
    <cellStyle name="Input 2 9 2 7" xfId="27336" xr:uid="{00000000-0005-0000-0000-0000D81D0000}"/>
    <cellStyle name="Input 2 9 3" xfId="6078" xr:uid="{00000000-0005-0000-0000-0000D91D0000}"/>
    <cellStyle name="Input 2 9 3 2" xfId="23289" xr:uid="{00000000-0005-0000-0000-0000DA1D0000}"/>
    <cellStyle name="Input 2 9 3 3" xfId="20345" xr:uid="{00000000-0005-0000-0000-0000DB1D0000}"/>
    <cellStyle name="Input 2 9 3 4" xfId="27238" xr:uid="{00000000-0005-0000-0000-0000DC1D0000}"/>
    <cellStyle name="Input 2 9 3 5" xfId="25559" xr:uid="{00000000-0005-0000-0000-0000DD1D0000}"/>
    <cellStyle name="Input 2 9 3 6" xfId="31939" xr:uid="{00000000-0005-0000-0000-0000DE1D0000}"/>
    <cellStyle name="Input 2 9 4" xfId="20222" xr:uid="{00000000-0005-0000-0000-0000DF1D0000}"/>
    <cellStyle name="Input 2 9 5" xfId="22315" xr:uid="{00000000-0005-0000-0000-0000E01D0000}"/>
    <cellStyle name="Input 2 9 6" xfId="21024" xr:uid="{00000000-0005-0000-0000-0000E11D0000}"/>
    <cellStyle name="Input 2 9 7" xfId="30191" xr:uid="{00000000-0005-0000-0000-0000E21D0000}"/>
    <cellStyle name="Input 2 9 8" xfId="31088" xr:uid="{00000000-0005-0000-0000-0000E31D0000}"/>
    <cellStyle name="Input 3" xfId="411" xr:uid="{00000000-0005-0000-0000-0000E41D0000}"/>
    <cellStyle name="Input 3 10" xfId="25000" xr:uid="{00000000-0005-0000-0000-0000E51D0000}"/>
    <cellStyle name="Input 3 11" xfId="22442" xr:uid="{00000000-0005-0000-0000-0000E61D0000}"/>
    <cellStyle name="Input 3 12" xfId="29616" xr:uid="{00000000-0005-0000-0000-0000E71D0000}"/>
    <cellStyle name="Input 3 13" xfId="22423" xr:uid="{00000000-0005-0000-0000-0000E81D0000}"/>
    <cellStyle name="Input 3 14" xfId="31191" xr:uid="{00000000-0005-0000-0000-0000E91D0000}"/>
    <cellStyle name="Input 3 2" xfId="412" xr:uid="{00000000-0005-0000-0000-0000EA1D0000}"/>
    <cellStyle name="Input 3 2 10" xfId="20506" xr:uid="{00000000-0005-0000-0000-0000EB1D0000}"/>
    <cellStyle name="Input 3 2 11" xfId="29422" xr:uid="{00000000-0005-0000-0000-0000EC1D0000}"/>
    <cellStyle name="Input 3 2 12" xfId="30444" xr:uid="{00000000-0005-0000-0000-0000ED1D0000}"/>
    <cellStyle name="Input 3 2 13" xfId="30950" xr:uid="{00000000-0005-0000-0000-0000EE1D0000}"/>
    <cellStyle name="Input 3 2 2" xfId="413" xr:uid="{00000000-0005-0000-0000-0000EF1D0000}"/>
    <cellStyle name="Input 3 2 2 10" xfId="19901" xr:uid="{00000000-0005-0000-0000-0000F01D0000}"/>
    <cellStyle name="Input 3 2 2 11" xfId="28261" xr:uid="{00000000-0005-0000-0000-0000F11D0000}"/>
    <cellStyle name="Input 3 2 2 12" xfId="30322" xr:uid="{00000000-0005-0000-0000-0000F21D0000}"/>
    <cellStyle name="Input 3 2 2 2" xfId="414" xr:uid="{00000000-0005-0000-0000-0000F31D0000}"/>
    <cellStyle name="Input 3 2 2 2 10" xfId="20912" xr:uid="{00000000-0005-0000-0000-0000F41D0000}"/>
    <cellStyle name="Input 3 2 2 2 2" xfId="1220" xr:uid="{00000000-0005-0000-0000-0000F51D0000}"/>
    <cellStyle name="Input 3 2 2 2 2 2" xfId="2311" xr:uid="{00000000-0005-0000-0000-0000F61D0000}"/>
    <cellStyle name="Input 3 2 2 2 2 2 2" xfId="6452" xr:uid="{00000000-0005-0000-0000-0000F71D0000}"/>
    <cellStyle name="Input 3 2 2 2 2 2 2 2" xfId="13928" xr:uid="{00000000-0005-0000-0000-0000F81D0000}"/>
    <cellStyle name="Input 3 2 2 2 2 2 2 3" xfId="23663" xr:uid="{00000000-0005-0000-0000-0000F91D0000}"/>
    <cellStyle name="Input 3 2 2 2 2 2 2 4" xfId="18227" xr:uid="{00000000-0005-0000-0000-0000FA1D0000}"/>
    <cellStyle name="Input 3 2 2 2 2 2 2 5" xfId="21015" xr:uid="{00000000-0005-0000-0000-0000FB1D0000}"/>
    <cellStyle name="Input 3 2 2 2 2 2 2 6" xfId="29224" xr:uid="{00000000-0005-0000-0000-0000FC1D0000}"/>
    <cellStyle name="Input 3 2 2 2 2 2 2 7" xfId="32045" xr:uid="{00000000-0005-0000-0000-0000FD1D0000}"/>
    <cellStyle name="Input 3 2 2 2 2 2 3" xfId="6068" xr:uid="{00000000-0005-0000-0000-0000FE1D0000}"/>
    <cellStyle name="Input 3 2 2 2 2 2 3 2" xfId="23279" xr:uid="{00000000-0005-0000-0000-0000FF1D0000}"/>
    <cellStyle name="Input 3 2 2 2 2 2 3 3" xfId="24802" xr:uid="{00000000-0005-0000-0000-0000001E0000}"/>
    <cellStyle name="Input 3 2 2 2 2 2 3 4" xfId="20638" xr:uid="{00000000-0005-0000-0000-0000011E0000}"/>
    <cellStyle name="Input 3 2 2 2 2 2 3 5" xfId="29101" xr:uid="{00000000-0005-0000-0000-0000021E0000}"/>
    <cellStyle name="Input 3 2 2 2 2 2 3 6" xfId="31625" xr:uid="{00000000-0005-0000-0000-0000031E0000}"/>
    <cellStyle name="Input 3 2 2 2 2 2 4" xfId="20533" xr:uid="{00000000-0005-0000-0000-0000041E0000}"/>
    <cellStyle name="Input 3 2 2 2 2 2 5" xfId="14213" xr:uid="{00000000-0005-0000-0000-0000051E0000}"/>
    <cellStyle name="Input 3 2 2 2 2 2 6" xfId="27836" xr:uid="{00000000-0005-0000-0000-0000061E0000}"/>
    <cellStyle name="Input 3 2 2 2 2 2 7" xfId="28728" xr:uid="{00000000-0005-0000-0000-0000071E0000}"/>
    <cellStyle name="Input 3 2 2 2 2 2 8" xfId="30353" xr:uid="{00000000-0005-0000-0000-0000081E0000}"/>
    <cellStyle name="Input 3 2 2 2 2 3" xfId="3939" xr:uid="{00000000-0005-0000-0000-0000091E0000}"/>
    <cellStyle name="Input 3 2 2 2 2 3 2" xfId="11926" xr:uid="{00000000-0005-0000-0000-00000A1E0000}"/>
    <cellStyle name="Input 3 2 2 2 2 3 3" xfId="21306" xr:uid="{00000000-0005-0000-0000-00000B1E0000}"/>
    <cellStyle name="Input 3 2 2 2 2 3 4" xfId="21116" xr:uid="{00000000-0005-0000-0000-00000C1E0000}"/>
    <cellStyle name="Input 3 2 2 2 2 3 5" xfId="21736" xr:uid="{00000000-0005-0000-0000-00000D1E0000}"/>
    <cellStyle name="Input 3 2 2 2 2 3 6" xfId="30612" xr:uid="{00000000-0005-0000-0000-00000E1E0000}"/>
    <cellStyle name="Input 3 2 2 2 2 3 7" xfId="31389" xr:uid="{00000000-0005-0000-0000-00000F1E0000}"/>
    <cellStyle name="Input 3 2 2 2 2 4" xfId="6804" xr:uid="{00000000-0005-0000-0000-0000101E0000}"/>
    <cellStyle name="Input 3 2 2 2 2 4 2" xfId="24015" xr:uid="{00000000-0005-0000-0000-0000111E0000}"/>
    <cellStyle name="Input 3 2 2 2 2 4 3" xfId="15899" xr:uid="{00000000-0005-0000-0000-0000121E0000}"/>
    <cellStyle name="Input 3 2 2 2 2 4 4" xfId="28842" xr:uid="{00000000-0005-0000-0000-0000131E0000}"/>
    <cellStyle name="Input 3 2 2 2 2 4 5" xfId="18895" xr:uid="{00000000-0005-0000-0000-0000141E0000}"/>
    <cellStyle name="Input 3 2 2 2 2 4 6" xfId="22891" xr:uid="{00000000-0005-0000-0000-0000151E0000}"/>
    <cellStyle name="Input 3 2 2 2 2 5" xfId="17954" xr:uid="{00000000-0005-0000-0000-0000161E0000}"/>
    <cellStyle name="Input 3 2 2 2 2 6" xfId="25091" xr:uid="{00000000-0005-0000-0000-0000171E0000}"/>
    <cellStyle name="Input 3 2 2 2 2 7" xfId="28376" xr:uid="{00000000-0005-0000-0000-0000181E0000}"/>
    <cellStyle name="Input 3 2 2 2 2 8" xfId="27464" xr:uid="{00000000-0005-0000-0000-0000191E0000}"/>
    <cellStyle name="Input 3 2 2 2 2 9" xfId="18908" xr:uid="{00000000-0005-0000-0000-00001A1E0000}"/>
    <cellStyle name="Input 3 2 2 2 3" xfId="1631" xr:uid="{00000000-0005-0000-0000-00001B1E0000}"/>
    <cellStyle name="Input 3 2 2 2 3 2" xfId="6045" xr:uid="{00000000-0005-0000-0000-00001C1E0000}"/>
    <cellStyle name="Input 3 2 2 2 3 2 2" xfId="13670" xr:uid="{00000000-0005-0000-0000-00001D1E0000}"/>
    <cellStyle name="Input 3 2 2 2 3 2 3" xfId="23256" xr:uid="{00000000-0005-0000-0000-00001E1E0000}"/>
    <cellStyle name="Input 3 2 2 2 3 2 4" xfId="25629" xr:uid="{00000000-0005-0000-0000-00001F1E0000}"/>
    <cellStyle name="Input 3 2 2 2 3 2 5" xfId="20655" xr:uid="{00000000-0005-0000-0000-0000201E0000}"/>
    <cellStyle name="Input 3 2 2 2 3 2 6" xfId="30882" xr:uid="{00000000-0005-0000-0000-0000211E0000}"/>
    <cellStyle name="Input 3 2 2 2 3 2 7" xfId="31956" xr:uid="{00000000-0005-0000-0000-0000221E0000}"/>
    <cellStyle name="Input 3 2 2 2 3 3" xfId="5201" xr:uid="{00000000-0005-0000-0000-0000231E0000}"/>
    <cellStyle name="Input 3 2 2 2 3 3 2" xfId="22472" xr:uid="{00000000-0005-0000-0000-0000241E0000}"/>
    <cellStyle name="Input 3 2 2 2 3 3 3" xfId="14828" xr:uid="{00000000-0005-0000-0000-0000251E0000}"/>
    <cellStyle name="Input 3 2 2 2 3 3 4" xfId="27154" xr:uid="{00000000-0005-0000-0000-0000261E0000}"/>
    <cellStyle name="Input 3 2 2 2 3 3 5" xfId="22564" xr:uid="{00000000-0005-0000-0000-0000271E0000}"/>
    <cellStyle name="Input 3 2 2 2 3 3 6" xfId="30926" xr:uid="{00000000-0005-0000-0000-0000281E0000}"/>
    <cellStyle name="Input 3 2 2 2 3 4" xfId="20734" xr:uid="{00000000-0005-0000-0000-0000291E0000}"/>
    <cellStyle name="Input 3 2 2 2 3 5" xfId="14443" xr:uid="{00000000-0005-0000-0000-00002A1E0000}"/>
    <cellStyle name="Input 3 2 2 2 3 6" xfId="28160" xr:uid="{00000000-0005-0000-0000-00002B1E0000}"/>
    <cellStyle name="Input 3 2 2 2 3 7" xfId="28191" xr:uid="{00000000-0005-0000-0000-00002C1E0000}"/>
    <cellStyle name="Input 3 2 2 2 3 8" xfId="21802" xr:uid="{00000000-0005-0000-0000-00002D1E0000}"/>
    <cellStyle name="Input 3 2 2 2 4" xfId="5215" xr:uid="{00000000-0005-0000-0000-00002E1E0000}"/>
    <cellStyle name="Input 3 2 2 2 4 2" xfId="12952" xr:uid="{00000000-0005-0000-0000-00002F1E0000}"/>
    <cellStyle name="Input 3 2 2 2 4 3" xfId="22486" xr:uid="{00000000-0005-0000-0000-0000301E0000}"/>
    <cellStyle name="Input 3 2 2 2 4 4" xfId="24681" xr:uid="{00000000-0005-0000-0000-0000311E0000}"/>
    <cellStyle name="Input 3 2 2 2 4 5" xfId="27886" xr:uid="{00000000-0005-0000-0000-0000321E0000}"/>
    <cellStyle name="Input 3 2 2 2 4 6" xfId="22538" xr:uid="{00000000-0005-0000-0000-0000331E0000}"/>
    <cellStyle name="Input 3 2 2 2 4 7" xfId="31484" xr:uid="{00000000-0005-0000-0000-0000341E0000}"/>
    <cellStyle name="Input 3 2 2 2 5" xfId="6491" xr:uid="{00000000-0005-0000-0000-0000351E0000}"/>
    <cellStyle name="Input 3 2 2 2 5 2" xfId="23702" xr:uid="{00000000-0005-0000-0000-0000361E0000}"/>
    <cellStyle name="Input 3 2 2 2 5 3" xfId="22421" xr:uid="{00000000-0005-0000-0000-0000371E0000}"/>
    <cellStyle name="Input 3 2 2 2 5 4" xfId="26277" xr:uid="{00000000-0005-0000-0000-0000381E0000}"/>
    <cellStyle name="Input 3 2 2 2 5 5" xfId="30859" xr:uid="{00000000-0005-0000-0000-0000391E0000}"/>
    <cellStyle name="Input 3 2 2 2 5 6" xfId="24624" xr:uid="{00000000-0005-0000-0000-00003A1E0000}"/>
    <cellStyle name="Input 3 2 2 2 6" xfId="20283" xr:uid="{00000000-0005-0000-0000-00003B1E0000}"/>
    <cellStyle name="Input 3 2 2 2 7" xfId="25895" xr:uid="{00000000-0005-0000-0000-00003C1E0000}"/>
    <cellStyle name="Input 3 2 2 2 8" xfId="24832" xr:uid="{00000000-0005-0000-0000-00003D1E0000}"/>
    <cellStyle name="Input 3 2 2 2 9" xfId="29949" xr:uid="{00000000-0005-0000-0000-00003E1E0000}"/>
    <cellStyle name="Input 3 2 2 3" xfId="415" xr:uid="{00000000-0005-0000-0000-00003F1E0000}"/>
    <cellStyle name="Input 3 2 2 3 10" xfId="29996" xr:uid="{00000000-0005-0000-0000-0000401E0000}"/>
    <cellStyle name="Input 3 2 2 3 2" xfId="1221" xr:uid="{00000000-0005-0000-0000-0000411E0000}"/>
    <cellStyle name="Input 3 2 2 3 2 2" xfId="2312" xr:uid="{00000000-0005-0000-0000-0000421E0000}"/>
    <cellStyle name="Input 3 2 2 3 2 2 2" xfId="6453" xr:uid="{00000000-0005-0000-0000-0000431E0000}"/>
    <cellStyle name="Input 3 2 2 3 2 2 2 2" xfId="13929" xr:uid="{00000000-0005-0000-0000-0000441E0000}"/>
    <cellStyle name="Input 3 2 2 3 2 2 2 3" xfId="23664" xr:uid="{00000000-0005-0000-0000-0000451E0000}"/>
    <cellStyle name="Input 3 2 2 3 2 2 2 4" xfId="26428" xr:uid="{00000000-0005-0000-0000-0000461E0000}"/>
    <cellStyle name="Input 3 2 2 3 2 2 2 5" xfId="28313" xr:uid="{00000000-0005-0000-0000-0000471E0000}"/>
    <cellStyle name="Input 3 2 2 3 2 2 2 6" xfId="26568" xr:uid="{00000000-0005-0000-0000-0000481E0000}"/>
    <cellStyle name="Input 3 2 2 3 2 2 2 7" xfId="31627" xr:uid="{00000000-0005-0000-0000-0000491E0000}"/>
    <cellStyle name="Input 3 2 2 3 2 2 3" xfId="4932" xr:uid="{00000000-0005-0000-0000-00004A1E0000}"/>
    <cellStyle name="Input 3 2 2 3 2 2 3 2" xfId="22230" xr:uid="{00000000-0005-0000-0000-00004B1E0000}"/>
    <cellStyle name="Input 3 2 2 3 2 2 3 3" xfId="25037" xr:uid="{00000000-0005-0000-0000-00004C1E0000}"/>
    <cellStyle name="Input 3 2 2 3 2 2 3 4" xfId="20075" xr:uid="{00000000-0005-0000-0000-00004D1E0000}"/>
    <cellStyle name="Input 3 2 2 3 2 2 3 5" xfId="30636" xr:uid="{00000000-0005-0000-0000-00004E1E0000}"/>
    <cellStyle name="Input 3 2 2 3 2 2 3 6" xfId="31396" xr:uid="{00000000-0005-0000-0000-00004F1E0000}"/>
    <cellStyle name="Input 3 2 2 3 2 2 4" xfId="19891" xr:uid="{00000000-0005-0000-0000-0000501E0000}"/>
    <cellStyle name="Input 3 2 2 3 2 2 5" xfId="15613" xr:uid="{00000000-0005-0000-0000-0000511E0000}"/>
    <cellStyle name="Input 3 2 2 3 2 2 6" xfId="15449" xr:uid="{00000000-0005-0000-0000-0000521E0000}"/>
    <cellStyle name="Input 3 2 2 3 2 2 7" xfId="27743" xr:uid="{00000000-0005-0000-0000-0000531E0000}"/>
    <cellStyle name="Input 3 2 2 3 2 2 8" xfId="30326" xr:uid="{00000000-0005-0000-0000-0000541E0000}"/>
    <cellStyle name="Input 3 2 2 3 2 3" xfId="3938" xr:uid="{00000000-0005-0000-0000-0000551E0000}"/>
    <cellStyle name="Input 3 2 2 3 2 3 2" xfId="11925" xr:uid="{00000000-0005-0000-0000-0000561E0000}"/>
    <cellStyle name="Input 3 2 2 3 2 3 3" xfId="21305" xr:uid="{00000000-0005-0000-0000-0000571E0000}"/>
    <cellStyle name="Input 3 2 2 3 2 3 4" xfId="14240" xr:uid="{00000000-0005-0000-0000-0000581E0000}"/>
    <cellStyle name="Input 3 2 2 3 2 3 5" xfId="27052" xr:uid="{00000000-0005-0000-0000-0000591E0000}"/>
    <cellStyle name="Input 3 2 2 3 2 3 6" xfId="27619" xr:uid="{00000000-0005-0000-0000-00005A1E0000}"/>
    <cellStyle name="Input 3 2 2 3 2 3 7" xfId="27079" xr:uid="{00000000-0005-0000-0000-00005B1E0000}"/>
    <cellStyle name="Input 3 2 2 3 2 4" xfId="6076" xr:uid="{00000000-0005-0000-0000-00005C1E0000}"/>
    <cellStyle name="Input 3 2 2 3 2 4 2" xfId="23287" xr:uid="{00000000-0005-0000-0000-00005D1E0000}"/>
    <cellStyle name="Input 3 2 2 3 2 4 3" xfId="21196" xr:uid="{00000000-0005-0000-0000-00005E1E0000}"/>
    <cellStyle name="Input 3 2 2 3 2 4 4" xfId="20811" xr:uid="{00000000-0005-0000-0000-00005F1E0000}"/>
    <cellStyle name="Input 3 2 2 3 2 4 5" xfId="29862" xr:uid="{00000000-0005-0000-0000-0000601E0000}"/>
    <cellStyle name="Input 3 2 2 3 2 4 6" xfId="29454" xr:uid="{00000000-0005-0000-0000-0000611E0000}"/>
    <cellStyle name="Input 3 2 2 3 2 5" xfId="19751" xr:uid="{00000000-0005-0000-0000-0000621E0000}"/>
    <cellStyle name="Input 3 2 2 3 2 6" xfId="18589" xr:uid="{00000000-0005-0000-0000-0000631E0000}"/>
    <cellStyle name="Input 3 2 2 3 2 7" xfId="21580" xr:uid="{00000000-0005-0000-0000-0000641E0000}"/>
    <cellStyle name="Input 3 2 2 3 2 8" xfId="29361" xr:uid="{00000000-0005-0000-0000-0000651E0000}"/>
    <cellStyle name="Input 3 2 2 3 2 9" xfId="28211" xr:uid="{00000000-0005-0000-0000-0000661E0000}"/>
    <cellStyle name="Input 3 2 2 3 3" xfId="1632" xr:uid="{00000000-0005-0000-0000-0000671E0000}"/>
    <cellStyle name="Input 3 2 2 3 3 2" xfId="6046" xr:uid="{00000000-0005-0000-0000-0000681E0000}"/>
    <cellStyle name="Input 3 2 2 3 3 2 2" xfId="13671" xr:uid="{00000000-0005-0000-0000-0000691E0000}"/>
    <cellStyle name="Input 3 2 2 3 3 2 3" xfId="23257" xr:uid="{00000000-0005-0000-0000-00006A1E0000}"/>
    <cellStyle name="Input 3 2 2 3 3 2 4" xfId="26268" xr:uid="{00000000-0005-0000-0000-00006B1E0000}"/>
    <cellStyle name="Input 3 2 2 3 3 2 5" xfId="27862" xr:uid="{00000000-0005-0000-0000-00006C1E0000}"/>
    <cellStyle name="Input 3 2 2 3 3 2 6" xfId="28463" xr:uid="{00000000-0005-0000-0000-00006D1E0000}"/>
    <cellStyle name="Input 3 2 2 3 3 2 7" xfId="28761" xr:uid="{00000000-0005-0000-0000-00006E1E0000}"/>
    <cellStyle name="Input 3 2 2 3 3 3" xfId="5549" xr:uid="{00000000-0005-0000-0000-00006F1E0000}"/>
    <cellStyle name="Input 3 2 2 3 3 3 2" xfId="22785" xr:uid="{00000000-0005-0000-0000-0000701E0000}"/>
    <cellStyle name="Input 3 2 2 3 3 3 3" xfId="25232" xr:uid="{00000000-0005-0000-0000-0000711E0000}"/>
    <cellStyle name="Input 3 2 2 3 3 3 4" xfId="19914" xr:uid="{00000000-0005-0000-0000-0000721E0000}"/>
    <cellStyle name="Input 3 2 2 3 3 3 5" xfId="26811" xr:uid="{00000000-0005-0000-0000-0000731E0000}"/>
    <cellStyle name="Input 3 2 2 3 3 3 6" xfId="31251" xr:uid="{00000000-0005-0000-0000-0000741E0000}"/>
    <cellStyle name="Input 3 2 2 3 3 4" xfId="19430" xr:uid="{00000000-0005-0000-0000-0000751E0000}"/>
    <cellStyle name="Input 3 2 2 3 3 5" xfId="18554" xr:uid="{00000000-0005-0000-0000-0000761E0000}"/>
    <cellStyle name="Input 3 2 2 3 3 6" xfId="20800" xr:uid="{00000000-0005-0000-0000-0000771E0000}"/>
    <cellStyle name="Input 3 2 2 3 3 7" xfId="24975" xr:uid="{00000000-0005-0000-0000-0000781E0000}"/>
    <cellStyle name="Input 3 2 2 3 3 8" xfId="24574" xr:uid="{00000000-0005-0000-0000-0000791E0000}"/>
    <cellStyle name="Input 3 2 2 3 4" xfId="5558" xr:uid="{00000000-0005-0000-0000-00007A1E0000}"/>
    <cellStyle name="Input 3 2 2 3 4 2" xfId="13252" xr:uid="{00000000-0005-0000-0000-00007B1E0000}"/>
    <cellStyle name="Input 3 2 2 3 4 3" xfId="22794" xr:uid="{00000000-0005-0000-0000-00007C1E0000}"/>
    <cellStyle name="Input 3 2 2 3 4 4" xfId="24730" xr:uid="{00000000-0005-0000-0000-00007D1E0000}"/>
    <cellStyle name="Input 3 2 2 3 4 5" xfId="28391" xr:uid="{00000000-0005-0000-0000-00007E1E0000}"/>
    <cellStyle name="Input 3 2 2 3 4 6" xfId="19928" xr:uid="{00000000-0005-0000-0000-00007F1E0000}"/>
    <cellStyle name="Input 3 2 2 3 4 7" xfId="30201" xr:uid="{00000000-0005-0000-0000-0000801E0000}"/>
    <cellStyle name="Input 3 2 2 3 5" xfId="6089" xr:uid="{00000000-0005-0000-0000-0000811E0000}"/>
    <cellStyle name="Input 3 2 2 3 5 2" xfId="23300" xr:uid="{00000000-0005-0000-0000-0000821E0000}"/>
    <cellStyle name="Input 3 2 2 3 5 3" xfId="26260" xr:uid="{00000000-0005-0000-0000-0000831E0000}"/>
    <cellStyle name="Input 3 2 2 3 5 4" xfId="19799" xr:uid="{00000000-0005-0000-0000-0000841E0000}"/>
    <cellStyle name="Input 3 2 2 3 5 5" xfId="27551" xr:uid="{00000000-0005-0000-0000-0000851E0000}"/>
    <cellStyle name="Input 3 2 2 3 5 6" xfId="28420" xr:uid="{00000000-0005-0000-0000-0000861E0000}"/>
    <cellStyle name="Input 3 2 2 3 6" xfId="18232" xr:uid="{00000000-0005-0000-0000-0000871E0000}"/>
    <cellStyle name="Input 3 2 2 3 7" xfId="19746" xr:uid="{00000000-0005-0000-0000-0000881E0000}"/>
    <cellStyle name="Input 3 2 2 3 8" xfId="27379" xr:uid="{00000000-0005-0000-0000-0000891E0000}"/>
    <cellStyle name="Input 3 2 2 3 9" xfId="29588" xr:uid="{00000000-0005-0000-0000-00008A1E0000}"/>
    <cellStyle name="Input 3 2 2 4" xfId="1219" xr:uid="{00000000-0005-0000-0000-00008B1E0000}"/>
    <cellStyle name="Input 3 2 2 4 2" xfId="2310" xr:uid="{00000000-0005-0000-0000-00008C1E0000}"/>
    <cellStyle name="Input 3 2 2 4 2 2" xfId="6451" xr:uid="{00000000-0005-0000-0000-00008D1E0000}"/>
    <cellStyle name="Input 3 2 2 4 2 2 2" xfId="13927" xr:uid="{00000000-0005-0000-0000-00008E1E0000}"/>
    <cellStyle name="Input 3 2 2 4 2 2 3" xfId="23662" xr:uid="{00000000-0005-0000-0000-00008F1E0000}"/>
    <cellStyle name="Input 3 2 2 4 2 2 4" xfId="22733" xr:uid="{00000000-0005-0000-0000-0000901E0000}"/>
    <cellStyle name="Input 3 2 2 4 2 2 5" xfId="18051" xr:uid="{00000000-0005-0000-0000-0000911E0000}"/>
    <cellStyle name="Input 3 2 2 4 2 2 6" xfId="28515" xr:uid="{00000000-0005-0000-0000-0000921E0000}"/>
    <cellStyle name="Input 3 2 2 4 2 2 7" xfId="25799" xr:uid="{00000000-0005-0000-0000-0000931E0000}"/>
    <cellStyle name="Input 3 2 2 4 2 3" xfId="6864" xr:uid="{00000000-0005-0000-0000-0000941E0000}"/>
    <cellStyle name="Input 3 2 2 4 2 3 2" xfId="24075" xr:uid="{00000000-0005-0000-0000-0000951E0000}"/>
    <cellStyle name="Input 3 2 2 4 2 3 3" xfId="25284" xr:uid="{00000000-0005-0000-0000-0000961E0000}"/>
    <cellStyle name="Input 3 2 2 4 2 3 4" xfId="28902" xr:uid="{00000000-0005-0000-0000-0000971E0000}"/>
    <cellStyle name="Input 3 2 2 4 2 3 5" xfId="26678" xr:uid="{00000000-0005-0000-0000-0000981E0000}"/>
    <cellStyle name="Input 3 2 2 4 2 3 6" xfId="25612" xr:uid="{00000000-0005-0000-0000-0000991E0000}"/>
    <cellStyle name="Input 3 2 2 4 2 4" xfId="19119" xr:uid="{00000000-0005-0000-0000-00009A1E0000}"/>
    <cellStyle name="Input 3 2 2 4 2 5" xfId="24616" xr:uid="{00000000-0005-0000-0000-00009B1E0000}"/>
    <cellStyle name="Input 3 2 2 4 2 6" xfId="15175" xr:uid="{00000000-0005-0000-0000-00009C1E0000}"/>
    <cellStyle name="Input 3 2 2 4 2 7" xfId="22247" xr:uid="{00000000-0005-0000-0000-00009D1E0000}"/>
    <cellStyle name="Input 3 2 2 4 2 8" xfId="29193" xr:uid="{00000000-0005-0000-0000-00009E1E0000}"/>
    <cellStyle name="Input 3 2 2 4 3" xfId="3940" xr:uid="{00000000-0005-0000-0000-00009F1E0000}"/>
    <cellStyle name="Input 3 2 2 4 3 2" xfId="11927" xr:uid="{00000000-0005-0000-0000-0000A01E0000}"/>
    <cellStyle name="Input 3 2 2 4 3 3" xfId="21307" xr:uid="{00000000-0005-0000-0000-0000A11E0000}"/>
    <cellStyle name="Input 3 2 2 4 3 4" xfId="25121" xr:uid="{00000000-0005-0000-0000-0000A21E0000}"/>
    <cellStyle name="Input 3 2 2 4 3 5" xfId="27772" xr:uid="{00000000-0005-0000-0000-0000A31E0000}"/>
    <cellStyle name="Input 3 2 2 4 3 6" xfId="26866" xr:uid="{00000000-0005-0000-0000-0000A41E0000}"/>
    <cellStyle name="Input 3 2 2 4 3 7" xfId="31219" xr:uid="{00000000-0005-0000-0000-0000A51E0000}"/>
    <cellStyle name="Input 3 2 2 4 4" xfId="5227" xr:uid="{00000000-0005-0000-0000-0000A61E0000}"/>
    <cellStyle name="Input 3 2 2 4 4 2" xfId="22498" xr:uid="{00000000-0005-0000-0000-0000A71E0000}"/>
    <cellStyle name="Input 3 2 2 4 4 3" xfId="24947" xr:uid="{00000000-0005-0000-0000-0000A81E0000}"/>
    <cellStyle name="Input 3 2 2 4 4 4" xfId="25019" xr:uid="{00000000-0005-0000-0000-0000A91E0000}"/>
    <cellStyle name="Input 3 2 2 4 4 5" xfId="30517" xr:uid="{00000000-0005-0000-0000-0000AA1E0000}"/>
    <cellStyle name="Input 3 2 2 4 4 6" xfId="31916" xr:uid="{00000000-0005-0000-0000-0000AB1E0000}"/>
    <cellStyle name="Input 3 2 2 4 5" xfId="15494" xr:uid="{00000000-0005-0000-0000-0000AC1E0000}"/>
    <cellStyle name="Input 3 2 2 4 6" xfId="21182" xr:uid="{00000000-0005-0000-0000-0000AD1E0000}"/>
    <cellStyle name="Input 3 2 2 4 7" xfId="28686" xr:uid="{00000000-0005-0000-0000-0000AE1E0000}"/>
    <cellStyle name="Input 3 2 2 4 8" xfId="15153" xr:uid="{00000000-0005-0000-0000-0000AF1E0000}"/>
    <cellStyle name="Input 3 2 2 4 9" xfId="31373" xr:uid="{00000000-0005-0000-0000-0000B01E0000}"/>
    <cellStyle name="Input 3 2 2 5" xfId="1630" xr:uid="{00000000-0005-0000-0000-0000B11E0000}"/>
    <cellStyle name="Input 3 2 2 5 2" xfId="6044" xr:uid="{00000000-0005-0000-0000-0000B21E0000}"/>
    <cellStyle name="Input 3 2 2 5 2 2" xfId="13669" xr:uid="{00000000-0005-0000-0000-0000B31E0000}"/>
    <cellStyle name="Input 3 2 2 5 2 3" xfId="23255" xr:uid="{00000000-0005-0000-0000-0000B41E0000}"/>
    <cellStyle name="Input 3 2 2 5 2 4" xfId="15525" xr:uid="{00000000-0005-0000-0000-0000B51E0000}"/>
    <cellStyle name="Input 3 2 2 5 2 5" xfId="28667" xr:uid="{00000000-0005-0000-0000-0000B61E0000}"/>
    <cellStyle name="Input 3 2 2 5 2 6" xfId="29857" xr:uid="{00000000-0005-0000-0000-0000B71E0000}"/>
    <cellStyle name="Input 3 2 2 5 2 7" xfId="31624" xr:uid="{00000000-0005-0000-0000-0000B81E0000}"/>
    <cellStyle name="Input 3 2 2 5 3" xfId="6251" xr:uid="{00000000-0005-0000-0000-0000B91E0000}"/>
    <cellStyle name="Input 3 2 2 5 3 2" xfId="23462" xr:uid="{00000000-0005-0000-0000-0000BA1E0000}"/>
    <cellStyle name="Input 3 2 2 5 3 3" xfId="19802" xr:uid="{00000000-0005-0000-0000-0000BB1E0000}"/>
    <cellStyle name="Input 3 2 2 5 3 4" xfId="28271" xr:uid="{00000000-0005-0000-0000-0000BC1E0000}"/>
    <cellStyle name="Input 3 2 2 5 3 5" xfId="20747" xr:uid="{00000000-0005-0000-0000-0000BD1E0000}"/>
    <cellStyle name="Input 3 2 2 5 3 6" xfId="31835" xr:uid="{00000000-0005-0000-0000-0000BE1E0000}"/>
    <cellStyle name="Input 3 2 2 5 4" xfId="14700" xr:uid="{00000000-0005-0000-0000-0000BF1E0000}"/>
    <cellStyle name="Input 3 2 2 5 5" xfId="19823" xr:uid="{00000000-0005-0000-0000-0000C01E0000}"/>
    <cellStyle name="Input 3 2 2 5 6" xfId="28137" xr:uid="{00000000-0005-0000-0000-0000C11E0000}"/>
    <cellStyle name="Input 3 2 2 5 7" xfId="29451" xr:uid="{00000000-0005-0000-0000-0000C21E0000}"/>
    <cellStyle name="Input 3 2 2 5 8" xfId="30287" xr:uid="{00000000-0005-0000-0000-0000C31E0000}"/>
    <cellStyle name="Input 3 2 2 6" xfId="4894" xr:uid="{00000000-0005-0000-0000-0000C41E0000}"/>
    <cellStyle name="Input 3 2 2 6 2" xfId="12696" xr:uid="{00000000-0005-0000-0000-0000C51E0000}"/>
    <cellStyle name="Input 3 2 2 6 3" xfId="22192" xr:uid="{00000000-0005-0000-0000-0000C61E0000}"/>
    <cellStyle name="Input 3 2 2 6 4" xfId="25611" xr:uid="{00000000-0005-0000-0000-0000C71E0000}"/>
    <cellStyle name="Input 3 2 2 6 5" xfId="25030" xr:uid="{00000000-0005-0000-0000-0000C81E0000}"/>
    <cellStyle name="Input 3 2 2 6 6" xfId="28111" xr:uid="{00000000-0005-0000-0000-0000C91E0000}"/>
    <cellStyle name="Input 3 2 2 6 7" xfId="31962" xr:uid="{00000000-0005-0000-0000-0000CA1E0000}"/>
    <cellStyle name="Input 3 2 2 7" xfId="4332" xr:uid="{00000000-0005-0000-0000-0000CB1E0000}"/>
    <cellStyle name="Input 3 2 2 7 2" xfId="21678" xr:uid="{00000000-0005-0000-0000-0000CC1E0000}"/>
    <cellStyle name="Input 3 2 2 7 3" xfId="22659" xr:uid="{00000000-0005-0000-0000-0000CD1E0000}"/>
    <cellStyle name="Input 3 2 2 7 4" xfId="27509" xr:uid="{00000000-0005-0000-0000-0000CE1E0000}"/>
    <cellStyle name="Input 3 2 2 7 5" xfId="30016" xr:uid="{00000000-0005-0000-0000-0000CF1E0000}"/>
    <cellStyle name="Input 3 2 2 7 6" xfId="29390" xr:uid="{00000000-0005-0000-0000-0000D01E0000}"/>
    <cellStyle name="Input 3 2 2 8" xfId="20589" xr:uid="{00000000-0005-0000-0000-0000D11E0000}"/>
    <cellStyle name="Input 3 2 2 9" xfId="20643" xr:uid="{00000000-0005-0000-0000-0000D21E0000}"/>
    <cellStyle name="Input 3 2 3" xfId="416" xr:uid="{00000000-0005-0000-0000-0000D31E0000}"/>
    <cellStyle name="Input 3 2 3 10" xfId="31195" xr:uid="{00000000-0005-0000-0000-0000D41E0000}"/>
    <cellStyle name="Input 3 2 3 2" xfId="1222" xr:uid="{00000000-0005-0000-0000-0000D51E0000}"/>
    <cellStyle name="Input 3 2 3 2 2" xfId="2313" xr:uid="{00000000-0005-0000-0000-0000D61E0000}"/>
    <cellStyle name="Input 3 2 3 2 2 2" xfId="6454" xr:uid="{00000000-0005-0000-0000-0000D71E0000}"/>
    <cellStyle name="Input 3 2 3 2 2 2 2" xfId="13930" xr:uid="{00000000-0005-0000-0000-0000D81E0000}"/>
    <cellStyle name="Input 3 2 3 2 2 2 3" xfId="23665" xr:uid="{00000000-0005-0000-0000-0000D91E0000}"/>
    <cellStyle name="Input 3 2 3 2 2 2 4" xfId="25632" xr:uid="{00000000-0005-0000-0000-0000DA1E0000}"/>
    <cellStyle name="Input 3 2 3 2 2 2 5" xfId="14422" xr:uid="{00000000-0005-0000-0000-0000DB1E0000}"/>
    <cellStyle name="Input 3 2 3 2 2 2 6" xfId="25242" xr:uid="{00000000-0005-0000-0000-0000DC1E0000}"/>
    <cellStyle name="Input 3 2 3 2 2 2 7" xfId="32011" xr:uid="{00000000-0005-0000-0000-0000DD1E0000}"/>
    <cellStyle name="Input 3 2 3 2 2 3" xfId="6866" xr:uid="{00000000-0005-0000-0000-0000DE1E0000}"/>
    <cellStyle name="Input 3 2 3 2 2 3 2" xfId="24077" xr:uid="{00000000-0005-0000-0000-0000DF1E0000}"/>
    <cellStyle name="Input 3 2 3 2 2 3 3" xfId="25564" xr:uid="{00000000-0005-0000-0000-0000E01E0000}"/>
    <cellStyle name="Input 3 2 3 2 2 3 4" xfId="28904" xr:uid="{00000000-0005-0000-0000-0000E11E0000}"/>
    <cellStyle name="Input 3 2 3 2 2 3 5" xfId="26437" xr:uid="{00000000-0005-0000-0000-0000E21E0000}"/>
    <cellStyle name="Input 3 2 3 2 2 3 6" xfId="24826" xr:uid="{00000000-0005-0000-0000-0000E31E0000}"/>
    <cellStyle name="Input 3 2 3 2 2 4" xfId="15599" xr:uid="{00000000-0005-0000-0000-0000E41E0000}"/>
    <cellStyle name="Input 3 2 3 2 2 5" xfId="16174" xr:uid="{00000000-0005-0000-0000-0000E51E0000}"/>
    <cellStyle name="Input 3 2 3 2 2 6" xfId="20419" xr:uid="{00000000-0005-0000-0000-0000E61E0000}"/>
    <cellStyle name="Input 3 2 3 2 2 7" xfId="24818" xr:uid="{00000000-0005-0000-0000-0000E71E0000}"/>
    <cellStyle name="Input 3 2 3 2 2 8" xfId="30321" xr:uid="{00000000-0005-0000-0000-0000E81E0000}"/>
    <cellStyle name="Input 3 2 3 2 3" xfId="4957" xr:uid="{00000000-0005-0000-0000-0000E91E0000}"/>
    <cellStyle name="Input 3 2 3 2 3 2" xfId="12734" xr:uid="{00000000-0005-0000-0000-0000EA1E0000}"/>
    <cellStyle name="Input 3 2 3 2 3 3" xfId="22253" xr:uid="{00000000-0005-0000-0000-0000EB1E0000}"/>
    <cellStyle name="Input 3 2 3 2 3 4" xfId="24246" xr:uid="{00000000-0005-0000-0000-0000EC1E0000}"/>
    <cellStyle name="Input 3 2 3 2 3 5" xfId="20989" xr:uid="{00000000-0005-0000-0000-0000ED1E0000}"/>
    <cellStyle name="Input 3 2 3 2 3 6" xfId="30420" xr:uid="{00000000-0005-0000-0000-0000EE1E0000}"/>
    <cellStyle name="Input 3 2 3 2 3 7" xfId="32093" xr:uid="{00000000-0005-0000-0000-0000EF1E0000}"/>
    <cellStyle name="Input 3 2 3 2 4" xfId="6096" xr:uid="{00000000-0005-0000-0000-0000F01E0000}"/>
    <cellStyle name="Input 3 2 3 2 4 2" xfId="23307" xr:uid="{00000000-0005-0000-0000-0000F11E0000}"/>
    <cellStyle name="Input 3 2 3 2 4 3" xfId="26096" xr:uid="{00000000-0005-0000-0000-0000F21E0000}"/>
    <cellStyle name="Input 3 2 3 2 4 4" xfId="27419" xr:uid="{00000000-0005-0000-0000-0000F31E0000}"/>
    <cellStyle name="Input 3 2 3 2 4 5" xfId="27034" xr:uid="{00000000-0005-0000-0000-0000F41E0000}"/>
    <cellStyle name="Input 3 2 3 2 4 6" xfId="30127" xr:uid="{00000000-0005-0000-0000-0000F51E0000}"/>
    <cellStyle name="Input 3 2 3 2 5" xfId="18282" xr:uid="{00000000-0005-0000-0000-0000F61E0000}"/>
    <cellStyle name="Input 3 2 3 2 6" xfId="19869" xr:uid="{00000000-0005-0000-0000-0000F71E0000}"/>
    <cellStyle name="Input 3 2 3 2 7" xfId="25606" xr:uid="{00000000-0005-0000-0000-0000F81E0000}"/>
    <cellStyle name="Input 3 2 3 2 8" xfId="29441" xr:uid="{00000000-0005-0000-0000-0000F91E0000}"/>
    <cellStyle name="Input 3 2 3 2 9" xfId="31651" xr:uid="{00000000-0005-0000-0000-0000FA1E0000}"/>
    <cellStyle name="Input 3 2 3 3" xfId="1633" xr:uid="{00000000-0005-0000-0000-0000FB1E0000}"/>
    <cellStyle name="Input 3 2 3 3 2" xfId="6047" xr:uid="{00000000-0005-0000-0000-0000FC1E0000}"/>
    <cellStyle name="Input 3 2 3 3 2 2" xfId="13672" xr:uid="{00000000-0005-0000-0000-0000FD1E0000}"/>
    <cellStyle name="Input 3 2 3 3 2 3" xfId="23258" xr:uid="{00000000-0005-0000-0000-0000FE1E0000}"/>
    <cellStyle name="Input 3 2 3 3 2 4" xfId="14220" xr:uid="{00000000-0005-0000-0000-0000FF1E0000}"/>
    <cellStyle name="Input 3 2 3 3 2 5" xfId="28348" xr:uid="{00000000-0005-0000-0000-0000001F0000}"/>
    <cellStyle name="Input 3 2 3 3 2 6" xfId="27951" xr:uid="{00000000-0005-0000-0000-0000011F0000}"/>
    <cellStyle name="Input 3 2 3 3 2 7" xfId="31753" xr:uid="{00000000-0005-0000-0000-0000021F0000}"/>
    <cellStyle name="Input 3 2 3 3 3" xfId="5545" xr:uid="{00000000-0005-0000-0000-0000031F0000}"/>
    <cellStyle name="Input 3 2 3 3 3 2" xfId="22781" xr:uid="{00000000-0005-0000-0000-0000041F0000}"/>
    <cellStyle name="Input 3 2 3 3 3 3" xfId="16518" xr:uid="{00000000-0005-0000-0000-0000051F0000}"/>
    <cellStyle name="Input 3 2 3 3 3 4" xfId="27668" xr:uid="{00000000-0005-0000-0000-0000061F0000}"/>
    <cellStyle name="Input 3 2 3 3 3 5" xfId="28088" xr:uid="{00000000-0005-0000-0000-0000071F0000}"/>
    <cellStyle name="Input 3 2 3 3 3 6" xfId="30019" xr:uid="{00000000-0005-0000-0000-0000081F0000}"/>
    <cellStyle name="Input 3 2 3 3 4" xfId="20316" xr:uid="{00000000-0005-0000-0000-0000091F0000}"/>
    <cellStyle name="Input 3 2 3 3 5" xfId="14134" xr:uid="{00000000-0005-0000-0000-00000A1F0000}"/>
    <cellStyle name="Input 3 2 3 3 6" xfId="28578" xr:uid="{00000000-0005-0000-0000-00000B1F0000}"/>
    <cellStyle name="Input 3 2 3 3 7" xfId="18888" xr:uid="{00000000-0005-0000-0000-00000C1F0000}"/>
    <cellStyle name="Input 3 2 3 3 8" xfId="31331" xr:uid="{00000000-0005-0000-0000-00000D1F0000}"/>
    <cellStyle name="Input 3 2 3 4" xfId="4671" xr:uid="{00000000-0005-0000-0000-00000E1F0000}"/>
    <cellStyle name="Input 3 2 3 4 2" xfId="12504" xr:uid="{00000000-0005-0000-0000-00000F1F0000}"/>
    <cellStyle name="Input 3 2 3 4 3" xfId="21989" xr:uid="{00000000-0005-0000-0000-0000101F0000}"/>
    <cellStyle name="Input 3 2 3 4 4" xfId="16258" xr:uid="{00000000-0005-0000-0000-0000111F0000}"/>
    <cellStyle name="Input 3 2 3 4 5" xfId="25712" xr:uid="{00000000-0005-0000-0000-0000121F0000}"/>
    <cellStyle name="Input 3 2 3 4 6" xfId="29417" xr:uid="{00000000-0005-0000-0000-0000131F0000}"/>
    <cellStyle name="Input 3 2 3 4 7" xfId="28086" xr:uid="{00000000-0005-0000-0000-0000141F0000}"/>
    <cellStyle name="Input 3 2 3 5" xfId="4938" xr:uid="{00000000-0005-0000-0000-0000151F0000}"/>
    <cellStyle name="Input 3 2 3 5 2" xfId="22236" xr:uid="{00000000-0005-0000-0000-0000161F0000}"/>
    <cellStyle name="Input 3 2 3 5 3" xfId="20203" xr:uid="{00000000-0005-0000-0000-0000171F0000}"/>
    <cellStyle name="Input 3 2 3 5 4" xfId="27736" xr:uid="{00000000-0005-0000-0000-0000181F0000}"/>
    <cellStyle name="Input 3 2 3 5 5" xfId="19946" xr:uid="{00000000-0005-0000-0000-0000191F0000}"/>
    <cellStyle name="Input 3 2 3 5 6" xfId="31221" xr:uid="{00000000-0005-0000-0000-00001A1F0000}"/>
    <cellStyle name="Input 3 2 3 6" xfId="21088" xr:uid="{00000000-0005-0000-0000-00001B1F0000}"/>
    <cellStyle name="Input 3 2 3 7" xfId="22574" xr:uid="{00000000-0005-0000-0000-00001C1F0000}"/>
    <cellStyle name="Input 3 2 3 8" xfId="17814" xr:uid="{00000000-0005-0000-0000-00001D1F0000}"/>
    <cellStyle name="Input 3 2 3 9" xfId="29896" xr:uid="{00000000-0005-0000-0000-00001E1F0000}"/>
    <cellStyle name="Input 3 2 4" xfId="417" xr:uid="{00000000-0005-0000-0000-00001F1F0000}"/>
    <cellStyle name="Input 3 2 4 10" xfId="31536" xr:uid="{00000000-0005-0000-0000-0000201F0000}"/>
    <cellStyle name="Input 3 2 4 2" xfId="1223" xr:uid="{00000000-0005-0000-0000-0000211F0000}"/>
    <cellStyle name="Input 3 2 4 2 2" xfId="2314" xr:uid="{00000000-0005-0000-0000-0000221F0000}"/>
    <cellStyle name="Input 3 2 4 2 2 2" xfId="6455" xr:uid="{00000000-0005-0000-0000-0000231F0000}"/>
    <cellStyle name="Input 3 2 4 2 2 2 2" xfId="13931" xr:uid="{00000000-0005-0000-0000-0000241F0000}"/>
    <cellStyle name="Input 3 2 4 2 2 2 3" xfId="23666" xr:uid="{00000000-0005-0000-0000-0000251F0000}"/>
    <cellStyle name="Input 3 2 4 2 2 2 4" xfId="26369" xr:uid="{00000000-0005-0000-0000-0000261F0000}"/>
    <cellStyle name="Input 3 2 4 2 2 2 5" xfId="25210" xr:uid="{00000000-0005-0000-0000-0000271F0000}"/>
    <cellStyle name="Input 3 2 4 2 2 2 6" xfId="22654" xr:uid="{00000000-0005-0000-0000-0000281F0000}"/>
    <cellStyle name="Input 3 2 4 2 2 2 7" xfId="26468" xr:uid="{00000000-0005-0000-0000-0000291F0000}"/>
    <cellStyle name="Input 3 2 4 2 2 3" xfId="5510" xr:uid="{00000000-0005-0000-0000-00002A1F0000}"/>
    <cellStyle name="Input 3 2 4 2 2 3 2" xfId="22746" xr:uid="{00000000-0005-0000-0000-00002B1F0000}"/>
    <cellStyle name="Input 3 2 4 2 2 3 3" xfId="22557" xr:uid="{00000000-0005-0000-0000-00002C1F0000}"/>
    <cellStyle name="Input 3 2 4 2 2 3 4" xfId="15846" xr:uid="{00000000-0005-0000-0000-00002D1F0000}"/>
    <cellStyle name="Input 3 2 4 2 2 3 5" xfId="15842" xr:uid="{00000000-0005-0000-0000-00002E1F0000}"/>
    <cellStyle name="Input 3 2 4 2 2 3 6" xfId="22958" xr:uid="{00000000-0005-0000-0000-00002F1F0000}"/>
    <cellStyle name="Input 3 2 4 2 2 4" xfId="20113" xr:uid="{00000000-0005-0000-0000-0000301F0000}"/>
    <cellStyle name="Input 3 2 4 2 2 5" xfId="20299" xr:uid="{00000000-0005-0000-0000-0000311F0000}"/>
    <cellStyle name="Input 3 2 4 2 2 6" xfId="22882" xr:uid="{00000000-0005-0000-0000-0000321F0000}"/>
    <cellStyle name="Input 3 2 4 2 2 7" xfId="30846" xr:uid="{00000000-0005-0000-0000-0000331F0000}"/>
    <cellStyle name="Input 3 2 4 2 2 8" xfId="27304" xr:uid="{00000000-0005-0000-0000-0000341F0000}"/>
    <cellStyle name="Input 3 2 4 2 3" xfId="5504" xr:uid="{00000000-0005-0000-0000-0000351F0000}"/>
    <cellStyle name="Input 3 2 4 2 3 2" xfId="13218" xr:uid="{00000000-0005-0000-0000-0000361F0000}"/>
    <cellStyle name="Input 3 2 4 2 3 3" xfId="22740" xr:uid="{00000000-0005-0000-0000-0000371F0000}"/>
    <cellStyle name="Input 3 2 4 2 3 4" xfId="19783" xr:uid="{00000000-0005-0000-0000-0000381F0000}"/>
    <cellStyle name="Input 3 2 4 2 3 5" xfId="26032" xr:uid="{00000000-0005-0000-0000-0000391F0000}"/>
    <cellStyle name="Input 3 2 4 2 3 6" xfId="30399" xr:uid="{00000000-0005-0000-0000-00003A1F0000}"/>
    <cellStyle name="Input 3 2 4 2 3 7" xfId="30222" xr:uid="{00000000-0005-0000-0000-00003B1F0000}"/>
    <cellStyle name="Input 3 2 4 2 4" xfId="6685" xr:uid="{00000000-0005-0000-0000-00003C1F0000}"/>
    <cellStyle name="Input 3 2 4 2 4 2" xfId="23896" xr:uid="{00000000-0005-0000-0000-00003D1F0000}"/>
    <cellStyle name="Input 3 2 4 2 4 3" xfId="15239" xr:uid="{00000000-0005-0000-0000-00003E1F0000}"/>
    <cellStyle name="Input 3 2 4 2 4 4" xfId="26936" xr:uid="{00000000-0005-0000-0000-00003F1F0000}"/>
    <cellStyle name="Input 3 2 4 2 4 5" xfId="29741" xr:uid="{00000000-0005-0000-0000-0000401F0000}"/>
    <cellStyle name="Input 3 2 4 2 4 6" xfId="29906" xr:uid="{00000000-0005-0000-0000-0000411F0000}"/>
    <cellStyle name="Input 3 2 4 2 5" xfId="20370" xr:uid="{00000000-0005-0000-0000-0000421F0000}"/>
    <cellStyle name="Input 3 2 4 2 6" xfId="25666" xr:uid="{00000000-0005-0000-0000-0000431F0000}"/>
    <cellStyle name="Input 3 2 4 2 7" xfId="28621" xr:uid="{00000000-0005-0000-0000-0000441F0000}"/>
    <cellStyle name="Input 3 2 4 2 8" xfId="30884" xr:uid="{00000000-0005-0000-0000-0000451F0000}"/>
    <cellStyle name="Input 3 2 4 2 9" xfId="31543" xr:uid="{00000000-0005-0000-0000-0000461F0000}"/>
    <cellStyle name="Input 3 2 4 3" xfId="1634" xr:uid="{00000000-0005-0000-0000-0000471F0000}"/>
    <cellStyle name="Input 3 2 4 3 2" xfId="6048" xr:uid="{00000000-0005-0000-0000-0000481F0000}"/>
    <cellStyle name="Input 3 2 4 3 2 2" xfId="13673" xr:uid="{00000000-0005-0000-0000-0000491F0000}"/>
    <cellStyle name="Input 3 2 4 3 2 3" xfId="23259" xr:uid="{00000000-0005-0000-0000-00004A1F0000}"/>
    <cellStyle name="Input 3 2 4 3 2 4" xfId="25876" xr:uid="{00000000-0005-0000-0000-00004B1F0000}"/>
    <cellStyle name="Input 3 2 4 3 2 5" xfId="24704" xr:uid="{00000000-0005-0000-0000-00004C1F0000}"/>
    <cellStyle name="Input 3 2 4 3 2 6" xfId="29407" xr:uid="{00000000-0005-0000-0000-00004D1F0000}"/>
    <cellStyle name="Input 3 2 4 3 2 7" xfId="32064" xr:uid="{00000000-0005-0000-0000-00004E1F0000}"/>
    <cellStyle name="Input 3 2 4 3 3" xfId="6657" xr:uid="{00000000-0005-0000-0000-00004F1F0000}"/>
    <cellStyle name="Input 3 2 4 3 3 2" xfId="23868" xr:uid="{00000000-0005-0000-0000-0000501F0000}"/>
    <cellStyle name="Input 3 2 4 3 3 3" xfId="24453" xr:uid="{00000000-0005-0000-0000-0000511F0000}"/>
    <cellStyle name="Input 3 2 4 3 3 4" xfId="20178" xr:uid="{00000000-0005-0000-0000-0000521F0000}"/>
    <cellStyle name="Input 3 2 4 3 3 5" xfId="20736" xr:uid="{00000000-0005-0000-0000-0000531F0000}"/>
    <cellStyle name="Input 3 2 4 3 3 6" xfId="30118" xr:uid="{00000000-0005-0000-0000-0000541F0000}"/>
    <cellStyle name="Input 3 2 4 3 4" xfId="19986" xr:uid="{00000000-0005-0000-0000-0000551F0000}"/>
    <cellStyle name="Input 3 2 4 3 5" xfId="25008" xr:uid="{00000000-0005-0000-0000-0000561F0000}"/>
    <cellStyle name="Input 3 2 4 3 6" xfId="27234" xr:uid="{00000000-0005-0000-0000-0000571F0000}"/>
    <cellStyle name="Input 3 2 4 3 7" xfId="27536" xr:uid="{00000000-0005-0000-0000-0000581F0000}"/>
    <cellStyle name="Input 3 2 4 3 8" xfId="31410" xr:uid="{00000000-0005-0000-0000-0000591F0000}"/>
    <cellStyle name="Input 3 2 4 4" xfId="5788" xr:uid="{00000000-0005-0000-0000-00005A1F0000}"/>
    <cellStyle name="Input 3 2 4 4 2" xfId="13446" xr:uid="{00000000-0005-0000-0000-00005B1F0000}"/>
    <cellStyle name="Input 3 2 4 4 3" xfId="22999" xr:uid="{00000000-0005-0000-0000-00005C1F0000}"/>
    <cellStyle name="Input 3 2 4 4 4" xfId="22879" xr:uid="{00000000-0005-0000-0000-00005D1F0000}"/>
    <cellStyle name="Input 3 2 4 4 5" xfId="14217" xr:uid="{00000000-0005-0000-0000-00005E1F0000}"/>
    <cellStyle name="Input 3 2 4 4 6" xfId="19122" xr:uid="{00000000-0005-0000-0000-00005F1F0000}"/>
    <cellStyle name="Input 3 2 4 4 7" xfId="31229" xr:uid="{00000000-0005-0000-0000-0000601F0000}"/>
    <cellStyle name="Input 3 2 4 5" xfId="5563" xr:uid="{00000000-0005-0000-0000-0000611F0000}"/>
    <cellStyle name="Input 3 2 4 5 2" xfId="22799" xr:uid="{00000000-0005-0000-0000-0000621F0000}"/>
    <cellStyle name="Input 3 2 4 5 3" xfId="18574" xr:uid="{00000000-0005-0000-0000-0000631F0000}"/>
    <cellStyle name="Input 3 2 4 5 4" xfId="27404" xr:uid="{00000000-0005-0000-0000-0000641F0000}"/>
    <cellStyle name="Input 3 2 4 5 5" xfId="29916" xr:uid="{00000000-0005-0000-0000-0000651F0000}"/>
    <cellStyle name="Input 3 2 4 5 6" xfId="31184" xr:uid="{00000000-0005-0000-0000-0000661F0000}"/>
    <cellStyle name="Input 3 2 4 6" xfId="24732" xr:uid="{00000000-0005-0000-0000-0000671F0000}"/>
    <cellStyle name="Input 3 2 4 7" xfId="21834" xr:uid="{00000000-0005-0000-0000-0000681F0000}"/>
    <cellStyle name="Input 3 2 4 8" xfId="29426" xr:uid="{00000000-0005-0000-0000-0000691F0000}"/>
    <cellStyle name="Input 3 2 4 9" xfId="14459" xr:uid="{00000000-0005-0000-0000-00006A1F0000}"/>
    <cellStyle name="Input 3 2 5" xfId="1218" xr:uid="{00000000-0005-0000-0000-00006B1F0000}"/>
    <cellStyle name="Input 3 2 5 2" xfId="2309" xr:uid="{00000000-0005-0000-0000-00006C1F0000}"/>
    <cellStyle name="Input 3 2 5 2 2" xfId="6450" xr:uid="{00000000-0005-0000-0000-00006D1F0000}"/>
    <cellStyle name="Input 3 2 5 2 2 2" xfId="13926" xr:uid="{00000000-0005-0000-0000-00006E1F0000}"/>
    <cellStyle name="Input 3 2 5 2 2 3" xfId="23661" xr:uid="{00000000-0005-0000-0000-00006F1F0000}"/>
    <cellStyle name="Input 3 2 5 2 2 4" xfId="25675" xr:uid="{00000000-0005-0000-0000-0000701F0000}"/>
    <cellStyle name="Input 3 2 5 2 2 5" xfId="28781" xr:uid="{00000000-0005-0000-0000-0000711F0000}"/>
    <cellStyle name="Input 3 2 5 2 2 6" xfId="29312" xr:uid="{00000000-0005-0000-0000-0000721F0000}"/>
    <cellStyle name="Input 3 2 5 2 2 7" xfId="30944" xr:uid="{00000000-0005-0000-0000-0000731F0000}"/>
    <cellStyle name="Input 3 2 5 2 3" xfId="5827" xr:uid="{00000000-0005-0000-0000-0000741F0000}"/>
    <cellStyle name="Input 3 2 5 2 3 2" xfId="23038" xr:uid="{00000000-0005-0000-0000-0000751F0000}"/>
    <cellStyle name="Input 3 2 5 2 3 3" xfId="20181" xr:uid="{00000000-0005-0000-0000-0000761F0000}"/>
    <cellStyle name="Input 3 2 5 2 3 4" xfId="22657" xr:uid="{00000000-0005-0000-0000-0000771F0000}"/>
    <cellStyle name="Input 3 2 5 2 3 5" xfId="21918" xr:uid="{00000000-0005-0000-0000-0000781F0000}"/>
    <cellStyle name="Input 3 2 5 2 3 6" xfId="31923" xr:uid="{00000000-0005-0000-0000-0000791F0000}"/>
    <cellStyle name="Input 3 2 5 2 4" xfId="20741" xr:uid="{00000000-0005-0000-0000-00007A1F0000}"/>
    <cellStyle name="Input 3 2 5 2 5" xfId="21748" xr:uid="{00000000-0005-0000-0000-00007B1F0000}"/>
    <cellStyle name="Input 3 2 5 2 6" xfId="27123" xr:uid="{00000000-0005-0000-0000-00007C1F0000}"/>
    <cellStyle name="Input 3 2 5 2 7" xfId="27103" xr:uid="{00000000-0005-0000-0000-00007D1F0000}"/>
    <cellStyle name="Input 3 2 5 2 8" xfId="31153" xr:uid="{00000000-0005-0000-0000-00007E1F0000}"/>
    <cellStyle name="Input 3 2 5 3" xfId="3941" xr:uid="{00000000-0005-0000-0000-00007F1F0000}"/>
    <cellStyle name="Input 3 2 5 3 2" xfId="11928" xr:uid="{00000000-0005-0000-0000-0000801F0000}"/>
    <cellStyle name="Input 3 2 5 3 3" xfId="21308" xr:uid="{00000000-0005-0000-0000-0000811F0000}"/>
    <cellStyle name="Input 3 2 5 3 4" xfId="24774" xr:uid="{00000000-0005-0000-0000-0000821F0000}"/>
    <cellStyle name="Input 3 2 5 3 5" xfId="21011" xr:uid="{00000000-0005-0000-0000-0000831F0000}"/>
    <cellStyle name="Input 3 2 5 3 6" xfId="26613" xr:uid="{00000000-0005-0000-0000-0000841F0000}"/>
    <cellStyle name="Input 3 2 5 3 7" xfId="30182" xr:uid="{00000000-0005-0000-0000-0000851F0000}"/>
    <cellStyle name="Input 3 2 5 4" xfId="6939" xr:uid="{00000000-0005-0000-0000-0000861F0000}"/>
    <cellStyle name="Input 3 2 5 4 2" xfId="24150" xr:uid="{00000000-0005-0000-0000-0000871F0000}"/>
    <cellStyle name="Input 3 2 5 4 3" xfId="24884" xr:uid="{00000000-0005-0000-0000-0000881F0000}"/>
    <cellStyle name="Input 3 2 5 4 4" xfId="28977" xr:uid="{00000000-0005-0000-0000-0000891F0000}"/>
    <cellStyle name="Input 3 2 5 4 5" xfId="21142" xr:uid="{00000000-0005-0000-0000-00008A1F0000}"/>
    <cellStyle name="Input 3 2 5 4 6" xfId="27757" xr:uid="{00000000-0005-0000-0000-00008B1F0000}"/>
    <cellStyle name="Input 3 2 5 5" xfId="16539" xr:uid="{00000000-0005-0000-0000-00008C1F0000}"/>
    <cellStyle name="Input 3 2 5 6" xfId="26514" xr:uid="{00000000-0005-0000-0000-00008D1F0000}"/>
    <cellStyle name="Input 3 2 5 7" xfId="26961" xr:uid="{00000000-0005-0000-0000-00008E1F0000}"/>
    <cellStyle name="Input 3 2 5 8" xfId="26607" xr:uid="{00000000-0005-0000-0000-00008F1F0000}"/>
    <cellStyle name="Input 3 2 5 9" xfId="22874" xr:uid="{00000000-0005-0000-0000-0000901F0000}"/>
    <cellStyle name="Input 3 2 6" xfId="1629" xr:uid="{00000000-0005-0000-0000-0000911F0000}"/>
    <cellStyle name="Input 3 2 6 2" xfId="6043" xr:uid="{00000000-0005-0000-0000-0000921F0000}"/>
    <cellStyle name="Input 3 2 6 2 2" xfId="13668" xr:uid="{00000000-0005-0000-0000-0000931F0000}"/>
    <cellStyle name="Input 3 2 6 2 3" xfId="23254" xr:uid="{00000000-0005-0000-0000-0000941F0000}"/>
    <cellStyle name="Input 3 2 6 2 4" xfId="26244" xr:uid="{00000000-0005-0000-0000-0000951F0000}"/>
    <cellStyle name="Input 3 2 6 2 5" xfId="22541" xr:uid="{00000000-0005-0000-0000-0000961F0000}"/>
    <cellStyle name="Input 3 2 6 2 6" xfId="27506" xr:uid="{00000000-0005-0000-0000-0000971F0000}"/>
    <cellStyle name="Input 3 2 6 2 7" xfId="30585" xr:uid="{00000000-0005-0000-0000-0000981F0000}"/>
    <cellStyle name="Input 3 2 6 3" xfId="6073" xr:uid="{00000000-0005-0000-0000-0000991F0000}"/>
    <cellStyle name="Input 3 2 6 3 2" xfId="23284" xr:uid="{00000000-0005-0000-0000-00009A1F0000}"/>
    <cellStyle name="Input 3 2 6 3 3" xfId="25901" xr:uid="{00000000-0005-0000-0000-00009B1F0000}"/>
    <cellStyle name="Input 3 2 6 3 4" xfId="27894" xr:uid="{00000000-0005-0000-0000-00009C1F0000}"/>
    <cellStyle name="Input 3 2 6 3 5" xfId="29301" xr:uid="{00000000-0005-0000-0000-00009D1F0000}"/>
    <cellStyle name="Input 3 2 6 3 6" xfId="31107" xr:uid="{00000000-0005-0000-0000-00009E1F0000}"/>
    <cellStyle name="Input 3 2 6 4" xfId="15434" xr:uid="{00000000-0005-0000-0000-00009F1F0000}"/>
    <cellStyle name="Input 3 2 6 5" xfId="24949" xr:uid="{00000000-0005-0000-0000-0000A01F0000}"/>
    <cellStyle name="Input 3 2 6 6" xfId="26974" xr:uid="{00000000-0005-0000-0000-0000A11F0000}"/>
    <cellStyle name="Input 3 2 6 7" xfId="30049" xr:uid="{00000000-0005-0000-0000-0000A21F0000}"/>
    <cellStyle name="Input 3 2 6 8" xfId="29085" xr:uid="{00000000-0005-0000-0000-0000A31F0000}"/>
    <cellStyle name="Input 3 2 7" xfId="5786" xr:uid="{00000000-0005-0000-0000-0000A41F0000}"/>
    <cellStyle name="Input 3 2 7 2" xfId="13444" xr:uid="{00000000-0005-0000-0000-0000A51F0000}"/>
    <cellStyle name="Input 3 2 7 3" xfId="22997" xr:uid="{00000000-0005-0000-0000-0000A61F0000}"/>
    <cellStyle name="Input 3 2 7 4" xfId="18903" xr:uid="{00000000-0005-0000-0000-0000A71F0000}"/>
    <cellStyle name="Input 3 2 7 5" xfId="22131" xr:uid="{00000000-0005-0000-0000-0000A81F0000}"/>
    <cellStyle name="Input 3 2 7 6" xfId="29587" xr:uid="{00000000-0005-0000-0000-0000A91F0000}"/>
    <cellStyle name="Input 3 2 7 7" xfId="31030" xr:uid="{00000000-0005-0000-0000-0000AA1F0000}"/>
    <cellStyle name="Input 3 2 8" xfId="6979" xr:uid="{00000000-0005-0000-0000-0000AB1F0000}"/>
    <cellStyle name="Input 3 2 8 2" xfId="24190" xr:uid="{00000000-0005-0000-0000-0000AC1F0000}"/>
    <cellStyle name="Input 3 2 8 3" xfId="25425" xr:uid="{00000000-0005-0000-0000-0000AD1F0000}"/>
    <cellStyle name="Input 3 2 8 4" xfId="29017" xr:uid="{00000000-0005-0000-0000-0000AE1F0000}"/>
    <cellStyle name="Input 3 2 8 5" xfId="30172" xr:uid="{00000000-0005-0000-0000-0000AF1F0000}"/>
    <cellStyle name="Input 3 2 8 6" xfId="30214" xr:uid="{00000000-0005-0000-0000-0000B01F0000}"/>
    <cellStyle name="Input 3 2 9" xfId="24726" xr:uid="{00000000-0005-0000-0000-0000B11F0000}"/>
    <cellStyle name="Input 3 3" xfId="418" xr:uid="{00000000-0005-0000-0000-0000B21F0000}"/>
    <cellStyle name="Input 3 3 10" xfId="29948" xr:uid="{00000000-0005-0000-0000-0000B31F0000}"/>
    <cellStyle name="Input 3 3 11" xfId="27970" xr:uid="{00000000-0005-0000-0000-0000B41F0000}"/>
    <cellStyle name="Input 3 3 12" xfId="28765" xr:uid="{00000000-0005-0000-0000-0000B51F0000}"/>
    <cellStyle name="Input 3 3 2" xfId="419" xr:uid="{00000000-0005-0000-0000-0000B61F0000}"/>
    <cellStyle name="Input 3 3 2 10" xfId="31598" xr:uid="{00000000-0005-0000-0000-0000B71F0000}"/>
    <cellStyle name="Input 3 3 2 2" xfId="1225" xr:uid="{00000000-0005-0000-0000-0000B81F0000}"/>
    <cellStyle name="Input 3 3 2 2 2" xfId="2316" xr:uid="{00000000-0005-0000-0000-0000B91F0000}"/>
    <cellStyle name="Input 3 3 2 2 2 2" xfId="6457" xr:uid="{00000000-0005-0000-0000-0000BA1F0000}"/>
    <cellStyle name="Input 3 3 2 2 2 2 2" xfId="13933" xr:uid="{00000000-0005-0000-0000-0000BB1F0000}"/>
    <cellStyle name="Input 3 3 2 2 2 2 3" xfId="23668" xr:uid="{00000000-0005-0000-0000-0000BC1F0000}"/>
    <cellStyle name="Input 3 3 2 2 2 2 4" xfId="19400" xr:uid="{00000000-0005-0000-0000-0000BD1F0000}"/>
    <cellStyle name="Input 3 3 2 2 2 2 5" xfId="26739" xr:uid="{00000000-0005-0000-0000-0000BE1F0000}"/>
    <cellStyle name="Input 3 3 2 2 2 2 6" xfId="29119" xr:uid="{00000000-0005-0000-0000-0000BF1F0000}"/>
    <cellStyle name="Input 3 3 2 2 2 2 7" xfId="32010" xr:uid="{00000000-0005-0000-0000-0000C01F0000}"/>
    <cellStyle name="Input 3 3 2 2 2 3" xfId="5249" xr:uid="{00000000-0005-0000-0000-0000C11F0000}"/>
    <cellStyle name="Input 3 3 2 2 2 3 2" xfId="22520" xr:uid="{00000000-0005-0000-0000-0000C21F0000}"/>
    <cellStyle name="Input 3 3 2 2 2 3 3" xfId="25724" xr:uid="{00000000-0005-0000-0000-0000C31F0000}"/>
    <cellStyle name="Input 3 3 2 2 2 3 4" xfId="26956" xr:uid="{00000000-0005-0000-0000-0000C41F0000}"/>
    <cellStyle name="Input 3 3 2 2 2 3 5" xfId="14429" xr:uid="{00000000-0005-0000-0000-0000C51F0000}"/>
    <cellStyle name="Input 3 3 2 2 2 3 6" xfId="29737" xr:uid="{00000000-0005-0000-0000-0000C61F0000}"/>
    <cellStyle name="Input 3 3 2 2 2 4" xfId="20636" xr:uid="{00000000-0005-0000-0000-0000C71F0000}"/>
    <cellStyle name="Input 3 3 2 2 2 5" xfId="16209" xr:uid="{00000000-0005-0000-0000-0000C81F0000}"/>
    <cellStyle name="Input 3 3 2 2 2 6" xfId="25978" xr:uid="{00000000-0005-0000-0000-0000C91F0000}"/>
    <cellStyle name="Input 3 3 2 2 2 7" xfId="28231" xr:uid="{00000000-0005-0000-0000-0000CA1F0000}"/>
    <cellStyle name="Input 3 3 2 2 2 8" xfId="27725" xr:uid="{00000000-0005-0000-0000-0000CB1F0000}"/>
    <cellStyle name="Input 3 3 2 2 3" xfId="4967" xr:uid="{00000000-0005-0000-0000-0000CC1F0000}"/>
    <cellStyle name="Input 3 3 2 2 3 2" xfId="12738" xr:uid="{00000000-0005-0000-0000-0000CD1F0000}"/>
    <cellStyle name="Input 3 3 2 2 3 3" xfId="22263" xr:uid="{00000000-0005-0000-0000-0000CE1F0000}"/>
    <cellStyle name="Input 3 3 2 2 3 4" xfId="24517" xr:uid="{00000000-0005-0000-0000-0000CF1F0000}"/>
    <cellStyle name="Input 3 3 2 2 3 5" xfId="21076" xr:uid="{00000000-0005-0000-0000-0000D01F0000}"/>
    <cellStyle name="Input 3 3 2 2 3 6" xfId="28593" xr:uid="{00000000-0005-0000-0000-0000D11F0000}"/>
    <cellStyle name="Input 3 3 2 2 3 7" xfId="22250" xr:uid="{00000000-0005-0000-0000-0000D21F0000}"/>
    <cellStyle name="Input 3 3 2 2 4" xfId="4909" xr:uid="{00000000-0005-0000-0000-0000D31F0000}"/>
    <cellStyle name="Input 3 3 2 2 4 2" xfId="22207" xr:uid="{00000000-0005-0000-0000-0000D41F0000}"/>
    <cellStyle name="Input 3 3 2 2 4 3" xfId="18561" xr:uid="{00000000-0005-0000-0000-0000D51F0000}"/>
    <cellStyle name="Input 3 3 2 2 4 4" xfId="26059" xr:uid="{00000000-0005-0000-0000-0000D61F0000}"/>
    <cellStyle name="Input 3 3 2 2 4 5" xfId="19138" xr:uid="{00000000-0005-0000-0000-0000D71F0000}"/>
    <cellStyle name="Input 3 3 2 2 4 6" xfId="31675" xr:uid="{00000000-0005-0000-0000-0000D81F0000}"/>
    <cellStyle name="Input 3 3 2 2 5" xfId="15455" xr:uid="{00000000-0005-0000-0000-0000D91F0000}"/>
    <cellStyle name="Input 3 3 2 2 6" xfId="22129" xr:uid="{00000000-0005-0000-0000-0000DA1F0000}"/>
    <cellStyle name="Input 3 3 2 2 7" xfId="26948" xr:uid="{00000000-0005-0000-0000-0000DB1F0000}"/>
    <cellStyle name="Input 3 3 2 2 8" xfId="30227" xr:uid="{00000000-0005-0000-0000-0000DC1F0000}"/>
    <cellStyle name="Input 3 3 2 2 9" xfId="31660" xr:uid="{00000000-0005-0000-0000-0000DD1F0000}"/>
    <cellStyle name="Input 3 3 2 3" xfId="1636" xr:uid="{00000000-0005-0000-0000-0000DE1F0000}"/>
    <cellStyle name="Input 3 3 2 3 2" xfId="6050" xr:uid="{00000000-0005-0000-0000-0000DF1F0000}"/>
    <cellStyle name="Input 3 3 2 3 2 2" xfId="13675" xr:uid="{00000000-0005-0000-0000-0000E01F0000}"/>
    <cellStyle name="Input 3 3 2 3 2 3" xfId="23261" xr:uid="{00000000-0005-0000-0000-0000E11F0000}"/>
    <cellStyle name="Input 3 3 2 3 2 4" xfId="25299" xr:uid="{00000000-0005-0000-0000-0000E21F0000}"/>
    <cellStyle name="Input 3 3 2 3 2 5" xfId="26725" xr:uid="{00000000-0005-0000-0000-0000E31F0000}"/>
    <cellStyle name="Input 3 3 2 3 2 6" xfId="22556" xr:uid="{00000000-0005-0000-0000-0000E41F0000}"/>
    <cellStyle name="Input 3 3 2 3 2 7" xfId="31097" xr:uid="{00000000-0005-0000-0000-0000E51F0000}"/>
    <cellStyle name="Input 3 3 2 3 3" xfId="4311" xr:uid="{00000000-0005-0000-0000-0000E61F0000}"/>
    <cellStyle name="Input 3 3 2 3 3 2" xfId="21657" xr:uid="{00000000-0005-0000-0000-0000E71F0000}"/>
    <cellStyle name="Input 3 3 2 3 3 3" xfId="25315" xr:uid="{00000000-0005-0000-0000-0000E81F0000}"/>
    <cellStyle name="Input 3 3 2 3 3 4" xfId="17839" xr:uid="{00000000-0005-0000-0000-0000E91F0000}"/>
    <cellStyle name="Input 3 3 2 3 3 5" xfId="29523" xr:uid="{00000000-0005-0000-0000-0000EA1F0000}"/>
    <cellStyle name="Input 3 3 2 3 3 6" xfId="30933" xr:uid="{00000000-0005-0000-0000-0000EB1F0000}"/>
    <cellStyle name="Input 3 3 2 3 4" xfId="20489" xr:uid="{00000000-0005-0000-0000-0000EC1F0000}"/>
    <cellStyle name="Input 3 3 2 3 5" xfId="24531" xr:uid="{00000000-0005-0000-0000-0000ED1F0000}"/>
    <cellStyle name="Input 3 3 2 3 6" xfId="28359" xr:uid="{00000000-0005-0000-0000-0000EE1F0000}"/>
    <cellStyle name="Input 3 3 2 3 7" xfId="28090" xr:uid="{00000000-0005-0000-0000-0000EF1F0000}"/>
    <cellStyle name="Input 3 3 2 3 8" xfId="29142" xr:uid="{00000000-0005-0000-0000-0000F01F0000}"/>
    <cellStyle name="Input 3 3 2 4" xfId="4303" xr:uid="{00000000-0005-0000-0000-0000F11F0000}"/>
    <cellStyle name="Input 3 3 2 4 2" xfId="12197" xr:uid="{00000000-0005-0000-0000-0000F21F0000}"/>
    <cellStyle name="Input 3 3 2 4 3" xfId="21649" xr:uid="{00000000-0005-0000-0000-0000F31F0000}"/>
    <cellStyle name="Input 3 3 2 4 4" xfId="20890" xr:uid="{00000000-0005-0000-0000-0000F41F0000}"/>
    <cellStyle name="Input 3 3 2 4 5" xfId="19712" xr:uid="{00000000-0005-0000-0000-0000F51F0000}"/>
    <cellStyle name="Input 3 3 2 4 6" xfId="28197" xr:uid="{00000000-0005-0000-0000-0000F61F0000}"/>
    <cellStyle name="Input 3 3 2 4 7" xfId="27556" xr:uid="{00000000-0005-0000-0000-0000F71F0000}"/>
    <cellStyle name="Input 3 3 2 5" xfId="6723" xr:uid="{00000000-0005-0000-0000-0000F81F0000}"/>
    <cellStyle name="Input 3 3 2 5 2" xfId="23934" xr:uid="{00000000-0005-0000-0000-0000F91F0000}"/>
    <cellStyle name="Input 3 3 2 5 3" xfId="19137" xr:uid="{00000000-0005-0000-0000-0000FA1F0000}"/>
    <cellStyle name="Input 3 3 2 5 4" xfId="27201" xr:uid="{00000000-0005-0000-0000-0000FB1F0000}"/>
    <cellStyle name="Input 3 3 2 5 5" xfId="27669" xr:uid="{00000000-0005-0000-0000-0000FC1F0000}"/>
    <cellStyle name="Input 3 3 2 5 6" xfId="31946" xr:uid="{00000000-0005-0000-0000-0000FD1F0000}"/>
    <cellStyle name="Input 3 3 2 6" xfId="19758" xr:uid="{00000000-0005-0000-0000-0000FE1F0000}"/>
    <cellStyle name="Input 3 3 2 7" xfId="14212" xr:uid="{00000000-0005-0000-0000-0000FF1F0000}"/>
    <cellStyle name="Input 3 3 2 8" xfId="14171" xr:uid="{00000000-0005-0000-0000-000000200000}"/>
    <cellStyle name="Input 3 3 2 9" xfId="27037" xr:uid="{00000000-0005-0000-0000-000001200000}"/>
    <cellStyle name="Input 3 3 3" xfId="420" xr:uid="{00000000-0005-0000-0000-000002200000}"/>
    <cellStyle name="Input 3 3 3 10" xfId="27751" xr:uid="{00000000-0005-0000-0000-000003200000}"/>
    <cellStyle name="Input 3 3 3 2" xfId="1226" xr:uid="{00000000-0005-0000-0000-000004200000}"/>
    <cellStyle name="Input 3 3 3 2 2" xfId="2317" xr:uid="{00000000-0005-0000-0000-000005200000}"/>
    <cellStyle name="Input 3 3 3 2 2 2" xfId="6458" xr:uid="{00000000-0005-0000-0000-000006200000}"/>
    <cellStyle name="Input 3 3 3 2 2 2 2" xfId="13934" xr:uid="{00000000-0005-0000-0000-000007200000}"/>
    <cellStyle name="Input 3 3 3 2 2 2 3" xfId="23669" xr:uid="{00000000-0005-0000-0000-000008200000}"/>
    <cellStyle name="Input 3 3 3 2 2 2 4" xfId="26367" xr:uid="{00000000-0005-0000-0000-000009200000}"/>
    <cellStyle name="Input 3 3 3 2 2 2 5" xfId="22036" xr:uid="{00000000-0005-0000-0000-00000A200000}"/>
    <cellStyle name="Input 3 3 3 2 2 2 6" xfId="18797" xr:uid="{00000000-0005-0000-0000-00000B200000}"/>
    <cellStyle name="Input 3 3 3 2 2 2 7" xfId="30077" xr:uid="{00000000-0005-0000-0000-00000C200000}"/>
    <cellStyle name="Input 3 3 3 2 2 3" xfId="6865" xr:uid="{00000000-0005-0000-0000-00000D200000}"/>
    <cellStyle name="Input 3 3 3 2 2 3 2" xfId="24076" xr:uid="{00000000-0005-0000-0000-00000E200000}"/>
    <cellStyle name="Input 3 3 3 2 2 3 3" xfId="19866" xr:uid="{00000000-0005-0000-0000-00000F200000}"/>
    <cellStyle name="Input 3 3 3 2 2 3 4" xfId="28903" xr:uid="{00000000-0005-0000-0000-000010200000}"/>
    <cellStyle name="Input 3 3 3 2 2 3 5" xfId="28549" xr:uid="{00000000-0005-0000-0000-000011200000}"/>
    <cellStyle name="Input 3 3 3 2 2 3 6" xfId="31588" xr:uid="{00000000-0005-0000-0000-000012200000}"/>
    <cellStyle name="Input 3 3 3 2 2 4" xfId="20258" xr:uid="{00000000-0005-0000-0000-000013200000}"/>
    <cellStyle name="Input 3 3 3 2 2 5" xfId="22959" xr:uid="{00000000-0005-0000-0000-000014200000}"/>
    <cellStyle name="Input 3 3 3 2 2 6" xfId="27596" xr:uid="{00000000-0005-0000-0000-000015200000}"/>
    <cellStyle name="Input 3 3 3 2 2 7" xfId="27337" xr:uid="{00000000-0005-0000-0000-000016200000}"/>
    <cellStyle name="Input 3 3 3 2 2 8" xfId="30323" xr:uid="{00000000-0005-0000-0000-000017200000}"/>
    <cellStyle name="Input 3 3 3 2 3" xfId="5515" xr:uid="{00000000-0005-0000-0000-000018200000}"/>
    <cellStyle name="Input 3 3 3 2 3 2" xfId="13222" xr:uid="{00000000-0005-0000-0000-000019200000}"/>
    <cellStyle name="Input 3 3 3 2 3 3" xfId="22751" xr:uid="{00000000-0005-0000-0000-00001A200000}"/>
    <cellStyle name="Input 3 3 3 2 3 4" xfId="20406" xr:uid="{00000000-0005-0000-0000-00001B200000}"/>
    <cellStyle name="Input 3 3 3 2 3 5" xfId="21870" xr:uid="{00000000-0005-0000-0000-00001C200000}"/>
    <cellStyle name="Input 3 3 3 2 3 6" xfId="15470" xr:uid="{00000000-0005-0000-0000-00001D200000}"/>
    <cellStyle name="Input 3 3 3 2 3 7" xfId="29915" xr:uid="{00000000-0005-0000-0000-00001E200000}"/>
    <cellStyle name="Input 3 3 3 2 4" xfId="6802" xr:uid="{00000000-0005-0000-0000-00001F200000}"/>
    <cellStyle name="Input 3 3 3 2 4 2" xfId="24013" xr:uid="{00000000-0005-0000-0000-000020200000}"/>
    <cellStyle name="Input 3 3 3 2 4 3" xfId="24411" xr:uid="{00000000-0005-0000-0000-000021200000}"/>
    <cellStyle name="Input 3 3 3 2 4 4" xfId="28840" xr:uid="{00000000-0005-0000-0000-000022200000}"/>
    <cellStyle name="Input 3 3 3 2 4 5" xfId="18270" xr:uid="{00000000-0005-0000-0000-000023200000}"/>
    <cellStyle name="Input 3 3 3 2 4 6" xfId="27794" xr:uid="{00000000-0005-0000-0000-000024200000}"/>
    <cellStyle name="Input 3 3 3 2 5" xfId="14722" xr:uid="{00000000-0005-0000-0000-000025200000}"/>
    <cellStyle name="Input 3 3 3 2 6" xfId="25679" xr:uid="{00000000-0005-0000-0000-000026200000}"/>
    <cellStyle name="Input 3 3 3 2 7" xfId="28484" xr:uid="{00000000-0005-0000-0000-000027200000}"/>
    <cellStyle name="Input 3 3 3 2 8" xfId="22632" xr:uid="{00000000-0005-0000-0000-000028200000}"/>
    <cellStyle name="Input 3 3 3 2 9" xfId="18616" xr:uid="{00000000-0005-0000-0000-000029200000}"/>
    <cellStyle name="Input 3 3 3 3" xfId="1637" xr:uid="{00000000-0005-0000-0000-00002A200000}"/>
    <cellStyle name="Input 3 3 3 3 2" xfId="6051" xr:uid="{00000000-0005-0000-0000-00002B200000}"/>
    <cellStyle name="Input 3 3 3 3 2 2" xfId="13676" xr:uid="{00000000-0005-0000-0000-00002C200000}"/>
    <cellStyle name="Input 3 3 3 3 2 3" xfId="23262" xr:uid="{00000000-0005-0000-0000-00002D200000}"/>
    <cellStyle name="Input 3 3 3 3 2 4" xfId="24499" xr:uid="{00000000-0005-0000-0000-00002E200000}"/>
    <cellStyle name="Input 3 3 3 3 2 5" xfId="27896" xr:uid="{00000000-0005-0000-0000-00002F200000}"/>
    <cellStyle name="Input 3 3 3 3 2 6" xfId="30510" xr:uid="{00000000-0005-0000-0000-000030200000}"/>
    <cellStyle name="Input 3 3 3 3 2 7" xfId="20586" xr:uid="{00000000-0005-0000-0000-000031200000}"/>
    <cellStyle name="Input 3 3 3 3 3" xfId="6776" xr:uid="{00000000-0005-0000-0000-000032200000}"/>
    <cellStyle name="Input 3 3 3 3 3 2" xfId="23987" xr:uid="{00000000-0005-0000-0000-000033200000}"/>
    <cellStyle name="Input 3 3 3 3 3 3" xfId="20697" xr:uid="{00000000-0005-0000-0000-000034200000}"/>
    <cellStyle name="Input 3 3 3 3 3 4" xfId="27468" xr:uid="{00000000-0005-0000-0000-000035200000}"/>
    <cellStyle name="Input 3 3 3 3 3 5" xfId="26952" xr:uid="{00000000-0005-0000-0000-000036200000}"/>
    <cellStyle name="Input 3 3 3 3 3 6" xfId="24703" xr:uid="{00000000-0005-0000-0000-000037200000}"/>
    <cellStyle name="Input 3 3 3 3 4" xfId="19422" xr:uid="{00000000-0005-0000-0000-000038200000}"/>
    <cellStyle name="Input 3 3 3 3 5" xfId="22908" xr:uid="{00000000-0005-0000-0000-000039200000}"/>
    <cellStyle name="Input 3 3 3 3 6" xfId="16566" xr:uid="{00000000-0005-0000-0000-00003A200000}"/>
    <cellStyle name="Input 3 3 3 3 7" xfId="14729" xr:uid="{00000000-0005-0000-0000-00003B200000}"/>
    <cellStyle name="Input 3 3 3 3 8" xfId="31204" xr:uid="{00000000-0005-0000-0000-00003C200000}"/>
    <cellStyle name="Input 3 3 3 4" xfId="5214" xr:uid="{00000000-0005-0000-0000-00003D200000}"/>
    <cellStyle name="Input 3 3 3 4 2" xfId="12951" xr:uid="{00000000-0005-0000-0000-00003E200000}"/>
    <cellStyle name="Input 3 3 3 4 3" xfId="22485" xr:uid="{00000000-0005-0000-0000-00003F200000}"/>
    <cellStyle name="Input 3 3 3 4 4" xfId="20976" xr:uid="{00000000-0005-0000-0000-000040200000}"/>
    <cellStyle name="Input 3 3 3 4 5" xfId="19476" xr:uid="{00000000-0005-0000-0000-000041200000}"/>
    <cellStyle name="Input 3 3 3 4 6" xfId="30590" xr:uid="{00000000-0005-0000-0000-000042200000}"/>
    <cellStyle name="Input 3 3 3 4 7" xfId="31175" xr:uid="{00000000-0005-0000-0000-000043200000}"/>
    <cellStyle name="Input 3 3 3 5" xfId="6984" xr:uid="{00000000-0005-0000-0000-000044200000}"/>
    <cellStyle name="Input 3 3 3 5 2" xfId="24195" xr:uid="{00000000-0005-0000-0000-000045200000}"/>
    <cellStyle name="Input 3 3 3 5 3" xfId="14473" xr:uid="{00000000-0005-0000-0000-000046200000}"/>
    <cellStyle name="Input 3 3 3 5 4" xfId="29022" xr:uid="{00000000-0005-0000-0000-000047200000}"/>
    <cellStyle name="Input 3 3 3 5 5" xfId="20478" xr:uid="{00000000-0005-0000-0000-000048200000}"/>
    <cellStyle name="Input 3 3 3 5 6" xfId="14786" xr:uid="{00000000-0005-0000-0000-000049200000}"/>
    <cellStyle name="Input 3 3 3 6" xfId="25589" xr:uid="{00000000-0005-0000-0000-00004A200000}"/>
    <cellStyle name="Input 3 3 3 7" xfId="20182" xr:uid="{00000000-0005-0000-0000-00004B200000}"/>
    <cellStyle name="Input 3 3 3 8" xfId="30062" xr:uid="{00000000-0005-0000-0000-00004C200000}"/>
    <cellStyle name="Input 3 3 3 9" xfId="29692" xr:uid="{00000000-0005-0000-0000-00004D200000}"/>
    <cellStyle name="Input 3 3 4" xfId="1224" xr:uid="{00000000-0005-0000-0000-00004E200000}"/>
    <cellStyle name="Input 3 3 4 2" xfId="2315" xr:uid="{00000000-0005-0000-0000-00004F200000}"/>
    <cellStyle name="Input 3 3 4 2 2" xfId="6456" xr:uid="{00000000-0005-0000-0000-000050200000}"/>
    <cellStyle name="Input 3 3 4 2 2 2" xfId="13932" xr:uid="{00000000-0005-0000-0000-000051200000}"/>
    <cellStyle name="Input 3 3 4 2 2 3" xfId="23667" xr:uid="{00000000-0005-0000-0000-000052200000}"/>
    <cellStyle name="Input 3 3 4 2 2 4" xfId="20070" xr:uid="{00000000-0005-0000-0000-000053200000}"/>
    <cellStyle name="Input 3 3 4 2 2 5" xfId="27656" xr:uid="{00000000-0005-0000-0000-000054200000}"/>
    <cellStyle name="Input 3 3 4 2 2 6" xfId="26873" xr:uid="{00000000-0005-0000-0000-000055200000}"/>
    <cellStyle name="Input 3 3 4 2 2 7" xfId="28506" xr:uid="{00000000-0005-0000-0000-000056200000}"/>
    <cellStyle name="Input 3 3 4 2 3" xfId="4882" xr:uid="{00000000-0005-0000-0000-000057200000}"/>
    <cellStyle name="Input 3 3 4 2 3 2" xfId="22180" xr:uid="{00000000-0005-0000-0000-000058200000}"/>
    <cellStyle name="Input 3 3 4 2 3 3" xfId="21733" xr:uid="{00000000-0005-0000-0000-000059200000}"/>
    <cellStyle name="Input 3 3 4 2 3 4" xfId="27016" xr:uid="{00000000-0005-0000-0000-00005A200000}"/>
    <cellStyle name="Input 3 3 4 2 3 5" xfId="28524" xr:uid="{00000000-0005-0000-0000-00005B200000}"/>
    <cellStyle name="Input 3 3 4 2 3 6" xfId="29892" xr:uid="{00000000-0005-0000-0000-00005C200000}"/>
    <cellStyle name="Input 3 3 4 2 4" xfId="18880" xr:uid="{00000000-0005-0000-0000-00005D200000}"/>
    <cellStyle name="Input 3 3 4 2 5" xfId="17859" xr:uid="{00000000-0005-0000-0000-00005E200000}"/>
    <cellStyle name="Input 3 3 4 2 6" xfId="26895" xr:uid="{00000000-0005-0000-0000-00005F200000}"/>
    <cellStyle name="Input 3 3 4 2 7" xfId="27759" xr:uid="{00000000-0005-0000-0000-000060200000}"/>
    <cellStyle name="Input 3 3 4 2 8" xfId="29493" xr:uid="{00000000-0005-0000-0000-000061200000}"/>
    <cellStyle name="Input 3 3 4 3" xfId="4620" xr:uid="{00000000-0005-0000-0000-000062200000}"/>
    <cellStyle name="Input 3 3 4 3 2" xfId="12471" xr:uid="{00000000-0005-0000-0000-000063200000}"/>
    <cellStyle name="Input 3 3 4 3 3" xfId="21938" xr:uid="{00000000-0005-0000-0000-000064200000}"/>
    <cellStyle name="Input 3 3 4 3 4" xfId="22135" xr:uid="{00000000-0005-0000-0000-000065200000}"/>
    <cellStyle name="Input 3 3 4 3 5" xfId="25767" xr:uid="{00000000-0005-0000-0000-000066200000}"/>
    <cellStyle name="Input 3 3 4 3 6" xfId="20336" xr:uid="{00000000-0005-0000-0000-000067200000}"/>
    <cellStyle name="Input 3 3 4 3 7" xfId="27626" xr:uid="{00000000-0005-0000-0000-000068200000}"/>
    <cellStyle name="Input 3 3 4 4" xfId="6937" xr:uid="{00000000-0005-0000-0000-000069200000}"/>
    <cellStyle name="Input 3 3 4 4 2" xfId="24148" xr:uid="{00000000-0005-0000-0000-00006A200000}"/>
    <cellStyle name="Input 3 3 4 4 3" xfId="21582" xr:uid="{00000000-0005-0000-0000-00006B200000}"/>
    <cellStyle name="Input 3 3 4 4 4" xfId="28975" xr:uid="{00000000-0005-0000-0000-00006C200000}"/>
    <cellStyle name="Input 3 3 4 4 5" xfId="25811" xr:uid="{00000000-0005-0000-0000-00006D200000}"/>
    <cellStyle name="Input 3 3 4 4 6" xfId="30912" xr:uid="{00000000-0005-0000-0000-00006E200000}"/>
    <cellStyle name="Input 3 3 4 5" xfId="16500" xr:uid="{00000000-0005-0000-0000-00006F200000}"/>
    <cellStyle name="Input 3 3 4 6" xfId="25450" xr:uid="{00000000-0005-0000-0000-000070200000}"/>
    <cellStyle name="Input 3 3 4 7" xfId="27940" xr:uid="{00000000-0005-0000-0000-000071200000}"/>
    <cellStyle name="Input 3 3 4 8" xfId="21556" xr:uid="{00000000-0005-0000-0000-000072200000}"/>
    <cellStyle name="Input 3 3 4 9" xfId="24863" xr:uid="{00000000-0005-0000-0000-000073200000}"/>
    <cellStyle name="Input 3 3 5" xfId="1635" xr:uid="{00000000-0005-0000-0000-000074200000}"/>
    <cellStyle name="Input 3 3 5 2" xfId="6049" xr:uid="{00000000-0005-0000-0000-000075200000}"/>
    <cellStyle name="Input 3 3 5 2 2" xfId="13674" xr:uid="{00000000-0005-0000-0000-000076200000}"/>
    <cellStyle name="Input 3 3 5 2 3" xfId="23260" xr:uid="{00000000-0005-0000-0000-000077200000}"/>
    <cellStyle name="Input 3 3 5 2 4" xfId="26458" xr:uid="{00000000-0005-0000-0000-000078200000}"/>
    <cellStyle name="Input 3 3 5 2 5" xfId="24491" xr:uid="{00000000-0005-0000-0000-000079200000}"/>
    <cellStyle name="Input 3 3 5 2 6" xfId="25511" xr:uid="{00000000-0005-0000-0000-00007A200000}"/>
    <cellStyle name="Input 3 3 5 2 7" xfId="31475" xr:uid="{00000000-0005-0000-0000-00007B200000}"/>
    <cellStyle name="Input 3 3 5 3" xfId="6910" xr:uid="{00000000-0005-0000-0000-00007C200000}"/>
    <cellStyle name="Input 3 3 5 3 2" xfId="24121" xr:uid="{00000000-0005-0000-0000-00007D200000}"/>
    <cellStyle name="Input 3 3 5 3 3" xfId="19947" xr:uid="{00000000-0005-0000-0000-00007E200000}"/>
    <cellStyle name="Input 3 3 5 3 4" xfId="28948" xr:uid="{00000000-0005-0000-0000-00007F200000}"/>
    <cellStyle name="Input 3 3 5 3 5" xfId="28373" xr:uid="{00000000-0005-0000-0000-000080200000}"/>
    <cellStyle name="Input 3 3 5 3 6" xfId="26549" xr:uid="{00000000-0005-0000-0000-000081200000}"/>
    <cellStyle name="Input 3 3 5 4" xfId="15814" xr:uid="{00000000-0005-0000-0000-000082200000}"/>
    <cellStyle name="Input 3 3 5 5" xfId="25178" xr:uid="{00000000-0005-0000-0000-000083200000}"/>
    <cellStyle name="Input 3 3 5 6" xfId="18799" xr:uid="{00000000-0005-0000-0000-000084200000}"/>
    <cellStyle name="Input 3 3 5 7" xfId="29962" xr:uid="{00000000-0005-0000-0000-000085200000}"/>
    <cellStyle name="Input 3 3 5 8" xfId="31117" xr:uid="{00000000-0005-0000-0000-000086200000}"/>
    <cellStyle name="Input 3 3 6" xfId="4896" xr:uid="{00000000-0005-0000-0000-000087200000}"/>
    <cellStyle name="Input 3 3 6 2" xfId="12698" xr:uid="{00000000-0005-0000-0000-000088200000}"/>
    <cellStyle name="Input 3 3 6 3" xfId="22194" xr:uid="{00000000-0005-0000-0000-000089200000}"/>
    <cellStyle name="Input 3 3 6 4" xfId="24929" xr:uid="{00000000-0005-0000-0000-00008A200000}"/>
    <cellStyle name="Input 3 3 6 5" xfId="27271" xr:uid="{00000000-0005-0000-0000-00008B200000}"/>
    <cellStyle name="Input 3 3 6 6" xfId="27802" xr:uid="{00000000-0005-0000-0000-00008C200000}"/>
    <cellStyle name="Input 3 3 6 7" xfId="26694" xr:uid="{00000000-0005-0000-0000-00008D200000}"/>
    <cellStyle name="Input 3 3 7" xfId="6255" xr:uid="{00000000-0005-0000-0000-00008E200000}"/>
    <cellStyle name="Input 3 3 7 2" xfId="23466" xr:uid="{00000000-0005-0000-0000-00008F200000}"/>
    <cellStyle name="Input 3 3 7 3" xfId="22450" xr:uid="{00000000-0005-0000-0000-000090200000}"/>
    <cellStyle name="Input 3 3 7 4" xfId="18298" xr:uid="{00000000-0005-0000-0000-000091200000}"/>
    <cellStyle name="Input 3 3 7 5" xfId="30306" xr:uid="{00000000-0005-0000-0000-000092200000}"/>
    <cellStyle name="Input 3 3 7 6" xfId="28082" xr:uid="{00000000-0005-0000-0000-000093200000}"/>
    <cellStyle name="Input 3 3 8" xfId="25433" xr:uid="{00000000-0005-0000-0000-000094200000}"/>
    <cellStyle name="Input 3 3 9" xfId="25359" xr:uid="{00000000-0005-0000-0000-000095200000}"/>
    <cellStyle name="Input 3 4" xfId="421" xr:uid="{00000000-0005-0000-0000-000096200000}"/>
    <cellStyle name="Input 3 4 10" xfId="14439" xr:uid="{00000000-0005-0000-0000-000097200000}"/>
    <cellStyle name="Input 3 4 2" xfId="1227" xr:uid="{00000000-0005-0000-0000-000098200000}"/>
    <cellStyle name="Input 3 4 2 2" xfId="2318" xr:uid="{00000000-0005-0000-0000-000099200000}"/>
    <cellStyle name="Input 3 4 2 2 2" xfId="6459" xr:uid="{00000000-0005-0000-0000-00009A200000}"/>
    <cellStyle name="Input 3 4 2 2 2 2" xfId="13935" xr:uid="{00000000-0005-0000-0000-00009B200000}"/>
    <cellStyle name="Input 3 4 2 2 2 3" xfId="23670" xr:uid="{00000000-0005-0000-0000-00009C200000}"/>
    <cellStyle name="Input 3 4 2 2 2 4" xfId="22459" xr:uid="{00000000-0005-0000-0000-00009D200000}"/>
    <cellStyle name="Input 3 4 2 2 2 5" xfId="26422" xr:uid="{00000000-0005-0000-0000-00009E200000}"/>
    <cellStyle name="Input 3 4 2 2 2 6" xfId="26598" xr:uid="{00000000-0005-0000-0000-00009F200000}"/>
    <cellStyle name="Input 3 4 2 2 2 7" xfId="32025" xr:uid="{00000000-0005-0000-0000-0000A0200000}"/>
    <cellStyle name="Input 3 4 2 2 3" xfId="6476" xr:uid="{00000000-0005-0000-0000-0000A1200000}"/>
    <cellStyle name="Input 3 4 2 2 3 2" xfId="23687" xr:uid="{00000000-0005-0000-0000-0000A2200000}"/>
    <cellStyle name="Input 3 4 2 2 3 3" xfId="22443" xr:uid="{00000000-0005-0000-0000-0000A3200000}"/>
    <cellStyle name="Input 3 4 2 2 3 4" xfId="26552" xr:uid="{00000000-0005-0000-0000-0000A4200000}"/>
    <cellStyle name="Input 3 4 2 2 3 5" xfId="24396" xr:uid="{00000000-0005-0000-0000-0000A5200000}"/>
    <cellStyle name="Input 3 4 2 2 3 6" xfId="21624" xr:uid="{00000000-0005-0000-0000-0000A6200000}"/>
    <cellStyle name="Input 3 4 2 2 4" xfId="16264" xr:uid="{00000000-0005-0000-0000-0000A7200000}"/>
    <cellStyle name="Input 3 4 2 2 5" xfId="22064" xr:uid="{00000000-0005-0000-0000-0000A8200000}"/>
    <cellStyle name="Input 3 4 2 2 6" xfId="20812" xr:uid="{00000000-0005-0000-0000-0000A9200000}"/>
    <cellStyle name="Input 3 4 2 2 7" xfId="27071" xr:uid="{00000000-0005-0000-0000-0000AA200000}"/>
    <cellStyle name="Input 3 4 2 2 8" xfId="30929" xr:uid="{00000000-0005-0000-0000-0000AB200000}"/>
    <cellStyle name="Input 3 4 2 3" xfId="4629" xr:uid="{00000000-0005-0000-0000-0000AC200000}"/>
    <cellStyle name="Input 3 4 2 3 2" xfId="12474" xr:uid="{00000000-0005-0000-0000-0000AD200000}"/>
    <cellStyle name="Input 3 4 2 3 3" xfId="21947" xr:uid="{00000000-0005-0000-0000-0000AE200000}"/>
    <cellStyle name="Input 3 4 2 3 4" xfId="21769" xr:uid="{00000000-0005-0000-0000-0000AF200000}"/>
    <cellStyle name="Input 3 4 2 3 5" xfId="27748" xr:uid="{00000000-0005-0000-0000-0000B0200000}"/>
    <cellStyle name="Input 3 4 2 3 6" xfId="30687" xr:uid="{00000000-0005-0000-0000-0000B1200000}"/>
    <cellStyle name="Input 3 4 2 3 7" xfId="30605" xr:uid="{00000000-0005-0000-0000-0000B2200000}"/>
    <cellStyle name="Input 3 4 2 4" xfId="4036" xr:uid="{00000000-0005-0000-0000-0000B3200000}"/>
    <cellStyle name="Input 3 4 2 4 2" xfId="21403" xr:uid="{00000000-0005-0000-0000-0000B4200000}"/>
    <cellStyle name="Input 3 4 2 4 3" xfId="24852" xr:uid="{00000000-0005-0000-0000-0000B5200000}"/>
    <cellStyle name="Input 3 4 2 4 4" xfId="14408" xr:uid="{00000000-0005-0000-0000-0000B6200000}"/>
    <cellStyle name="Input 3 4 2 4 5" xfId="28395" xr:uid="{00000000-0005-0000-0000-0000B7200000}"/>
    <cellStyle name="Input 3 4 2 4 6" xfId="26567" xr:uid="{00000000-0005-0000-0000-0000B8200000}"/>
    <cellStyle name="Input 3 4 2 5" xfId="14721" xr:uid="{00000000-0005-0000-0000-0000B9200000}"/>
    <cellStyle name="Input 3 4 2 6" xfId="21039" xr:uid="{00000000-0005-0000-0000-0000BA200000}"/>
    <cellStyle name="Input 3 4 2 7" xfId="22434" xr:uid="{00000000-0005-0000-0000-0000BB200000}"/>
    <cellStyle name="Input 3 4 2 8" xfId="22096" xr:uid="{00000000-0005-0000-0000-0000BC200000}"/>
    <cellStyle name="Input 3 4 2 9" xfId="27380" xr:uid="{00000000-0005-0000-0000-0000BD200000}"/>
    <cellStyle name="Input 3 4 3" xfId="1638" xr:uid="{00000000-0005-0000-0000-0000BE200000}"/>
    <cellStyle name="Input 3 4 3 2" xfId="6052" xr:uid="{00000000-0005-0000-0000-0000BF200000}"/>
    <cellStyle name="Input 3 4 3 2 2" xfId="13677" xr:uid="{00000000-0005-0000-0000-0000C0200000}"/>
    <cellStyle name="Input 3 4 3 2 3" xfId="23263" xr:uid="{00000000-0005-0000-0000-0000C1200000}"/>
    <cellStyle name="Input 3 4 3 2 4" xfId="14792" xr:uid="{00000000-0005-0000-0000-0000C2200000}"/>
    <cellStyle name="Input 3 4 3 2 5" xfId="28438" xr:uid="{00000000-0005-0000-0000-0000C3200000}"/>
    <cellStyle name="Input 3 4 3 2 6" xfId="28012" xr:uid="{00000000-0005-0000-0000-0000C4200000}"/>
    <cellStyle name="Input 3 4 3 2 7" xfId="29772" xr:uid="{00000000-0005-0000-0000-0000C5200000}"/>
    <cellStyle name="Input 3 4 3 3" xfId="5777" xr:uid="{00000000-0005-0000-0000-0000C6200000}"/>
    <cellStyle name="Input 3 4 3 3 2" xfId="22988" xr:uid="{00000000-0005-0000-0000-0000C7200000}"/>
    <cellStyle name="Input 3 4 3 3 3" xfId="24335" xr:uid="{00000000-0005-0000-0000-0000C8200000}"/>
    <cellStyle name="Input 3 4 3 3 4" xfId="18228" xr:uid="{00000000-0005-0000-0000-0000C9200000}"/>
    <cellStyle name="Input 3 4 3 3 5" xfId="28563" xr:uid="{00000000-0005-0000-0000-0000CA200000}"/>
    <cellStyle name="Input 3 4 3 3 6" xfId="30067" xr:uid="{00000000-0005-0000-0000-0000CB200000}"/>
    <cellStyle name="Input 3 4 3 4" xfId="17845" xr:uid="{00000000-0005-0000-0000-0000CC200000}"/>
    <cellStyle name="Input 3 4 3 5" xfId="24745" xr:uid="{00000000-0005-0000-0000-0000CD200000}"/>
    <cellStyle name="Input 3 4 3 6" xfId="24954" xr:uid="{00000000-0005-0000-0000-0000CE200000}"/>
    <cellStyle name="Input 3 4 3 7" xfId="20424" xr:uid="{00000000-0005-0000-0000-0000CF200000}"/>
    <cellStyle name="Input 3 4 3 8" xfId="31989" xr:uid="{00000000-0005-0000-0000-0000D0200000}"/>
    <cellStyle name="Input 3 4 4" xfId="5557" xr:uid="{00000000-0005-0000-0000-0000D1200000}"/>
    <cellStyle name="Input 3 4 4 2" xfId="13251" xr:uid="{00000000-0005-0000-0000-0000D2200000}"/>
    <cellStyle name="Input 3 4 4 3" xfId="22793" xr:uid="{00000000-0005-0000-0000-0000D3200000}"/>
    <cellStyle name="Input 3 4 4 4" xfId="20027" xr:uid="{00000000-0005-0000-0000-0000D4200000}"/>
    <cellStyle name="Input 3 4 4 5" xfId="28713" xr:uid="{00000000-0005-0000-0000-0000D5200000}"/>
    <cellStyle name="Input 3 4 4 6" xfId="25422" xr:uid="{00000000-0005-0000-0000-0000D6200000}"/>
    <cellStyle name="Input 3 4 4 7" xfId="31194" xr:uid="{00000000-0005-0000-0000-0000D7200000}"/>
    <cellStyle name="Input 3 4 5" xfId="6326" xr:uid="{00000000-0005-0000-0000-0000D8200000}"/>
    <cellStyle name="Input 3 4 5 2" xfId="23537" xr:uid="{00000000-0005-0000-0000-0000D9200000}"/>
    <cellStyle name="Input 3 4 5 3" xfId="16527" xr:uid="{00000000-0005-0000-0000-0000DA200000}"/>
    <cellStyle name="Input 3 4 5 4" xfId="28555" xr:uid="{00000000-0005-0000-0000-0000DB200000}"/>
    <cellStyle name="Input 3 4 5 5" xfId="26377" xr:uid="{00000000-0005-0000-0000-0000DC200000}"/>
    <cellStyle name="Input 3 4 5 6" xfId="16208" xr:uid="{00000000-0005-0000-0000-0000DD200000}"/>
    <cellStyle name="Input 3 4 6" xfId="17957" xr:uid="{00000000-0005-0000-0000-0000DE200000}"/>
    <cellStyle name="Input 3 4 7" xfId="21895" xr:uid="{00000000-0005-0000-0000-0000DF200000}"/>
    <cellStyle name="Input 3 4 8" xfId="20195" xr:uid="{00000000-0005-0000-0000-0000E0200000}"/>
    <cellStyle name="Input 3 4 9" xfId="29576" xr:uid="{00000000-0005-0000-0000-0000E1200000}"/>
    <cellStyle name="Input 3 5" xfId="422" xr:uid="{00000000-0005-0000-0000-0000E2200000}"/>
    <cellStyle name="Input 3 5 10" xfId="31450" xr:uid="{00000000-0005-0000-0000-0000E3200000}"/>
    <cellStyle name="Input 3 5 2" xfId="1228" xr:uid="{00000000-0005-0000-0000-0000E4200000}"/>
    <cellStyle name="Input 3 5 2 2" xfId="2319" xr:uid="{00000000-0005-0000-0000-0000E5200000}"/>
    <cellStyle name="Input 3 5 2 2 2" xfId="6460" xr:uid="{00000000-0005-0000-0000-0000E6200000}"/>
    <cellStyle name="Input 3 5 2 2 2 2" xfId="13936" xr:uid="{00000000-0005-0000-0000-0000E7200000}"/>
    <cellStyle name="Input 3 5 2 2 2 3" xfId="23671" xr:uid="{00000000-0005-0000-0000-0000E8200000}"/>
    <cellStyle name="Input 3 5 2 2 2 4" xfId="26392" xr:uid="{00000000-0005-0000-0000-0000E9200000}"/>
    <cellStyle name="Input 3 5 2 2 2 5" xfId="25002" xr:uid="{00000000-0005-0000-0000-0000EA200000}"/>
    <cellStyle name="Input 3 5 2 2 2 6" xfId="25128" xr:uid="{00000000-0005-0000-0000-0000EB200000}"/>
    <cellStyle name="Input 3 5 2 2 2 7" xfId="29895" xr:uid="{00000000-0005-0000-0000-0000EC200000}"/>
    <cellStyle name="Input 3 5 2 2 3" xfId="3992" xr:uid="{00000000-0005-0000-0000-0000ED200000}"/>
    <cellStyle name="Input 3 5 2 2 3 2" xfId="21359" xr:uid="{00000000-0005-0000-0000-0000EE200000}"/>
    <cellStyle name="Input 3 5 2 2 3 3" xfId="21248" xr:uid="{00000000-0005-0000-0000-0000EF200000}"/>
    <cellStyle name="Input 3 5 2 2 3 4" xfId="26322" xr:uid="{00000000-0005-0000-0000-0000F0200000}"/>
    <cellStyle name="Input 3 5 2 2 3 5" xfId="19698" xr:uid="{00000000-0005-0000-0000-0000F1200000}"/>
    <cellStyle name="Input 3 5 2 2 3 6" xfId="31049" xr:uid="{00000000-0005-0000-0000-0000F2200000}"/>
    <cellStyle name="Input 3 5 2 2 4" xfId="15221" xr:uid="{00000000-0005-0000-0000-0000F3200000}"/>
    <cellStyle name="Input 3 5 2 2 5" xfId="14181" xr:uid="{00000000-0005-0000-0000-0000F4200000}"/>
    <cellStyle name="Input 3 5 2 2 6" xfId="25349" xr:uid="{00000000-0005-0000-0000-0000F5200000}"/>
    <cellStyle name="Input 3 5 2 2 7" xfId="15164" xr:uid="{00000000-0005-0000-0000-0000F6200000}"/>
    <cellStyle name="Input 3 5 2 2 8" xfId="15843" xr:uid="{00000000-0005-0000-0000-0000F7200000}"/>
    <cellStyle name="Input 3 5 2 3" xfId="3937" xr:uid="{00000000-0005-0000-0000-0000F8200000}"/>
    <cellStyle name="Input 3 5 2 3 2" xfId="11924" xr:uid="{00000000-0005-0000-0000-0000F9200000}"/>
    <cellStyle name="Input 3 5 2 3 3" xfId="21304" xr:uid="{00000000-0005-0000-0000-0000FA200000}"/>
    <cellStyle name="Input 3 5 2 3 4" xfId="26510" xr:uid="{00000000-0005-0000-0000-0000FB200000}"/>
    <cellStyle name="Input 3 5 2 3 5" xfId="20692" xr:uid="{00000000-0005-0000-0000-0000FC200000}"/>
    <cellStyle name="Input 3 5 2 3 6" xfId="22120" xr:uid="{00000000-0005-0000-0000-0000FD200000}"/>
    <cellStyle name="Input 3 5 2 3 7" xfId="24303" xr:uid="{00000000-0005-0000-0000-0000FE200000}"/>
    <cellStyle name="Input 3 5 2 4" xfId="6686" xr:uid="{00000000-0005-0000-0000-0000FF200000}"/>
    <cellStyle name="Input 3 5 2 4 2" xfId="23897" xr:uid="{00000000-0005-0000-0000-000000210000}"/>
    <cellStyle name="Input 3 5 2 4 3" xfId="14467" xr:uid="{00000000-0005-0000-0000-000001210000}"/>
    <cellStyle name="Input 3 5 2 4 4" xfId="15611" xr:uid="{00000000-0005-0000-0000-000002210000}"/>
    <cellStyle name="Input 3 5 2 4 5" xfId="30752" xr:uid="{00000000-0005-0000-0000-000003210000}"/>
    <cellStyle name="Input 3 5 2 4 6" xfId="31933" xr:uid="{00000000-0005-0000-0000-000004210000}"/>
    <cellStyle name="Input 3 5 2 5" xfId="14720" xr:uid="{00000000-0005-0000-0000-000005210000}"/>
    <cellStyle name="Input 3 5 2 6" xfId="19887" xr:uid="{00000000-0005-0000-0000-000006210000}"/>
    <cellStyle name="Input 3 5 2 7" xfId="21249" xr:uid="{00000000-0005-0000-0000-000007210000}"/>
    <cellStyle name="Input 3 5 2 8" xfId="24932" xr:uid="{00000000-0005-0000-0000-000008210000}"/>
    <cellStyle name="Input 3 5 2 9" xfId="31333" xr:uid="{00000000-0005-0000-0000-000009210000}"/>
    <cellStyle name="Input 3 5 3" xfId="1639" xr:uid="{00000000-0005-0000-0000-00000A210000}"/>
    <cellStyle name="Input 3 5 3 2" xfId="6053" xr:uid="{00000000-0005-0000-0000-00000B210000}"/>
    <cellStyle name="Input 3 5 3 2 2" xfId="13678" xr:uid="{00000000-0005-0000-0000-00000C210000}"/>
    <cellStyle name="Input 3 5 3 2 3" xfId="23264" xr:uid="{00000000-0005-0000-0000-00000D210000}"/>
    <cellStyle name="Input 3 5 3 2 4" xfId="15582" xr:uid="{00000000-0005-0000-0000-00000E210000}"/>
    <cellStyle name="Input 3 5 3 2 5" xfId="28061" xr:uid="{00000000-0005-0000-0000-00000F210000}"/>
    <cellStyle name="Input 3 5 3 2 6" xfId="28009" xr:uid="{00000000-0005-0000-0000-000010210000}"/>
    <cellStyle name="Input 3 5 3 2 7" xfId="31935" xr:uid="{00000000-0005-0000-0000-000011210000}"/>
    <cellStyle name="Input 3 5 3 3" xfId="4660" xr:uid="{00000000-0005-0000-0000-000012210000}"/>
    <cellStyle name="Input 3 5 3 3 2" xfId="21978" xr:uid="{00000000-0005-0000-0000-000013210000}"/>
    <cellStyle name="Input 3 5 3 3 3" xfId="20254" xr:uid="{00000000-0005-0000-0000-000014210000}"/>
    <cellStyle name="Input 3 5 3 3 4" xfId="24754" xr:uid="{00000000-0005-0000-0000-000015210000}"/>
    <cellStyle name="Input 3 5 3 3 5" xfId="19666" xr:uid="{00000000-0005-0000-0000-000016210000}"/>
    <cellStyle name="Input 3 5 3 3 6" xfId="31442" xr:uid="{00000000-0005-0000-0000-000017210000}"/>
    <cellStyle name="Input 3 5 3 4" xfId="20223" xr:uid="{00000000-0005-0000-0000-000018210000}"/>
    <cellStyle name="Input 3 5 3 5" xfId="26336" xr:uid="{00000000-0005-0000-0000-000019210000}"/>
    <cellStyle name="Input 3 5 3 6" xfId="14829" xr:uid="{00000000-0005-0000-0000-00001A210000}"/>
    <cellStyle name="Input 3 5 3 7" xfId="26843" xr:uid="{00000000-0005-0000-0000-00001B210000}"/>
    <cellStyle name="Input 3 5 3 8" xfId="31969" xr:uid="{00000000-0005-0000-0000-00001C210000}"/>
    <cellStyle name="Input 3 5 4" xfId="4670" xr:uid="{00000000-0005-0000-0000-00001D210000}"/>
    <cellStyle name="Input 3 5 4 2" xfId="12503" xr:uid="{00000000-0005-0000-0000-00001E210000}"/>
    <cellStyle name="Input 3 5 4 3" xfId="21988" xr:uid="{00000000-0005-0000-0000-00001F210000}"/>
    <cellStyle name="Input 3 5 4 4" xfId="19871" xr:uid="{00000000-0005-0000-0000-000020210000}"/>
    <cellStyle name="Input 3 5 4 5" xfId="24314" xr:uid="{00000000-0005-0000-0000-000021210000}"/>
    <cellStyle name="Input 3 5 4 6" xfId="30379" xr:uid="{00000000-0005-0000-0000-000022210000}"/>
    <cellStyle name="Input 3 5 4 7" xfId="30375" xr:uid="{00000000-0005-0000-0000-000023210000}"/>
    <cellStyle name="Input 3 5 5" xfId="6975" xr:uid="{00000000-0005-0000-0000-000024210000}"/>
    <cellStyle name="Input 3 5 5 2" xfId="24186" xr:uid="{00000000-0005-0000-0000-000025210000}"/>
    <cellStyle name="Input 3 5 5 3" xfId="20049" xr:uid="{00000000-0005-0000-0000-000026210000}"/>
    <cellStyle name="Input 3 5 5 4" xfId="29013" xr:uid="{00000000-0005-0000-0000-000027210000}"/>
    <cellStyle name="Input 3 5 5 5" xfId="27173" xr:uid="{00000000-0005-0000-0000-000028210000}"/>
    <cellStyle name="Input 3 5 5 6" xfId="31951" xr:uid="{00000000-0005-0000-0000-000029210000}"/>
    <cellStyle name="Input 3 5 6" xfId="20285" xr:uid="{00000000-0005-0000-0000-00002A210000}"/>
    <cellStyle name="Input 3 5 7" xfId="22353" xr:uid="{00000000-0005-0000-0000-00002B210000}"/>
    <cellStyle name="Input 3 5 8" xfId="18896" xr:uid="{00000000-0005-0000-0000-00002C210000}"/>
    <cellStyle name="Input 3 5 9" xfId="25657" xr:uid="{00000000-0005-0000-0000-00002D210000}"/>
    <cellStyle name="Input 3 6" xfId="1217" xr:uid="{00000000-0005-0000-0000-00002E210000}"/>
    <cellStyle name="Input 3 6 2" xfId="2308" xr:uid="{00000000-0005-0000-0000-00002F210000}"/>
    <cellStyle name="Input 3 6 2 2" xfId="6449" xr:uid="{00000000-0005-0000-0000-000030210000}"/>
    <cellStyle name="Input 3 6 2 2 2" xfId="13925" xr:uid="{00000000-0005-0000-0000-000031210000}"/>
    <cellStyle name="Input 3 6 2 2 3" xfId="23660" xr:uid="{00000000-0005-0000-0000-000032210000}"/>
    <cellStyle name="Input 3 6 2 2 4" xfId="25662" xr:uid="{00000000-0005-0000-0000-000033210000}"/>
    <cellStyle name="Input 3 6 2 2 5" xfId="20335" xr:uid="{00000000-0005-0000-0000-000034210000}"/>
    <cellStyle name="Input 3 6 2 2 6" xfId="27010" xr:uid="{00000000-0005-0000-0000-000035210000}"/>
    <cellStyle name="Input 3 6 2 2 7" xfId="31657" xr:uid="{00000000-0005-0000-0000-000036210000}"/>
    <cellStyle name="Input 3 6 2 3" xfId="6120" xr:uid="{00000000-0005-0000-0000-000037210000}"/>
    <cellStyle name="Input 3 6 2 3 2" xfId="23331" xr:uid="{00000000-0005-0000-0000-000038210000}"/>
    <cellStyle name="Input 3 6 2 3 3" xfId="20869" xr:uid="{00000000-0005-0000-0000-000039210000}"/>
    <cellStyle name="Input 3 6 2 3 4" xfId="25645" xr:uid="{00000000-0005-0000-0000-00003A210000}"/>
    <cellStyle name="Input 3 6 2 3 5" xfId="15465" xr:uid="{00000000-0005-0000-0000-00003B210000}"/>
    <cellStyle name="Input 3 6 2 3 6" xfId="31849" xr:uid="{00000000-0005-0000-0000-00003C210000}"/>
    <cellStyle name="Input 3 6 2 4" xfId="14448" xr:uid="{00000000-0005-0000-0000-00003D210000}"/>
    <cellStyle name="Input 3 6 2 5" xfId="14137" xr:uid="{00000000-0005-0000-0000-00003E210000}"/>
    <cellStyle name="Input 3 6 2 6" xfId="18218" xr:uid="{00000000-0005-0000-0000-00003F210000}"/>
    <cellStyle name="Input 3 6 2 7" xfId="16478" xr:uid="{00000000-0005-0000-0000-000040210000}"/>
    <cellStyle name="Input 3 6 2 8" xfId="30898" xr:uid="{00000000-0005-0000-0000-000041210000}"/>
    <cellStyle name="Input 3 6 3" xfId="4633" xr:uid="{00000000-0005-0000-0000-000042210000}"/>
    <cellStyle name="Input 3 6 3 2" xfId="12478" xr:uid="{00000000-0005-0000-0000-000043210000}"/>
    <cellStyle name="Input 3 6 3 3" xfId="21951" xr:uid="{00000000-0005-0000-0000-000044210000}"/>
    <cellStyle name="Input 3 6 3 4" xfId="26182" xr:uid="{00000000-0005-0000-0000-000045210000}"/>
    <cellStyle name="Input 3 6 3 5" xfId="26807" xr:uid="{00000000-0005-0000-0000-000046210000}"/>
    <cellStyle name="Input 3 6 3 6" xfId="30786" xr:uid="{00000000-0005-0000-0000-000047210000}"/>
    <cellStyle name="Input 3 6 3 7" xfId="29128" xr:uid="{00000000-0005-0000-0000-000048210000}"/>
    <cellStyle name="Input 3 6 4" xfId="6687" xr:uid="{00000000-0005-0000-0000-000049210000}"/>
    <cellStyle name="Input 3 6 4 2" xfId="23898" xr:uid="{00000000-0005-0000-0000-00004A210000}"/>
    <cellStyle name="Input 3 6 4 3" xfId="26240" xr:uid="{00000000-0005-0000-0000-00004B210000}"/>
    <cellStyle name="Input 3 6 4 4" xfId="27645" xr:uid="{00000000-0005-0000-0000-00004C210000}"/>
    <cellStyle name="Input 3 6 4 5" xfId="27326" xr:uid="{00000000-0005-0000-0000-00004D210000}"/>
    <cellStyle name="Input 3 6 4 6" xfId="32000" xr:uid="{00000000-0005-0000-0000-00004E210000}"/>
    <cellStyle name="Input 3 6 5" xfId="20411" xr:uid="{00000000-0005-0000-0000-00004F210000}"/>
    <cellStyle name="Input 3 6 6" xfId="15875" xr:uid="{00000000-0005-0000-0000-000050210000}"/>
    <cellStyle name="Input 3 6 7" xfId="28663" xr:uid="{00000000-0005-0000-0000-000051210000}"/>
    <cellStyle name="Input 3 6 8" xfId="15886" xr:uid="{00000000-0005-0000-0000-000052210000}"/>
    <cellStyle name="Input 3 6 9" xfId="32094" xr:uid="{00000000-0005-0000-0000-000053210000}"/>
    <cellStyle name="Input 3 7" xfId="1628" xr:uid="{00000000-0005-0000-0000-000054210000}"/>
    <cellStyle name="Input 3 7 2" xfId="6042" xr:uid="{00000000-0005-0000-0000-000055210000}"/>
    <cellStyle name="Input 3 7 2 2" xfId="13667" xr:uid="{00000000-0005-0000-0000-000056210000}"/>
    <cellStyle name="Input 3 7 2 3" xfId="23253" xr:uid="{00000000-0005-0000-0000-000057210000}"/>
    <cellStyle name="Input 3 7 2 4" xfId="14124" xr:uid="{00000000-0005-0000-0000-000058210000}"/>
    <cellStyle name="Input 3 7 2 5" xfId="28062" xr:uid="{00000000-0005-0000-0000-000059210000}"/>
    <cellStyle name="Input 3 7 2 6" xfId="30718" xr:uid="{00000000-0005-0000-0000-00005A210000}"/>
    <cellStyle name="Input 3 7 2 7" xfId="31937" xr:uid="{00000000-0005-0000-0000-00005B210000}"/>
    <cellStyle name="Input 3 7 3" xfId="6834" xr:uid="{00000000-0005-0000-0000-00005C210000}"/>
    <cellStyle name="Input 3 7 3 2" xfId="24045" xr:uid="{00000000-0005-0000-0000-00005D210000}"/>
    <cellStyle name="Input 3 7 3 3" xfId="24470" xr:uid="{00000000-0005-0000-0000-00005E210000}"/>
    <cellStyle name="Input 3 7 3 4" xfId="28872" xr:uid="{00000000-0005-0000-0000-00005F210000}"/>
    <cellStyle name="Input 3 7 3 5" xfId="22710" xr:uid="{00000000-0005-0000-0000-000060210000}"/>
    <cellStyle name="Input 3 7 3 6" xfId="27533" xr:uid="{00000000-0005-0000-0000-000061210000}"/>
    <cellStyle name="Input 3 7 4" xfId="16481" xr:uid="{00000000-0005-0000-0000-000062210000}"/>
    <cellStyle name="Input 3 7 5" xfId="26296" xr:uid="{00000000-0005-0000-0000-000063210000}"/>
    <cellStyle name="Input 3 7 6" xfId="28791" xr:uid="{00000000-0005-0000-0000-000064210000}"/>
    <cellStyle name="Input 3 7 7" xfId="26278" xr:uid="{00000000-0005-0000-0000-000065210000}"/>
    <cellStyle name="Input 3 7 8" xfId="31302" xr:uid="{00000000-0005-0000-0000-000066210000}"/>
    <cellStyle name="Input 3 8" xfId="4915" xr:uid="{00000000-0005-0000-0000-000067210000}"/>
    <cellStyle name="Input 3 8 2" xfId="12704" xr:uid="{00000000-0005-0000-0000-000068210000}"/>
    <cellStyle name="Input 3 8 3" xfId="22213" xr:uid="{00000000-0005-0000-0000-000069210000}"/>
    <cellStyle name="Input 3 8 4" xfId="14774" xr:uid="{00000000-0005-0000-0000-00006A210000}"/>
    <cellStyle name="Input 3 8 5" xfId="20036" xr:uid="{00000000-0005-0000-0000-00006B210000}"/>
    <cellStyle name="Input 3 8 6" xfId="26600" xr:uid="{00000000-0005-0000-0000-00006C210000}"/>
    <cellStyle name="Input 3 8 7" xfId="26988" xr:uid="{00000000-0005-0000-0000-00006D210000}"/>
    <cellStyle name="Input 3 9" xfId="6728" xr:uid="{00000000-0005-0000-0000-00006E210000}"/>
    <cellStyle name="Input 3 9 2" xfId="23939" xr:uid="{00000000-0005-0000-0000-00006F210000}"/>
    <cellStyle name="Input 3 9 3" xfId="21552" xr:uid="{00000000-0005-0000-0000-000070210000}"/>
    <cellStyle name="Input 3 9 4" xfId="27643" xr:uid="{00000000-0005-0000-0000-000071210000}"/>
    <cellStyle name="Input 3 9 5" xfId="30659" xr:uid="{00000000-0005-0000-0000-000072210000}"/>
    <cellStyle name="Input 3 9 6" xfId="31762" xr:uid="{00000000-0005-0000-0000-000073210000}"/>
    <cellStyle name="Input 4" xfId="423" xr:uid="{00000000-0005-0000-0000-000074210000}"/>
    <cellStyle name="Input 4 10" xfId="21837" xr:uid="{00000000-0005-0000-0000-000075210000}"/>
    <cellStyle name="Input 4 11" xfId="29813" xr:uid="{00000000-0005-0000-0000-000076210000}"/>
    <cellStyle name="Input 4 12" xfId="19786" xr:uid="{00000000-0005-0000-0000-000077210000}"/>
    <cellStyle name="Input 4 13" xfId="31984" xr:uid="{00000000-0005-0000-0000-000078210000}"/>
    <cellStyle name="Input 4 2" xfId="424" xr:uid="{00000000-0005-0000-0000-000079210000}"/>
    <cellStyle name="Input 4 2 10" xfId="30568" xr:uid="{00000000-0005-0000-0000-00007A210000}"/>
    <cellStyle name="Input 4 2 11" xfId="21861" xr:uid="{00000000-0005-0000-0000-00007B210000}"/>
    <cellStyle name="Input 4 2 12" xfId="30724" xr:uid="{00000000-0005-0000-0000-00007C210000}"/>
    <cellStyle name="Input 4 2 2" xfId="425" xr:uid="{00000000-0005-0000-0000-00007D210000}"/>
    <cellStyle name="Input 4 2 2 10" xfId="31125" xr:uid="{00000000-0005-0000-0000-00007E210000}"/>
    <cellStyle name="Input 4 2 2 2" xfId="1231" xr:uid="{00000000-0005-0000-0000-00007F210000}"/>
    <cellStyle name="Input 4 2 2 2 2" xfId="2322" xr:uid="{00000000-0005-0000-0000-000080210000}"/>
    <cellStyle name="Input 4 2 2 2 2 2" xfId="6463" xr:uid="{00000000-0005-0000-0000-000081210000}"/>
    <cellStyle name="Input 4 2 2 2 2 2 2" xfId="13939" xr:uid="{00000000-0005-0000-0000-000082210000}"/>
    <cellStyle name="Input 4 2 2 2 2 2 3" xfId="23674" xr:uid="{00000000-0005-0000-0000-000083210000}"/>
    <cellStyle name="Input 4 2 2 2 2 2 4" xfId="24553" xr:uid="{00000000-0005-0000-0000-000084210000}"/>
    <cellStyle name="Input 4 2 2 2 2 2 5" xfId="25959" xr:uid="{00000000-0005-0000-0000-000085210000}"/>
    <cellStyle name="Input 4 2 2 2 2 2 6" xfId="29555" xr:uid="{00000000-0005-0000-0000-000086210000}"/>
    <cellStyle name="Input 4 2 2 2 2 2 7" xfId="31701" xr:uid="{00000000-0005-0000-0000-000087210000}"/>
    <cellStyle name="Input 4 2 2 2 2 3" xfId="6341" xr:uid="{00000000-0005-0000-0000-000088210000}"/>
    <cellStyle name="Input 4 2 2 2 2 3 2" xfId="23552" xr:uid="{00000000-0005-0000-0000-000089210000}"/>
    <cellStyle name="Input 4 2 2 2 2 3 3" xfId="24214" xr:uid="{00000000-0005-0000-0000-00008A210000}"/>
    <cellStyle name="Input 4 2 2 2 2 3 4" xfId="26001" xr:uid="{00000000-0005-0000-0000-00008B210000}"/>
    <cellStyle name="Input 4 2 2 2 2 3 5" xfId="29243" xr:uid="{00000000-0005-0000-0000-00008C210000}"/>
    <cellStyle name="Input 4 2 2 2 2 3 6" xfId="31196" xr:uid="{00000000-0005-0000-0000-00008D210000}"/>
    <cellStyle name="Input 4 2 2 2 2 4" xfId="14445" xr:uid="{00000000-0005-0000-0000-00008E210000}"/>
    <cellStyle name="Input 4 2 2 2 2 5" xfId="20942" xr:uid="{00000000-0005-0000-0000-00008F210000}"/>
    <cellStyle name="Input 4 2 2 2 2 6" xfId="26656" xr:uid="{00000000-0005-0000-0000-000090210000}"/>
    <cellStyle name="Input 4 2 2 2 2 7" xfId="29487" xr:uid="{00000000-0005-0000-0000-000091210000}"/>
    <cellStyle name="Input 4 2 2 2 2 8" xfId="27833" xr:uid="{00000000-0005-0000-0000-000092210000}"/>
    <cellStyle name="Input 4 2 2 2 3" xfId="4628" xr:uid="{00000000-0005-0000-0000-000093210000}"/>
    <cellStyle name="Input 4 2 2 2 3 2" xfId="12473" xr:uid="{00000000-0005-0000-0000-000094210000}"/>
    <cellStyle name="Input 4 2 2 2 3 3" xfId="21946" xr:uid="{00000000-0005-0000-0000-000095210000}"/>
    <cellStyle name="Input 4 2 2 2 3 4" xfId="21865" xr:uid="{00000000-0005-0000-0000-000096210000}"/>
    <cellStyle name="Input 4 2 2 2 3 5" xfId="22704" xr:uid="{00000000-0005-0000-0000-000097210000}"/>
    <cellStyle name="Input 4 2 2 2 3 6" xfId="30240" xr:uid="{00000000-0005-0000-0000-000098210000}"/>
    <cellStyle name="Input 4 2 2 2 3 7" xfId="27241" xr:uid="{00000000-0005-0000-0000-000099210000}"/>
    <cellStyle name="Input 4 2 2 2 4" xfId="6803" xr:uid="{00000000-0005-0000-0000-00009A210000}"/>
    <cellStyle name="Input 4 2 2 2 4 2" xfId="24014" xr:uid="{00000000-0005-0000-0000-00009B210000}"/>
    <cellStyle name="Input 4 2 2 2 4 3" xfId="21518" xr:uid="{00000000-0005-0000-0000-00009C210000}"/>
    <cellStyle name="Input 4 2 2 2 4 4" xfId="28841" xr:uid="{00000000-0005-0000-0000-00009D210000}"/>
    <cellStyle name="Input 4 2 2 2 4 5" xfId="27500" xr:uid="{00000000-0005-0000-0000-00009E210000}"/>
    <cellStyle name="Input 4 2 2 2 4 6" xfId="29573" xr:uid="{00000000-0005-0000-0000-00009F210000}"/>
    <cellStyle name="Input 4 2 2 2 5" xfId="19995" xr:uid="{00000000-0005-0000-0000-0000A0210000}"/>
    <cellStyle name="Input 4 2 2 2 6" xfId="25804" xr:uid="{00000000-0005-0000-0000-0000A1210000}"/>
    <cellStyle name="Input 4 2 2 2 7" xfId="28738" xr:uid="{00000000-0005-0000-0000-0000A2210000}"/>
    <cellStyle name="Input 4 2 2 2 8" xfId="29881" xr:uid="{00000000-0005-0000-0000-0000A3210000}"/>
    <cellStyle name="Input 4 2 2 2 9" xfId="26636" xr:uid="{00000000-0005-0000-0000-0000A4210000}"/>
    <cellStyle name="Input 4 2 2 3" xfId="1642" xr:uid="{00000000-0005-0000-0000-0000A5210000}"/>
    <cellStyle name="Input 4 2 2 3 2" xfId="6056" xr:uid="{00000000-0005-0000-0000-0000A6210000}"/>
    <cellStyle name="Input 4 2 2 3 2 2" xfId="13681" xr:uid="{00000000-0005-0000-0000-0000A7210000}"/>
    <cellStyle name="Input 4 2 2 3 2 3" xfId="23267" xr:uid="{00000000-0005-0000-0000-0000A8210000}"/>
    <cellStyle name="Input 4 2 2 3 2 4" xfId="25627" xr:uid="{00000000-0005-0000-0000-0000A9210000}"/>
    <cellStyle name="Input 4 2 2 3 2 5" xfId="22078" xr:uid="{00000000-0005-0000-0000-0000AA210000}"/>
    <cellStyle name="Input 4 2 2 3 2 6" xfId="30273" xr:uid="{00000000-0005-0000-0000-0000AB210000}"/>
    <cellStyle name="Input 4 2 2 3 2 7" xfId="29126" xr:uid="{00000000-0005-0000-0000-0000AC210000}"/>
    <cellStyle name="Input 4 2 2 3 3" xfId="5216" xr:uid="{00000000-0005-0000-0000-0000AD210000}"/>
    <cellStyle name="Input 4 2 2 3 3 2" xfId="22487" xr:uid="{00000000-0005-0000-0000-0000AE210000}"/>
    <cellStyle name="Input 4 2 2 3 3 3" xfId="25312" xr:uid="{00000000-0005-0000-0000-0000AF210000}"/>
    <cellStyle name="Input 4 2 2 3 3 4" xfId="27662" xr:uid="{00000000-0005-0000-0000-0000B0210000}"/>
    <cellStyle name="Input 4 2 2 3 3 5" xfId="29303" xr:uid="{00000000-0005-0000-0000-0000B1210000}"/>
    <cellStyle name="Input 4 2 2 3 3 6" xfId="31239" xr:uid="{00000000-0005-0000-0000-0000B2210000}"/>
    <cellStyle name="Input 4 2 2 3 4" xfId="20619" xr:uid="{00000000-0005-0000-0000-0000B3210000}"/>
    <cellStyle name="Input 4 2 2 3 5" xfId="22666" xr:uid="{00000000-0005-0000-0000-0000B4210000}"/>
    <cellStyle name="Input 4 2 2 3 6" xfId="28467" xr:uid="{00000000-0005-0000-0000-0000B5210000}"/>
    <cellStyle name="Input 4 2 2 3 7" xfId="27571" xr:uid="{00000000-0005-0000-0000-0000B6210000}"/>
    <cellStyle name="Input 4 2 2 3 8" xfId="27601" xr:uid="{00000000-0005-0000-0000-0000B7210000}"/>
    <cellStyle name="Input 4 2 2 4" xfId="4302" xr:uid="{00000000-0005-0000-0000-0000B8210000}"/>
    <cellStyle name="Input 4 2 2 4 2" xfId="12196" xr:uid="{00000000-0005-0000-0000-0000B9210000}"/>
    <cellStyle name="Input 4 2 2 4 3" xfId="21648" xr:uid="{00000000-0005-0000-0000-0000BA210000}"/>
    <cellStyle name="Input 4 2 2 4 4" xfId="15170" xr:uid="{00000000-0005-0000-0000-0000BB210000}"/>
    <cellStyle name="Input 4 2 2 4 5" xfId="24461" xr:uid="{00000000-0005-0000-0000-0000BC210000}"/>
    <cellStyle name="Input 4 2 2 4 6" xfId="25162" xr:uid="{00000000-0005-0000-0000-0000BD210000}"/>
    <cellStyle name="Input 4 2 2 4 7" xfId="27716" xr:uid="{00000000-0005-0000-0000-0000BE210000}"/>
    <cellStyle name="Input 4 2 2 5" xfId="6880" xr:uid="{00000000-0005-0000-0000-0000BF210000}"/>
    <cellStyle name="Input 4 2 2 5 2" xfId="24091" xr:uid="{00000000-0005-0000-0000-0000C0210000}"/>
    <cellStyle name="Input 4 2 2 5 3" xfId="21075" xr:uid="{00000000-0005-0000-0000-0000C1210000}"/>
    <cellStyle name="Input 4 2 2 5 4" xfId="28918" xr:uid="{00000000-0005-0000-0000-0000C2210000}"/>
    <cellStyle name="Input 4 2 2 5 5" xfId="21056" xr:uid="{00000000-0005-0000-0000-0000C3210000}"/>
    <cellStyle name="Input 4 2 2 5 6" xfId="30040" xr:uid="{00000000-0005-0000-0000-0000C4210000}"/>
    <cellStyle name="Input 4 2 2 6" xfId="20251" xr:uid="{00000000-0005-0000-0000-0000C5210000}"/>
    <cellStyle name="Input 4 2 2 7" xfId="22116" xr:uid="{00000000-0005-0000-0000-0000C6210000}"/>
    <cellStyle name="Input 4 2 2 8" xfId="27831" xr:uid="{00000000-0005-0000-0000-0000C7210000}"/>
    <cellStyle name="Input 4 2 2 9" xfId="29430" xr:uid="{00000000-0005-0000-0000-0000C8210000}"/>
    <cellStyle name="Input 4 2 3" xfId="426" xr:uid="{00000000-0005-0000-0000-0000C9210000}"/>
    <cellStyle name="Input 4 2 3 10" xfId="27971" xr:uid="{00000000-0005-0000-0000-0000CA210000}"/>
    <cellStyle name="Input 4 2 3 2" xfId="1232" xr:uid="{00000000-0005-0000-0000-0000CB210000}"/>
    <cellStyle name="Input 4 2 3 2 2" xfId="2323" xr:uid="{00000000-0005-0000-0000-0000CC210000}"/>
    <cellStyle name="Input 4 2 3 2 2 2" xfId="6464" xr:uid="{00000000-0005-0000-0000-0000CD210000}"/>
    <cellStyle name="Input 4 2 3 2 2 2 2" xfId="13940" xr:uid="{00000000-0005-0000-0000-0000CE210000}"/>
    <cellStyle name="Input 4 2 3 2 2 2 3" xfId="23675" xr:uid="{00000000-0005-0000-0000-0000CF210000}"/>
    <cellStyle name="Input 4 2 3 2 2 2 4" xfId="25770" xr:uid="{00000000-0005-0000-0000-0000D0210000}"/>
    <cellStyle name="Input 4 2 3 2 2 2 5" xfId="24424" xr:uid="{00000000-0005-0000-0000-0000D1210000}"/>
    <cellStyle name="Input 4 2 3 2 2 2 6" xfId="29258" xr:uid="{00000000-0005-0000-0000-0000D2210000}"/>
    <cellStyle name="Input 4 2 3 2 2 2 7" xfId="31065" xr:uid="{00000000-0005-0000-0000-0000D3210000}"/>
    <cellStyle name="Input 4 2 3 2 2 3" xfId="6861" xr:uid="{00000000-0005-0000-0000-0000D4210000}"/>
    <cellStyle name="Input 4 2 3 2 2 3 2" xfId="24072" xr:uid="{00000000-0005-0000-0000-0000D5210000}"/>
    <cellStyle name="Input 4 2 3 2 2 3 3" xfId="19423" xr:uid="{00000000-0005-0000-0000-0000D6210000}"/>
    <cellStyle name="Input 4 2 3 2 2 3 4" xfId="28899" xr:uid="{00000000-0005-0000-0000-0000D7210000}"/>
    <cellStyle name="Input 4 2 3 2 2 3 5" xfId="30616" xr:uid="{00000000-0005-0000-0000-0000D8210000}"/>
    <cellStyle name="Input 4 2 3 2 2 3 6" xfId="29926" xr:uid="{00000000-0005-0000-0000-0000D9210000}"/>
    <cellStyle name="Input 4 2 3 2 2 4" xfId="18264" xr:uid="{00000000-0005-0000-0000-0000DA210000}"/>
    <cellStyle name="Input 4 2 3 2 2 5" xfId="21581" xr:uid="{00000000-0005-0000-0000-0000DB210000}"/>
    <cellStyle name="Input 4 2 3 2 2 6" xfId="16544" xr:uid="{00000000-0005-0000-0000-0000DC210000}"/>
    <cellStyle name="Input 4 2 3 2 2 7" xfId="20279" xr:uid="{00000000-0005-0000-0000-0000DD210000}"/>
    <cellStyle name="Input 4 2 3 2 2 8" xfId="20785" xr:uid="{00000000-0005-0000-0000-0000DE210000}"/>
    <cellStyle name="Input 4 2 3 2 3" xfId="3936" xr:uid="{00000000-0005-0000-0000-0000DF210000}"/>
    <cellStyle name="Input 4 2 3 2 3 2" xfId="11923" xr:uid="{00000000-0005-0000-0000-0000E0210000}"/>
    <cellStyle name="Input 4 2 3 2 3 3" xfId="21303" xr:uid="{00000000-0005-0000-0000-0000E1210000}"/>
    <cellStyle name="Input 4 2 3 2 3 4" xfId="25325" xr:uid="{00000000-0005-0000-0000-0000E2210000}"/>
    <cellStyle name="Input 4 2 3 2 3 5" xfId="24558" xr:uid="{00000000-0005-0000-0000-0000E3210000}"/>
    <cellStyle name="Input 4 2 3 2 3 6" xfId="27331" xr:uid="{00000000-0005-0000-0000-0000E4210000}"/>
    <cellStyle name="Input 4 2 3 2 3 7" xfId="32092" xr:uid="{00000000-0005-0000-0000-0000E5210000}"/>
    <cellStyle name="Input 4 2 3 2 4" xfId="4914" xr:uid="{00000000-0005-0000-0000-0000E6210000}"/>
    <cellStyle name="Input 4 2 3 2 4 2" xfId="22212" xr:uid="{00000000-0005-0000-0000-0000E7210000}"/>
    <cellStyle name="Input 4 2 3 2 4 3" xfId="18828" xr:uid="{00000000-0005-0000-0000-0000E8210000}"/>
    <cellStyle name="Input 4 2 3 2 4 4" xfId="15914" xr:uid="{00000000-0005-0000-0000-0000E9210000}"/>
    <cellStyle name="Input 4 2 3 2 4 5" xfId="29280" xr:uid="{00000000-0005-0000-0000-0000EA210000}"/>
    <cellStyle name="Input 4 2 3 2 4 6" xfId="30726" xr:uid="{00000000-0005-0000-0000-0000EB210000}"/>
    <cellStyle name="Input 4 2 3 2 5" xfId="15823" xr:uid="{00000000-0005-0000-0000-0000EC210000}"/>
    <cellStyle name="Input 4 2 3 2 6" xfId="15521" xr:uid="{00000000-0005-0000-0000-0000ED210000}"/>
    <cellStyle name="Input 4 2 3 2 7" xfId="28181" xr:uid="{00000000-0005-0000-0000-0000EE210000}"/>
    <cellStyle name="Input 4 2 3 2 8" xfId="14275" xr:uid="{00000000-0005-0000-0000-0000EF210000}"/>
    <cellStyle name="Input 4 2 3 2 9" xfId="30819" xr:uid="{00000000-0005-0000-0000-0000F0210000}"/>
    <cellStyle name="Input 4 2 3 3" xfId="1643" xr:uid="{00000000-0005-0000-0000-0000F1210000}"/>
    <cellStyle name="Input 4 2 3 3 2" xfId="6057" xr:uid="{00000000-0005-0000-0000-0000F2210000}"/>
    <cellStyle name="Input 4 2 3 3 2 2" xfId="13682" xr:uid="{00000000-0005-0000-0000-0000F3210000}"/>
    <cellStyle name="Input 4 2 3 3 2 3" xfId="23268" xr:uid="{00000000-0005-0000-0000-0000F4210000}"/>
    <cellStyle name="Input 4 2 3 3 2 4" xfId="18905" xr:uid="{00000000-0005-0000-0000-0000F5210000}"/>
    <cellStyle name="Input 4 2 3 3 2 5" xfId="28144" xr:uid="{00000000-0005-0000-0000-0000F6210000}"/>
    <cellStyle name="Input 4 2 3 3 2 6" xfId="26619" xr:uid="{00000000-0005-0000-0000-0000F7210000}"/>
    <cellStyle name="Input 4 2 3 3 2 7" xfId="28694" xr:uid="{00000000-0005-0000-0000-0000F8210000}"/>
    <cellStyle name="Input 4 2 3 3 3" xfId="6775" xr:uid="{00000000-0005-0000-0000-0000F9210000}"/>
    <cellStyle name="Input 4 2 3 3 3 2" xfId="23986" xr:uid="{00000000-0005-0000-0000-0000FA210000}"/>
    <cellStyle name="Input 4 2 3 3 3 3" xfId="24550" xr:uid="{00000000-0005-0000-0000-0000FB210000}"/>
    <cellStyle name="Input 4 2 3 3 3 4" xfId="21156" xr:uid="{00000000-0005-0000-0000-0000FC210000}"/>
    <cellStyle name="Input 4 2 3 3 3 5" xfId="25081" xr:uid="{00000000-0005-0000-0000-0000FD210000}"/>
    <cellStyle name="Input 4 2 3 3 3 6" xfId="29333" xr:uid="{00000000-0005-0000-0000-0000FE210000}"/>
    <cellStyle name="Input 4 2 3 3 4" xfId="19729" xr:uid="{00000000-0005-0000-0000-0000FF210000}"/>
    <cellStyle name="Input 4 2 3 3 5" xfId="22376" xr:uid="{00000000-0005-0000-0000-000000220000}"/>
    <cellStyle name="Input 4 2 3 3 6" xfId="25960" xr:uid="{00000000-0005-0000-0000-000001220000}"/>
    <cellStyle name="Input 4 2 3 3 7" xfId="22149" xr:uid="{00000000-0005-0000-0000-000002220000}"/>
    <cellStyle name="Input 4 2 3 3 8" xfId="31073" xr:uid="{00000000-0005-0000-0000-000003220000}"/>
    <cellStyle name="Input 4 2 3 4" xfId="4301" xr:uid="{00000000-0005-0000-0000-000004220000}"/>
    <cellStyle name="Input 4 2 3 4 2" xfId="12195" xr:uid="{00000000-0005-0000-0000-000005220000}"/>
    <cellStyle name="Input 4 2 3 4 3" xfId="21647" xr:uid="{00000000-0005-0000-0000-000006220000}"/>
    <cellStyle name="Input 4 2 3 4 4" xfId="16552" xr:uid="{00000000-0005-0000-0000-000007220000}"/>
    <cellStyle name="Input 4 2 3 4 5" xfId="27295" xr:uid="{00000000-0005-0000-0000-000008220000}"/>
    <cellStyle name="Input 4 2 3 4 6" xfId="30066" xr:uid="{00000000-0005-0000-0000-000009220000}"/>
    <cellStyle name="Input 4 2 3 4 7" xfId="27523" xr:uid="{00000000-0005-0000-0000-00000A220000}"/>
    <cellStyle name="Input 4 2 3 5" xfId="3935" xr:uid="{00000000-0005-0000-0000-00000B220000}"/>
    <cellStyle name="Input 4 2 3 5 2" xfId="21302" xr:uid="{00000000-0005-0000-0000-00000C220000}"/>
    <cellStyle name="Input 4 2 3 5 3" xfId="17858" xr:uid="{00000000-0005-0000-0000-00000D220000}"/>
    <cellStyle name="Input 4 2 3 5 4" xfId="27308" xr:uid="{00000000-0005-0000-0000-00000E220000}"/>
    <cellStyle name="Input 4 2 3 5 5" xfId="15447" xr:uid="{00000000-0005-0000-0000-00000F220000}"/>
    <cellStyle name="Input 4 2 3 5 6" xfId="31492" xr:uid="{00000000-0005-0000-0000-000010220000}"/>
    <cellStyle name="Input 4 2 3 6" xfId="24548" xr:uid="{00000000-0005-0000-0000-000011220000}"/>
    <cellStyle name="Input 4 2 3 7" xfId="21506" xr:uid="{00000000-0005-0000-0000-000012220000}"/>
    <cellStyle name="Input 4 2 3 8" xfId="29281" xr:uid="{00000000-0005-0000-0000-000013220000}"/>
    <cellStyle name="Input 4 2 3 9" xfId="29415" xr:uid="{00000000-0005-0000-0000-000014220000}"/>
    <cellStyle name="Input 4 2 4" xfId="1230" xr:uid="{00000000-0005-0000-0000-000015220000}"/>
    <cellStyle name="Input 4 2 4 2" xfId="2321" xr:uid="{00000000-0005-0000-0000-000016220000}"/>
    <cellStyle name="Input 4 2 4 2 2" xfId="6462" xr:uid="{00000000-0005-0000-0000-000017220000}"/>
    <cellStyle name="Input 4 2 4 2 2 2" xfId="13938" xr:uid="{00000000-0005-0000-0000-000018220000}"/>
    <cellStyle name="Input 4 2 4 2 2 3" xfId="23673" xr:uid="{00000000-0005-0000-0000-000019220000}"/>
    <cellStyle name="Input 4 2 4 2 2 4" xfId="22052" xr:uid="{00000000-0005-0000-0000-00001A220000}"/>
    <cellStyle name="Input 4 2 4 2 2 5" xfId="25086" xr:uid="{00000000-0005-0000-0000-00001B220000}"/>
    <cellStyle name="Input 4 2 4 2 2 6" xfId="22133" xr:uid="{00000000-0005-0000-0000-00001C220000}"/>
    <cellStyle name="Input 4 2 4 2 2 7" xfId="31128" xr:uid="{00000000-0005-0000-0000-00001D220000}"/>
    <cellStyle name="Input 4 2 4 2 3" xfId="3883" xr:uid="{00000000-0005-0000-0000-00001E220000}"/>
    <cellStyle name="Input 4 2 4 2 3 2" xfId="21251" xr:uid="{00000000-0005-0000-0000-00001F220000}"/>
    <cellStyle name="Input 4 2 4 2 3 3" xfId="22828" xr:uid="{00000000-0005-0000-0000-000020220000}"/>
    <cellStyle name="Input 4 2 4 2 3 4" xfId="21892" xr:uid="{00000000-0005-0000-0000-000021220000}"/>
    <cellStyle name="Input 4 2 4 2 3 5" xfId="28567" xr:uid="{00000000-0005-0000-0000-000022220000}"/>
    <cellStyle name="Input 4 2 4 2 3 6" xfId="31122" xr:uid="{00000000-0005-0000-0000-000023220000}"/>
    <cellStyle name="Input 4 2 4 2 4" xfId="14446" xr:uid="{00000000-0005-0000-0000-000024220000}"/>
    <cellStyle name="Input 4 2 4 2 5" xfId="22839" xr:uid="{00000000-0005-0000-0000-000025220000}"/>
    <cellStyle name="Input 4 2 4 2 6" xfId="14437" xr:uid="{00000000-0005-0000-0000-000026220000}"/>
    <cellStyle name="Input 4 2 4 2 7" xfId="15803" xr:uid="{00000000-0005-0000-0000-000027220000}"/>
    <cellStyle name="Input 4 2 4 2 8" xfId="24673" xr:uid="{00000000-0005-0000-0000-000028220000}"/>
    <cellStyle name="Input 4 2 4 3" xfId="5514" xr:uid="{00000000-0005-0000-0000-000029220000}"/>
    <cellStyle name="Input 4 2 4 3 2" xfId="13221" xr:uid="{00000000-0005-0000-0000-00002A220000}"/>
    <cellStyle name="Input 4 2 4 3 3" xfId="22750" xr:uid="{00000000-0005-0000-0000-00002B220000}"/>
    <cellStyle name="Input 4 2 4 3 4" xfId="24593" xr:uid="{00000000-0005-0000-0000-00002C220000}"/>
    <cellStyle name="Input 4 2 4 3 5" xfId="28385" xr:uid="{00000000-0005-0000-0000-00002D220000}"/>
    <cellStyle name="Input 4 2 4 3 6" xfId="28302" xr:uid="{00000000-0005-0000-0000-00002E220000}"/>
    <cellStyle name="Input 4 2 4 3 7" xfId="30555" xr:uid="{00000000-0005-0000-0000-00002F220000}"/>
    <cellStyle name="Input 4 2 4 4" xfId="5801" xr:uid="{00000000-0005-0000-0000-000030220000}"/>
    <cellStyle name="Input 4 2 4 4 2" xfId="23012" xr:uid="{00000000-0005-0000-0000-000031220000}"/>
    <cellStyle name="Input 4 2 4 4 3" xfId="21032" xr:uid="{00000000-0005-0000-0000-000032220000}"/>
    <cellStyle name="Input 4 2 4 4 4" xfId="15883" xr:uid="{00000000-0005-0000-0000-000033220000}"/>
    <cellStyle name="Input 4 2 4 4 5" xfId="30230" xr:uid="{00000000-0005-0000-0000-000034220000}"/>
    <cellStyle name="Input 4 2 4 4 6" xfId="29129" xr:uid="{00000000-0005-0000-0000-000035220000}"/>
    <cellStyle name="Input 4 2 4 5" xfId="20319" xr:uid="{00000000-0005-0000-0000-000036220000}"/>
    <cellStyle name="Input 4 2 4 6" xfId="21831" xr:uid="{00000000-0005-0000-0000-000037220000}"/>
    <cellStyle name="Input 4 2 4 7" xfId="27390" xr:uid="{00000000-0005-0000-0000-000038220000}"/>
    <cellStyle name="Input 4 2 4 8" xfId="14128" xr:uid="{00000000-0005-0000-0000-000039220000}"/>
    <cellStyle name="Input 4 2 4 9" xfId="31714" xr:uid="{00000000-0005-0000-0000-00003A220000}"/>
    <cellStyle name="Input 4 2 5" xfId="1641" xr:uid="{00000000-0005-0000-0000-00003B220000}"/>
    <cellStyle name="Input 4 2 5 2" xfId="6055" xr:uid="{00000000-0005-0000-0000-00003C220000}"/>
    <cellStyle name="Input 4 2 5 2 2" xfId="13680" xr:uid="{00000000-0005-0000-0000-00003D220000}"/>
    <cellStyle name="Input 4 2 5 2 3" xfId="23266" xr:uid="{00000000-0005-0000-0000-00003E220000}"/>
    <cellStyle name="Input 4 2 5 2 4" xfId="20444" xr:uid="{00000000-0005-0000-0000-00003F220000}"/>
    <cellStyle name="Input 4 2 5 2 5" xfId="27420" xr:uid="{00000000-0005-0000-0000-000040220000}"/>
    <cellStyle name="Input 4 2 5 2 6" xfId="21894" xr:uid="{00000000-0005-0000-0000-000041220000}"/>
    <cellStyle name="Input 4 2 5 2 7" xfId="31622" xr:uid="{00000000-0005-0000-0000-000042220000}"/>
    <cellStyle name="Input 4 2 5 3" xfId="6909" xr:uid="{00000000-0005-0000-0000-000043220000}"/>
    <cellStyle name="Input 4 2 5 3 2" xfId="24120" xr:uid="{00000000-0005-0000-0000-000044220000}"/>
    <cellStyle name="Input 4 2 5 3 3" xfId="20924" xr:uid="{00000000-0005-0000-0000-000045220000}"/>
    <cellStyle name="Input 4 2 5 3 4" xfId="28947" xr:uid="{00000000-0005-0000-0000-000046220000}"/>
    <cellStyle name="Input 4 2 5 3 5" xfId="29938" xr:uid="{00000000-0005-0000-0000-000047220000}"/>
    <cellStyle name="Input 4 2 5 3 6" xfId="30716" xr:uid="{00000000-0005-0000-0000-000048220000}"/>
    <cellStyle name="Input 4 2 5 4" xfId="15183" xr:uid="{00000000-0005-0000-0000-000049220000}"/>
    <cellStyle name="Input 4 2 5 5" xfId="15548" xr:uid="{00000000-0005-0000-0000-00004A220000}"/>
    <cellStyle name="Input 4 2 5 6" xfId="22844" xr:uid="{00000000-0005-0000-0000-00004B220000}"/>
    <cellStyle name="Input 4 2 5 7" xfId="30124" xr:uid="{00000000-0005-0000-0000-00004C220000}"/>
    <cellStyle name="Input 4 2 5 8" xfId="22158" xr:uid="{00000000-0005-0000-0000-00004D220000}"/>
    <cellStyle name="Input 4 2 6" xfId="4895" xr:uid="{00000000-0005-0000-0000-00004E220000}"/>
    <cellStyle name="Input 4 2 6 2" xfId="12697" xr:uid="{00000000-0005-0000-0000-00004F220000}"/>
    <cellStyle name="Input 4 2 6 3" xfId="22193" xr:uid="{00000000-0005-0000-0000-000050220000}"/>
    <cellStyle name="Input 4 2 6 4" xfId="26275" xr:uid="{00000000-0005-0000-0000-000051220000}"/>
    <cellStyle name="Input 4 2 6 5" xfId="14125" xr:uid="{00000000-0005-0000-0000-000052220000}"/>
    <cellStyle name="Input 4 2 6 6" xfId="21935" xr:uid="{00000000-0005-0000-0000-000053220000}"/>
    <cellStyle name="Input 4 2 6 7" xfId="31294" xr:uid="{00000000-0005-0000-0000-000054220000}"/>
    <cellStyle name="Input 4 2 7" xfId="6725" xr:uid="{00000000-0005-0000-0000-000055220000}"/>
    <cellStyle name="Input 4 2 7 2" xfId="23936" xr:uid="{00000000-0005-0000-0000-000056220000}"/>
    <cellStyle name="Input 4 2 7 3" xfId="24808" xr:uid="{00000000-0005-0000-0000-000057220000}"/>
    <cellStyle name="Input 4 2 7 4" xfId="14244" xr:uid="{00000000-0005-0000-0000-000058220000}"/>
    <cellStyle name="Input 4 2 7 5" xfId="19982" xr:uid="{00000000-0005-0000-0000-000059220000}"/>
    <cellStyle name="Input 4 2 7 6" xfId="31633" xr:uid="{00000000-0005-0000-0000-00005A220000}"/>
    <cellStyle name="Input 4 2 8" xfId="26329" xr:uid="{00000000-0005-0000-0000-00005B220000}"/>
    <cellStyle name="Input 4 2 9" xfId="25682" xr:uid="{00000000-0005-0000-0000-00005C220000}"/>
    <cellStyle name="Input 4 3" xfId="427" xr:uid="{00000000-0005-0000-0000-00005D220000}"/>
    <cellStyle name="Input 4 3 10" xfId="19136" xr:uid="{00000000-0005-0000-0000-00005E220000}"/>
    <cellStyle name="Input 4 3 2" xfId="1233" xr:uid="{00000000-0005-0000-0000-00005F220000}"/>
    <cellStyle name="Input 4 3 2 2" xfId="2324" xr:uid="{00000000-0005-0000-0000-000060220000}"/>
    <cellStyle name="Input 4 3 2 2 2" xfId="6465" xr:uid="{00000000-0005-0000-0000-000061220000}"/>
    <cellStyle name="Input 4 3 2 2 2 2" xfId="13941" xr:uid="{00000000-0005-0000-0000-000062220000}"/>
    <cellStyle name="Input 4 3 2 2 2 3" xfId="23676" xr:uid="{00000000-0005-0000-0000-000063220000}"/>
    <cellStyle name="Input 4 3 2 2 2 4" xfId="24418" xr:uid="{00000000-0005-0000-0000-000064220000}"/>
    <cellStyle name="Input 4 3 2 2 2 5" xfId="22697" xr:uid="{00000000-0005-0000-0000-000065220000}"/>
    <cellStyle name="Input 4 3 2 2 2 6" xfId="30643" xr:uid="{00000000-0005-0000-0000-000066220000}"/>
    <cellStyle name="Input 4 3 2 2 2 7" xfId="19668" xr:uid="{00000000-0005-0000-0000-000067220000}"/>
    <cellStyle name="Input 4 3 2 2 3" xfId="6069" xr:uid="{00000000-0005-0000-0000-000068220000}"/>
    <cellStyle name="Input 4 3 2 2 3 2" xfId="23280" xr:uid="{00000000-0005-0000-0000-000069220000}"/>
    <cellStyle name="Input 4 3 2 2 3 3" xfId="25630" xr:uid="{00000000-0005-0000-0000-00006A220000}"/>
    <cellStyle name="Input 4 3 2 2 3 4" xfId="28333" xr:uid="{00000000-0005-0000-0000-00006B220000}"/>
    <cellStyle name="Input 4 3 2 2 3 5" xfId="29838" xr:uid="{00000000-0005-0000-0000-00006C220000}"/>
    <cellStyle name="Input 4 3 2 2 3 6" xfId="32081" xr:uid="{00000000-0005-0000-0000-00006D220000}"/>
    <cellStyle name="Input 4 3 2 2 4" xfId="19117" xr:uid="{00000000-0005-0000-0000-00006E220000}"/>
    <cellStyle name="Input 4 3 2 2 5" xfId="22439" xr:uid="{00000000-0005-0000-0000-00006F220000}"/>
    <cellStyle name="Input 4 3 2 2 6" xfId="27366" xr:uid="{00000000-0005-0000-0000-000070220000}"/>
    <cellStyle name="Input 4 3 2 2 7" xfId="26618" xr:uid="{00000000-0005-0000-0000-000071220000}"/>
    <cellStyle name="Input 4 3 2 2 8" xfId="20978" xr:uid="{00000000-0005-0000-0000-000072220000}"/>
    <cellStyle name="Input 4 3 2 3" xfId="4963" xr:uid="{00000000-0005-0000-0000-000073220000}"/>
    <cellStyle name="Input 4 3 2 3 2" xfId="12735" xr:uid="{00000000-0005-0000-0000-000074220000}"/>
    <cellStyle name="Input 4 3 2 3 3" xfId="22259" xr:uid="{00000000-0005-0000-0000-000075220000}"/>
    <cellStyle name="Input 4 3 2 3 4" xfId="15173" xr:uid="{00000000-0005-0000-0000-000076220000}"/>
    <cellStyle name="Input 4 3 2 3 5" xfId="25130" xr:uid="{00000000-0005-0000-0000-000077220000}"/>
    <cellStyle name="Input 4 3 2 3 6" xfId="29811" xr:uid="{00000000-0005-0000-0000-000078220000}"/>
    <cellStyle name="Input 4 3 2 3 7" xfId="31571" xr:uid="{00000000-0005-0000-0000-000079220000}"/>
    <cellStyle name="Input 4 3 2 4" xfId="4018" xr:uid="{00000000-0005-0000-0000-00007A220000}"/>
    <cellStyle name="Input 4 3 2 4 2" xfId="21385" xr:uid="{00000000-0005-0000-0000-00007B220000}"/>
    <cellStyle name="Input 4 3 2 4 3" xfId="19721" xr:uid="{00000000-0005-0000-0000-00007C220000}"/>
    <cellStyle name="Input 4 3 2 4 4" xfId="14435" xr:uid="{00000000-0005-0000-0000-00007D220000}"/>
    <cellStyle name="Input 4 3 2 4 5" xfId="29092" xr:uid="{00000000-0005-0000-0000-00007E220000}"/>
    <cellStyle name="Input 4 3 2 4 6" xfId="30961" xr:uid="{00000000-0005-0000-0000-00007F220000}"/>
    <cellStyle name="Input 4 3 2 5" xfId="20709" xr:uid="{00000000-0005-0000-0000-000080220000}"/>
    <cellStyle name="Input 4 3 2 6" xfId="15233" xr:uid="{00000000-0005-0000-0000-000081220000}"/>
    <cellStyle name="Input 4 3 2 7" xfId="25808" xr:uid="{00000000-0005-0000-0000-000082220000}"/>
    <cellStyle name="Input 4 3 2 8" xfId="27779" xr:uid="{00000000-0005-0000-0000-000083220000}"/>
    <cellStyle name="Input 4 3 2 9" xfId="31026" xr:uid="{00000000-0005-0000-0000-000084220000}"/>
    <cellStyle name="Input 4 3 3" xfId="1644" xr:uid="{00000000-0005-0000-0000-000085220000}"/>
    <cellStyle name="Input 4 3 3 2" xfId="6058" xr:uid="{00000000-0005-0000-0000-000086220000}"/>
    <cellStyle name="Input 4 3 3 2 2" xfId="13683" xr:uid="{00000000-0005-0000-0000-000087220000}"/>
    <cellStyle name="Input 4 3 3 2 3" xfId="23269" xr:uid="{00000000-0005-0000-0000-000088220000}"/>
    <cellStyle name="Input 4 3 3 2 4" xfId="20250" xr:uid="{00000000-0005-0000-0000-000089220000}"/>
    <cellStyle name="Input 4 3 3 2 5" xfId="28347" xr:uid="{00000000-0005-0000-0000-00008A220000}"/>
    <cellStyle name="Input 4 3 3 2 6" xfId="28729" xr:uid="{00000000-0005-0000-0000-00008B220000}"/>
    <cellStyle name="Input 4 3 3 2 7" xfId="31751" xr:uid="{00000000-0005-0000-0000-00008C220000}"/>
    <cellStyle name="Input 4 3 3 3" xfId="4888" xr:uid="{00000000-0005-0000-0000-00008D220000}"/>
    <cellStyle name="Input 4 3 3 3 2" xfId="22186" xr:uid="{00000000-0005-0000-0000-00008E220000}"/>
    <cellStyle name="Input 4 3 3 3 3" xfId="25158" xr:uid="{00000000-0005-0000-0000-00008F220000}"/>
    <cellStyle name="Input 4 3 3 3 4" xfId="26797" xr:uid="{00000000-0005-0000-0000-000090220000}"/>
    <cellStyle name="Input 4 3 3 3 5" xfId="27806" xr:uid="{00000000-0005-0000-0000-000091220000}"/>
    <cellStyle name="Input 4 3 3 3 6" xfId="31133" xr:uid="{00000000-0005-0000-0000-000092220000}"/>
    <cellStyle name="Input 4 3 3 4" xfId="19710" xr:uid="{00000000-0005-0000-0000-000093220000}"/>
    <cellStyle name="Input 4 3 3 5" xfId="24436" xr:uid="{00000000-0005-0000-0000-000094220000}"/>
    <cellStyle name="Input 4 3 3 6" xfId="20779" xr:uid="{00000000-0005-0000-0000-000095220000}"/>
    <cellStyle name="Input 4 3 3 7" xfId="29794" xr:uid="{00000000-0005-0000-0000-000096220000}"/>
    <cellStyle name="Input 4 3 3 8" xfId="31795" xr:uid="{00000000-0005-0000-0000-000097220000}"/>
    <cellStyle name="Input 4 3 4" xfId="5209" xr:uid="{00000000-0005-0000-0000-000098220000}"/>
    <cellStyle name="Input 4 3 4 2" xfId="12949" xr:uid="{00000000-0005-0000-0000-000099220000}"/>
    <cellStyle name="Input 4 3 4 3" xfId="22480" xr:uid="{00000000-0005-0000-0000-00009A220000}"/>
    <cellStyle name="Input 4 3 4 4" xfId="21026" xr:uid="{00000000-0005-0000-0000-00009B220000}"/>
    <cellStyle name="Input 4 3 4 5" xfId="18223" xr:uid="{00000000-0005-0000-0000-00009C220000}"/>
    <cellStyle name="Input 4 3 4 6" xfId="29805" xr:uid="{00000000-0005-0000-0000-00009D220000}"/>
    <cellStyle name="Input 4 3 4 7" xfId="27786" xr:uid="{00000000-0005-0000-0000-00009E220000}"/>
    <cellStyle name="Input 4 3 5" xfId="6976" xr:uid="{00000000-0005-0000-0000-00009F220000}"/>
    <cellStyle name="Input 4 3 5 2" xfId="24187" xr:uid="{00000000-0005-0000-0000-0000A0220000}"/>
    <cellStyle name="Input 4 3 5 3" xfId="26259" xr:uid="{00000000-0005-0000-0000-0000A1220000}"/>
    <cellStyle name="Input 4 3 5 4" xfId="29014" xr:uid="{00000000-0005-0000-0000-0000A2220000}"/>
    <cellStyle name="Input 4 3 5 5" xfId="25574" xr:uid="{00000000-0005-0000-0000-0000A3220000}"/>
    <cellStyle name="Input 4 3 5 6" xfId="27306" xr:uid="{00000000-0005-0000-0000-0000A4220000}"/>
    <cellStyle name="Input 4 3 6" xfId="22432" xr:uid="{00000000-0005-0000-0000-0000A5220000}"/>
    <cellStyle name="Input 4 3 7" xfId="20996" xr:uid="{00000000-0005-0000-0000-0000A6220000}"/>
    <cellStyle name="Input 4 3 8" xfId="28105" xr:uid="{00000000-0005-0000-0000-0000A7220000}"/>
    <cellStyle name="Input 4 3 9" xfId="20379" xr:uid="{00000000-0005-0000-0000-0000A8220000}"/>
    <cellStyle name="Input 4 4" xfId="428" xr:uid="{00000000-0005-0000-0000-0000A9220000}"/>
    <cellStyle name="Input 4 4 10" xfId="31988" xr:uid="{00000000-0005-0000-0000-0000AA220000}"/>
    <cellStyle name="Input 4 4 2" xfId="1234" xr:uid="{00000000-0005-0000-0000-0000AB220000}"/>
    <cellStyle name="Input 4 4 2 2" xfId="2325" xr:uid="{00000000-0005-0000-0000-0000AC220000}"/>
    <cellStyle name="Input 4 4 2 2 2" xfId="6466" xr:uid="{00000000-0005-0000-0000-0000AD220000}"/>
    <cellStyle name="Input 4 4 2 2 2 2" xfId="13942" xr:uid="{00000000-0005-0000-0000-0000AE220000}"/>
    <cellStyle name="Input 4 4 2 2 2 3" xfId="23677" xr:uid="{00000000-0005-0000-0000-0000AF220000}"/>
    <cellStyle name="Input 4 4 2 2 2 4" xfId="22361" xr:uid="{00000000-0005-0000-0000-0000B0220000}"/>
    <cellStyle name="Input 4 4 2 2 2 5" xfId="24452" xr:uid="{00000000-0005-0000-0000-0000B1220000}"/>
    <cellStyle name="Input 4 4 2 2 2 6" xfId="27755" xr:uid="{00000000-0005-0000-0000-0000B2220000}"/>
    <cellStyle name="Input 4 4 2 2 2 7" xfId="27179" xr:uid="{00000000-0005-0000-0000-0000B3220000}"/>
    <cellStyle name="Input 4 4 2 2 3" xfId="6260" xr:uid="{00000000-0005-0000-0000-0000B4220000}"/>
    <cellStyle name="Input 4 4 2 2 3 2" xfId="23471" xr:uid="{00000000-0005-0000-0000-0000B5220000}"/>
    <cellStyle name="Input 4 4 2 2 3 3" xfId="25672" xr:uid="{00000000-0005-0000-0000-0000B6220000}"/>
    <cellStyle name="Input 4 4 2 2 3 4" xfId="28551" xr:uid="{00000000-0005-0000-0000-0000B7220000}"/>
    <cellStyle name="Input 4 4 2 2 3 5" xfId="25048" xr:uid="{00000000-0005-0000-0000-0000B8220000}"/>
    <cellStyle name="Input 4 4 2 2 3 6" xfId="24493" xr:uid="{00000000-0005-0000-0000-0000B9220000}"/>
    <cellStyle name="Input 4 4 2 2 4" xfId="19950" xr:uid="{00000000-0005-0000-0000-0000BA220000}"/>
    <cellStyle name="Input 4 4 2 2 5" xfId="14094" xr:uid="{00000000-0005-0000-0000-0000BB220000}"/>
    <cellStyle name="Input 4 4 2 2 6" xfId="24566" xr:uid="{00000000-0005-0000-0000-0000BC220000}"/>
    <cellStyle name="Input 4 4 2 2 7" xfId="21098" xr:uid="{00000000-0005-0000-0000-0000BD220000}"/>
    <cellStyle name="Input 4 4 2 2 8" xfId="29720" xr:uid="{00000000-0005-0000-0000-0000BE220000}"/>
    <cellStyle name="Input 4 4 2 3" xfId="5511" xr:uid="{00000000-0005-0000-0000-0000BF220000}"/>
    <cellStyle name="Input 4 4 2 3 2" xfId="13219" xr:uid="{00000000-0005-0000-0000-0000C0220000}"/>
    <cellStyle name="Input 4 4 2 3 3" xfId="22747" xr:uid="{00000000-0005-0000-0000-0000C1220000}"/>
    <cellStyle name="Input 4 4 2 3 4" xfId="15491" xr:uid="{00000000-0005-0000-0000-0000C2220000}"/>
    <cellStyle name="Input 4 4 2 3 5" xfId="28770" xr:uid="{00000000-0005-0000-0000-0000C3220000}"/>
    <cellStyle name="Input 4 4 2 3 6" xfId="28580" xr:uid="{00000000-0005-0000-0000-0000C4220000}"/>
    <cellStyle name="Input 4 4 2 3 7" xfId="31995" xr:uid="{00000000-0005-0000-0000-0000C5220000}"/>
    <cellStyle name="Input 4 4 2 4" xfId="6298" xr:uid="{00000000-0005-0000-0000-0000C6220000}"/>
    <cellStyle name="Input 4 4 2 4 2" xfId="23509" xr:uid="{00000000-0005-0000-0000-0000C7220000}"/>
    <cellStyle name="Input 4 4 2 4 3" xfId="21052" xr:uid="{00000000-0005-0000-0000-0000C8220000}"/>
    <cellStyle name="Input 4 4 2 4 4" xfId="26688" xr:uid="{00000000-0005-0000-0000-0000C9220000}"/>
    <cellStyle name="Input 4 4 2 4 5" xfId="26561" xr:uid="{00000000-0005-0000-0000-0000CA220000}"/>
    <cellStyle name="Input 4 4 2 4 6" xfId="20119" xr:uid="{00000000-0005-0000-0000-0000CB220000}"/>
    <cellStyle name="Input 4 4 2 5" xfId="18555" xr:uid="{00000000-0005-0000-0000-0000CC220000}"/>
    <cellStyle name="Input 4 4 2 6" xfId="24325" xr:uid="{00000000-0005-0000-0000-0000CD220000}"/>
    <cellStyle name="Input 4 4 2 7" xfId="28564" xr:uid="{00000000-0005-0000-0000-0000CE220000}"/>
    <cellStyle name="Input 4 4 2 8" xfId="27170" xr:uid="{00000000-0005-0000-0000-0000CF220000}"/>
    <cellStyle name="Input 4 4 2 9" xfId="26930" xr:uid="{00000000-0005-0000-0000-0000D0220000}"/>
    <cellStyle name="Input 4 4 3" xfId="1645" xr:uid="{00000000-0005-0000-0000-0000D1220000}"/>
    <cellStyle name="Input 4 4 3 2" xfId="6059" xr:uid="{00000000-0005-0000-0000-0000D2220000}"/>
    <cellStyle name="Input 4 4 3 2 2" xfId="13684" xr:uid="{00000000-0005-0000-0000-0000D3220000}"/>
    <cellStyle name="Input 4 4 3 2 3" xfId="23270" xr:uid="{00000000-0005-0000-0000-0000D4220000}"/>
    <cellStyle name="Input 4 4 3 2 4" xfId="25874" xr:uid="{00000000-0005-0000-0000-0000D5220000}"/>
    <cellStyle name="Input 4 4 3 2 5" xfId="24806" xr:uid="{00000000-0005-0000-0000-0000D6220000}"/>
    <cellStyle name="Input 4 4 3 2 6" xfId="26606" xr:uid="{00000000-0005-0000-0000-0000D7220000}"/>
    <cellStyle name="Input 4 4 3 2 7" xfId="31793" xr:uid="{00000000-0005-0000-0000-0000D8220000}"/>
    <cellStyle name="Input 4 4 3 3" xfId="4011" xr:uid="{00000000-0005-0000-0000-0000D9220000}"/>
    <cellStyle name="Input 4 4 3 3 2" xfId="21378" xr:uid="{00000000-0005-0000-0000-0000DA220000}"/>
    <cellStyle name="Input 4 4 3 3 3" xfId="21247" xr:uid="{00000000-0005-0000-0000-0000DB220000}"/>
    <cellStyle name="Input 4 4 3 3 4" xfId="21080" xr:uid="{00000000-0005-0000-0000-0000DC220000}"/>
    <cellStyle name="Input 4 4 3 3 5" xfId="27890" xr:uid="{00000000-0005-0000-0000-0000DD220000}"/>
    <cellStyle name="Input 4 4 3 3 6" xfId="25286" xr:uid="{00000000-0005-0000-0000-0000DE220000}"/>
    <cellStyle name="Input 4 4 3 4" xfId="20349" xr:uid="{00000000-0005-0000-0000-0000DF220000}"/>
    <cellStyle name="Input 4 4 3 5" xfId="25951" xr:uid="{00000000-0005-0000-0000-0000E0220000}"/>
    <cellStyle name="Input 4 4 3 6" xfId="28110" xr:uid="{00000000-0005-0000-0000-0000E1220000}"/>
    <cellStyle name="Input 4 4 3 7" xfId="30354" xr:uid="{00000000-0005-0000-0000-0000E2220000}"/>
    <cellStyle name="Input 4 4 3 8" xfId="14427" xr:uid="{00000000-0005-0000-0000-0000E3220000}"/>
    <cellStyle name="Input 4 4 4" xfId="5554" xr:uid="{00000000-0005-0000-0000-0000E4220000}"/>
    <cellStyle name="Input 4 4 4 2" xfId="13250" xr:uid="{00000000-0005-0000-0000-0000E5220000}"/>
    <cellStyle name="Input 4 4 4 3" xfId="22790" xr:uid="{00000000-0005-0000-0000-0000E6220000}"/>
    <cellStyle name="Input 4 4 4 4" xfId="18242" xr:uid="{00000000-0005-0000-0000-0000E7220000}"/>
    <cellStyle name="Input 4 4 4 5" xfId="18600" xr:uid="{00000000-0005-0000-0000-0000E8220000}"/>
    <cellStyle name="Input 4 4 4 6" xfId="24938" xr:uid="{00000000-0005-0000-0000-0000E9220000}"/>
    <cellStyle name="Input 4 4 4 7" xfId="31870" xr:uid="{00000000-0005-0000-0000-0000EA220000}"/>
    <cellStyle name="Input 4 4 5" xfId="4329" xr:uid="{00000000-0005-0000-0000-0000EB220000}"/>
    <cellStyle name="Input 4 4 5 2" xfId="21675" xr:uid="{00000000-0005-0000-0000-0000EC220000}"/>
    <cellStyle name="Input 4 4 5 3" xfId="22905" xr:uid="{00000000-0005-0000-0000-0000ED220000}"/>
    <cellStyle name="Input 4 4 5 4" xfId="22244" xr:uid="{00000000-0005-0000-0000-0000EE220000}"/>
    <cellStyle name="Input 4 4 5 5" xfId="29735" xr:uid="{00000000-0005-0000-0000-0000EF220000}"/>
    <cellStyle name="Input 4 4 5 6" xfId="21590" xr:uid="{00000000-0005-0000-0000-0000F0220000}"/>
    <cellStyle name="Input 4 4 6" xfId="22658" xr:uid="{00000000-0005-0000-0000-0000F1220000}"/>
    <cellStyle name="Input 4 4 7" xfId="19744" xr:uid="{00000000-0005-0000-0000-0000F2220000}"/>
    <cellStyle name="Input 4 4 8" xfId="22708" xr:uid="{00000000-0005-0000-0000-0000F3220000}"/>
    <cellStyle name="Input 4 4 9" xfId="29197" xr:uid="{00000000-0005-0000-0000-0000F4220000}"/>
    <cellStyle name="Input 4 5" xfId="1229" xr:uid="{00000000-0005-0000-0000-0000F5220000}"/>
    <cellStyle name="Input 4 5 2" xfId="2320" xr:uid="{00000000-0005-0000-0000-0000F6220000}"/>
    <cellStyle name="Input 4 5 2 2" xfId="6461" xr:uid="{00000000-0005-0000-0000-0000F7220000}"/>
    <cellStyle name="Input 4 5 2 2 2" xfId="13937" xr:uid="{00000000-0005-0000-0000-0000F8220000}"/>
    <cellStyle name="Input 4 5 2 2 3" xfId="23672" xr:uid="{00000000-0005-0000-0000-0000F9220000}"/>
    <cellStyle name="Input 4 5 2 2 4" xfId="18247" xr:uid="{00000000-0005-0000-0000-0000FA220000}"/>
    <cellStyle name="Input 4 5 2 2 5" xfId="15917" xr:uid="{00000000-0005-0000-0000-0000FB220000}"/>
    <cellStyle name="Input 4 5 2 2 6" xfId="30759" xr:uid="{00000000-0005-0000-0000-0000FC220000}"/>
    <cellStyle name="Input 4 5 2 2 7" xfId="26640" xr:uid="{00000000-0005-0000-0000-0000FD220000}"/>
    <cellStyle name="Input 4 5 2 3" xfId="6325" xr:uid="{00000000-0005-0000-0000-0000FE220000}"/>
    <cellStyle name="Input 4 5 2 3 2" xfId="23536" xr:uid="{00000000-0005-0000-0000-0000FF220000}"/>
    <cellStyle name="Input 4 5 2 3 3" xfId="19134" xr:uid="{00000000-0005-0000-0000-000000230000}"/>
    <cellStyle name="Input 4 5 2 3 4" xfId="27428" xr:uid="{00000000-0005-0000-0000-000001230000}"/>
    <cellStyle name="Input 4 5 2 3 5" xfId="29510" xr:uid="{00000000-0005-0000-0000-000002230000}"/>
    <cellStyle name="Input 4 5 2 3 6" xfId="30702" xr:uid="{00000000-0005-0000-0000-000003230000}"/>
    <cellStyle name="Input 4 5 2 4" xfId="14447" xr:uid="{00000000-0005-0000-0000-000004230000}"/>
    <cellStyle name="Input 4 5 2 5" xfId="16198" xr:uid="{00000000-0005-0000-0000-000005230000}"/>
    <cellStyle name="Input 4 5 2 6" xfId="25533" xr:uid="{00000000-0005-0000-0000-000006230000}"/>
    <cellStyle name="Input 4 5 2 7" xfId="27589" xr:uid="{00000000-0005-0000-0000-000007230000}"/>
    <cellStyle name="Input 4 5 2 8" xfId="22636" xr:uid="{00000000-0005-0000-0000-000008230000}"/>
    <cellStyle name="Input 4 5 3" xfId="4966" xr:uid="{00000000-0005-0000-0000-000009230000}"/>
    <cellStyle name="Input 4 5 3 2" xfId="12737" xr:uid="{00000000-0005-0000-0000-00000A230000}"/>
    <cellStyle name="Input 4 5 3 3" xfId="22262" xr:uid="{00000000-0005-0000-0000-00000B230000}"/>
    <cellStyle name="Input 4 5 3 4" xfId="24227" xr:uid="{00000000-0005-0000-0000-00000C230000}"/>
    <cellStyle name="Input 4 5 3 5" xfId="21741" xr:uid="{00000000-0005-0000-0000-00000D230000}"/>
    <cellStyle name="Input 4 5 3 6" xfId="15246" xr:uid="{00000000-0005-0000-0000-00000E230000}"/>
    <cellStyle name="Input 4 5 3 7" xfId="31110" xr:uid="{00000000-0005-0000-0000-00000F230000}"/>
    <cellStyle name="Input 4 5 4" xfId="6938" xr:uid="{00000000-0005-0000-0000-000010230000}"/>
    <cellStyle name="Input 4 5 4 2" xfId="24149" xr:uid="{00000000-0005-0000-0000-000011230000}"/>
    <cellStyle name="Input 4 5 4 3" xfId="19404" xr:uid="{00000000-0005-0000-0000-000012230000}"/>
    <cellStyle name="Input 4 5 4 4" xfId="28976" xr:uid="{00000000-0005-0000-0000-000013230000}"/>
    <cellStyle name="Input 4 5 4 5" xfId="26258" xr:uid="{00000000-0005-0000-0000-000014230000}"/>
    <cellStyle name="Input 4 5 4 6" xfId="31274" xr:uid="{00000000-0005-0000-0000-000015230000}"/>
    <cellStyle name="Input 4 5 5" xfId="19096" xr:uid="{00000000-0005-0000-0000-000016230000}"/>
    <cellStyle name="Input 4 5 6" xfId="25010" xr:uid="{00000000-0005-0000-0000-000017230000}"/>
    <cellStyle name="Input 4 5 7" xfId="27400" xr:uid="{00000000-0005-0000-0000-000018230000}"/>
    <cellStyle name="Input 4 5 8" xfId="24914" xr:uid="{00000000-0005-0000-0000-000019230000}"/>
    <cellStyle name="Input 4 5 9" xfId="21541" xr:uid="{00000000-0005-0000-0000-00001A230000}"/>
    <cellStyle name="Input 4 6" xfId="1640" xr:uid="{00000000-0005-0000-0000-00001B230000}"/>
    <cellStyle name="Input 4 6 2" xfId="6054" xr:uid="{00000000-0005-0000-0000-00001C230000}"/>
    <cellStyle name="Input 4 6 2 2" xfId="13679" xr:uid="{00000000-0005-0000-0000-00001D230000}"/>
    <cellStyle name="Input 4 6 2 3" xfId="23265" xr:uid="{00000000-0005-0000-0000-00001E230000}"/>
    <cellStyle name="Input 4 6 2 4" xfId="26242" xr:uid="{00000000-0005-0000-0000-00001F230000}"/>
    <cellStyle name="Input 4 6 2 5" xfId="20948" xr:uid="{00000000-0005-0000-0000-000020230000}"/>
    <cellStyle name="Input 4 6 2 6" xfId="30486" xr:uid="{00000000-0005-0000-0000-000021230000}"/>
    <cellStyle name="Input 4 6 2 7" xfId="27335" xr:uid="{00000000-0005-0000-0000-000022230000}"/>
    <cellStyle name="Input 4 6 3" xfId="6656" xr:uid="{00000000-0005-0000-0000-000023230000}"/>
    <cellStyle name="Input 4 6 3 2" xfId="23867" xr:uid="{00000000-0005-0000-0000-000024230000}"/>
    <cellStyle name="Input 4 6 3 3" xfId="25882" xr:uid="{00000000-0005-0000-0000-000025230000}"/>
    <cellStyle name="Input 4 6 3 4" xfId="15443" xr:uid="{00000000-0005-0000-0000-000026230000}"/>
    <cellStyle name="Input 4 6 3 5" xfId="26900" xr:uid="{00000000-0005-0000-0000-000027230000}"/>
    <cellStyle name="Input 4 6 3 6" xfId="31078" xr:uid="{00000000-0005-0000-0000-000028230000}"/>
    <cellStyle name="Input 4 6 4" xfId="16225" xr:uid="{00000000-0005-0000-0000-000029230000}"/>
    <cellStyle name="Input 4 6 5" xfId="26294" xr:uid="{00000000-0005-0000-0000-00002A230000}"/>
    <cellStyle name="Input 4 6 6" xfId="27921" xr:uid="{00000000-0005-0000-0000-00002B230000}"/>
    <cellStyle name="Input 4 6 7" xfId="21734" xr:uid="{00000000-0005-0000-0000-00002C230000}"/>
    <cellStyle name="Input 4 6 8" xfId="17876" xr:uid="{00000000-0005-0000-0000-00002D230000}"/>
    <cellStyle name="Input 4 7" xfId="5787" xr:uid="{00000000-0005-0000-0000-00002E230000}"/>
    <cellStyle name="Input 4 7 2" xfId="13445" xr:uid="{00000000-0005-0000-0000-00002F230000}"/>
    <cellStyle name="Input 4 7 3" xfId="22998" xr:uid="{00000000-0005-0000-0000-000030230000}"/>
    <cellStyle name="Input 4 7 4" xfId="24331" xr:uid="{00000000-0005-0000-0000-000031230000}"/>
    <cellStyle name="Input 4 7 5" xfId="26366" xr:uid="{00000000-0005-0000-0000-000032230000}"/>
    <cellStyle name="Input 4 7 6" xfId="29057" xr:uid="{00000000-0005-0000-0000-000033230000}"/>
    <cellStyle name="Input 4 7 7" xfId="27334" xr:uid="{00000000-0005-0000-0000-000034230000}"/>
    <cellStyle name="Input 4 8" xfId="3872" xr:uid="{00000000-0005-0000-0000-000035230000}"/>
    <cellStyle name="Input 4 8 2" xfId="21240" xr:uid="{00000000-0005-0000-0000-000036230000}"/>
    <cellStyle name="Input 4 8 3" xfId="25420" xr:uid="{00000000-0005-0000-0000-000037230000}"/>
    <cellStyle name="Input 4 8 4" xfId="26021" xr:uid="{00000000-0005-0000-0000-000038230000}"/>
    <cellStyle name="Input 4 8 5" xfId="29958" xr:uid="{00000000-0005-0000-0000-000039230000}"/>
    <cellStyle name="Input 4 8 6" xfId="27247" xr:uid="{00000000-0005-0000-0000-00003A230000}"/>
    <cellStyle name="Input 4 9" xfId="25251" xr:uid="{00000000-0005-0000-0000-00003B230000}"/>
    <cellStyle name="Input 5" xfId="429" xr:uid="{00000000-0005-0000-0000-00003C230000}"/>
    <cellStyle name="Input 5 10" xfId="30574" xr:uid="{00000000-0005-0000-0000-00003D230000}"/>
    <cellStyle name="Input 5 11" xfId="22597" xr:uid="{00000000-0005-0000-0000-00003E230000}"/>
    <cellStyle name="Input 5 12" xfId="24693" xr:uid="{00000000-0005-0000-0000-00003F230000}"/>
    <cellStyle name="Input 5 2" xfId="430" xr:uid="{00000000-0005-0000-0000-000040230000}"/>
    <cellStyle name="Input 5 2 10" xfId="31892" xr:uid="{00000000-0005-0000-0000-000041230000}"/>
    <cellStyle name="Input 5 2 2" xfId="1236" xr:uid="{00000000-0005-0000-0000-000042230000}"/>
    <cellStyle name="Input 5 2 2 2" xfId="2327" xr:uid="{00000000-0005-0000-0000-000043230000}"/>
    <cellStyle name="Input 5 2 2 2 2" xfId="6468" xr:uid="{00000000-0005-0000-0000-000044230000}"/>
    <cellStyle name="Input 5 2 2 2 2 2" xfId="13944" xr:uid="{00000000-0005-0000-0000-000045230000}"/>
    <cellStyle name="Input 5 2 2 2 2 3" xfId="23679" xr:uid="{00000000-0005-0000-0000-000046230000}"/>
    <cellStyle name="Input 5 2 2 2 2 4" xfId="25092" xr:uid="{00000000-0005-0000-0000-000047230000}"/>
    <cellStyle name="Input 5 2 2 2 2 5" xfId="21109" xr:uid="{00000000-0005-0000-0000-000048230000}"/>
    <cellStyle name="Input 5 2 2 2 2 6" xfId="19703" xr:uid="{00000000-0005-0000-0000-000049230000}"/>
    <cellStyle name="Input 5 2 2 2 2 7" xfId="32097" xr:uid="{00000000-0005-0000-0000-00004A230000}"/>
    <cellStyle name="Input 5 2 2 2 3" xfId="6267" xr:uid="{00000000-0005-0000-0000-00004B230000}"/>
    <cellStyle name="Input 5 2 2 2 3 2" xfId="23478" xr:uid="{00000000-0005-0000-0000-00004C230000}"/>
    <cellStyle name="Input 5 2 2 2 3 3" xfId="24249" xr:uid="{00000000-0005-0000-0000-00004D230000}"/>
    <cellStyle name="Input 5 2 2 2 3 4" xfId="14206" xr:uid="{00000000-0005-0000-0000-00004E230000}"/>
    <cellStyle name="Input 5 2 2 2 3 5" xfId="29937" xr:uid="{00000000-0005-0000-0000-00004F230000}"/>
    <cellStyle name="Input 5 2 2 2 3 6" xfId="30655" xr:uid="{00000000-0005-0000-0000-000050230000}"/>
    <cellStyle name="Input 5 2 2 2 4" xfId="15586" xr:uid="{00000000-0005-0000-0000-000051230000}"/>
    <cellStyle name="Input 5 2 2 2 5" xfId="20311" xr:uid="{00000000-0005-0000-0000-000052230000}"/>
    <cellStyle name="Input 5 2 2 2 6" xfId="27121" xr:uid="{00000000-0005-0000-0000-000053230000}"/>
    <cellStyle name="Input 5 2 2 2 7" xfId="29403" xr:uid="{00000000-0005-0000-0000-000054230000}"/>
    <cellStyle name="Input 5 2 2 2 8" xfId="29180" xr:uid="{00000000-0005-0000-0000-000055230000}"/>
    <cellStyle name="Input 5 2 2 3" xfId="4965" xr:uid="{00000000-0005-0000-0000-000056230000}"/>
    <cellStyle name="Input 5 2 2 3 2" xfId="12736" xr:uid="{00000000-0005-0000-0000-000057230000}"/>
    <cellStyle name="Input 5 2 2 3 3" xfId="22261" xr:uid="{00000000-0005-0000-0000-000058230000}"/>
    <cellStyle name="Input 5 2 2 3 4" xfId="25858" xr:uid="{00000000-0005-0000-0000-000059230000}"/>
    <cellStyle name="Input 5 2 2 3 5" xfId="14253" xr:uid="{00000000-0005-0000-0000-00005A230000}"/>
    <cellStyle name="Input 5 2 2 3 6" xfId="29389" xr:uid="{00000000-0005-0000-0000-00005B230000}"/>
    <cellStyle name="Input 5 2 2 3 7" xfId="30985" xr:uid="{00000000-0005-0000-0000-00005C230000}"/>
    <cellStyle name="Input 5 2 2 4" xfId="6683" xr:uid="{00000000-0005-0000-0000-00005D230000}"/>
    <cellStyle name="Input 5 2 2 4 2" xfId="23894" xr:uid="{00000000-0005-0000-0000-00005E230000}"/>
    <cellStyle name="Input 5 2 2 4 3" xfId="25298" xr:uid="{00000000-0005-0000-0000-00005F230000}"/>
    <cellStyle name="Input 5 2 2 4 4" xfId="24481" xr:uid="{00000000-0005-0000-0000-000060230000}"/>
    <cellStyle name="Input 5 2 2 4 5" xfId="29682" xr:uid="{00000000-0005-0000-0000-000061230000}"/>
    <cellStyle name="Input 5 2 2 4 6" xfId="31785" xr:uid="{00000000-0005-0000-0000-000062230000}"/>
    <cellStyle name="Input 5 2 2 5" xfId="20230" xr:uid="{00000000-0005-0000-0000-000063230000}"/>
    <cellStyle name="Input 5 2 2 6" xfId="22398" xr:uid="{00000000-0005-0000-0000-000064230000}"/>
    <cellStyle name="Input 5 2 2 7" xfId="25476" xr:uid="{00000000-0005-0000-0000-000065230000}"/>
    <cellStyle name="Input 5 2 2 8" xfId="29643" xr:uid="{00000000-0005-0000-0000-000066230000}"/>
    <cellStyle name="Input 5 2 2 9" xfId="24833" xr:uid="{00000000-0005-0000-0000-000067230000}"/>
    <cellStyle name="Input 5 2 3" xfId="1647" xr:uid="{00000000-0005-0000-0000-000068230000}"/>
    <cellStyle name="Input 5 2 3 2" xfId="6061" xr:uid="{00000000-0005-0000-0000-000069230000}"/>
    <cellStyle name="Input 5 2 3 2 2" xfId="13686" xr:uid="{00000000-0005-0000-0000-00006A230000}"/>
    <cellStyle name="Input 5 2 3 2 3" xfId="23272" xr:uid="{00000000-0005-0000-0000-00006B230000}"/>
    <cellStyle name="Input 5 2 3 2 4" xfId="20446" xr:uid="{00000000-0005-0000-0000-00006C230000}"/>
    <cellStyle name="Input 5 2 3 2 5" xfId="28124" xr:uid="{00000000-0005-0000-0000-00006D230000}"/>
    <cellStyle name="Input 5 2 3 2 6" xfId="27858" xr:uid="{00000000-0005-0000-0000-00006E230000}"/>
    <cellStyle name="Input 5 2 3 2 7" xfId="31189" xr:uid="{00000000-0005-0000-0000-00006F230000}"/>
    <cellStyle name="Input 5 2 3 3" xfId="3911" xr:uid="{00000000-0005-0000-0000-000070230000}"/>
    <cellStyle name="Input 5 2 3 3 2" xfId="21278" xr:uid="{00000000-0005-0000-0000-000071230000}"/>
    <cellStyle name="Input 5 2 3 3 3" xfId="24885" xr:uid="{00000000-0005-0000-0000-000072230000}"/>
    <cellStyle name="Input 5 2 3 3 4" xfId="27524" xr:uid="{00000000-0005-0000-0000-000073230000}"/>
    <cellStyle name="Input 5 2 3 3 5" xfId="14739" xr:uid="{00000000-0005-0000-0000-000074230000}"/>
    <cellStyle name="Input 5 2 3 3 6" xfId="29141" xr:uid="{00000000-0005-0000-0000-000075230000}"/>
    <cellStyle name="Input 5 2 3 4" xfId="15433" xr:uid="{00000000-0005-0000-0000-000076230000}"/>
    <cellStyle name="Input 5 2 3 5" xfId="25967" xr:uid="{00000000-0005-0000-0000-000077230000}"/>
    <cellStyle name="Input 5 2 3 6" xfId="27155" xr:uid="{00000000-0005-0000-0000-000078230000}"/>
    <cellStyle name="Input 5 2 3 7" xfId="26623" xr:uid="{00000000-0005-0000-0000-000079230000}"/>
    <cellStyle name="Input 5 2 3 8" xfId="28445" xr:uid="{00000000-0005-0000-0000-00007A230000}"/>
    <cellStyle name="Input 5 2 4" xfId="5784" xr:uid="{00000000-0005-0000-0000-00007B230000}"/>
    <cellStyle name="Input 5 2 4 2" xfId="13443" xr:uid="{00000000-0005-0000-0000-00007C230000}"/>
    <cellStyle name="Input 5 2 4 3" xfId="22995" xr:uid="{00000000-0005-0000-0000-00007D230000}"/>
    <cellStyle name="Input 5 2 4 4" xfId="14772" xr:uid="{00000000-0005-0000-0000-00007E230000}"/>
    <cellStyle name="Input 5 2 4 5" xfId="21449" xr:uid="{00000000-0005-0000-0000-00007F230000}"/>
    <cellStyle name="Input 5 2 4 6" xfId="24403" xr:uid="{00000000-0005-0000-0000-000080230000}"/>
    <cellStyle name="Input 5 2 4 7" xfId="31430" xr:uid="{00000000-0005-0000-0000-000081230000}"/>
    <cellStyle name="Input 5 2 5" xfId="6724" xr:uid="{00000000-0005-0000-0000-000082230000}"/>
    <cellStyle name="Input 5 2 5 2" xfId="23935" xr:uid="{00000000-0005-0000-0000-000083230000}"/>
    <cellStyle name="Input 5 2 5 3" xfId="26253" xr:uid="{00000000-0005-0000-0000-000084230000}"/>
    <cellStyle name="Input 5 2 5 4" xfId="21773" xr:uid="{00000000-0005-0000-0000-000085230000}"/>
    <cellStyle name="Input 5 2 5 5" xfId="28481" xr:uid="{00000000-0005-0000-0000-000086230000}"/>
    <cellStyle name="Input 5 2 5 6" xfId="31241" xr:uid="{00000000-0005-0000-0000-000087230000}"/>
    <cellStyle name="Input 5 2 6" xfId="17983" xr:uid="{00000000-0005-0000-0000-000088230000}"/>
    <cellStyle name="Input 5 2 7" xfId="26050" xr:uid="{00000000-0005-0000-0000-000089230000}"/>
    <cellStyle name="Input 5 2 8" xfId="28003" xr:uid="{00000000-0005-0000-0000-00008A230000}"/>
    <cellStyle name="Input 5 2 9" xfId="19798" xr:uid="{00000000-0005-0000-0000-00008B230000}"/>
    <cellStyle name="Input 5 3" xfId="431" xr:uid="{00000000-0005-0000-0000-00008C230000}"/>
    <cellStyle name="Input 5 3 10" xfId="31863" xr:uid="{00000000-0005-0000-0000-00008D230000}"/>
    <cellStyle name="Input 5 3 2" xfId="1237" xr:uid="{00000000-0005-0000-0000-00008E230000}"/>
    <cellStyle name="Input 5 3 2 2" xfId="2328" xr:uid="{00000000-0005-0000-0000-00008F230000}"/>
    <cellStyle name="Input 5 3 2 2 2" xfId="6469" xr:uid="{00000000-0005-0000-0000-000090230000}"/>
    <cellStyle name="Input 5 3 2 2 2 2" xfId="13945" xr:uid="{00000000-0005-0000-0000-000091230000}"/>
    <cellStyle name="Input 5 3 2 2 2 3" xfId="23680" xr:uid="{00000000-0005-0000-0000-000092230000}"/>
    <cellStyle name="Input 5 3 2 2 2 4" xfId="26520" xr:uid="{00000000-0005-0000-0000-000093230000}"/>
    <cellStyle name="Input 5 3 2 2 2 5" xfId="20473" xr:uid="{00000000-0005-0000-0000-000094230000}"/>
    <cellStyle name="Input 5 3 2 2 2 6" xfId="25907" xr:uid="{00000000-0005-0000-0000-000095230000}"/>
    <cellStyle name="Input 5 3 2 2 2 7" xfId="29405" xr:uid="{00000000-0005-0000-0000-000096230000}"/>
    <cellStyle name="Input 5 3 2 2 3" xfId="6524" xr:uid="{00000000-0005-0000-0000-000097230000}"/>
    <cellStyle name="Input 5 3 2 2 3 2" xfId="23735" xr:uid="{00000000-0005-0000-0000-000098230000}"/>
    <cellStyle name="Input 5 3 2 2 3 3" xfId="22716" xr:uid="{00000000-0005-0000-0000-000099230000}"/>
    <cellStyle name="Input 5 3 2 2 3 4" xfId="26440" xr:uid="{00000000-0005-0000-0000-00009A230000}"/>
    <cellStyle name="Input 5 3 2 2 3 5" xfId="27406" xr:uid="{00000000-0005-0000-0000-00009B230000}"/>
    <cellStyle name="Input 5 3 2 2 3 6" xfId="31232" xr:uid="{00000000-0005-0000-0000-00009C230000}"/>
    <cellStyle name="Input 5 3 2 2 4" xfId="20708" xr:uid="{00000000-0005-0000-0000-00009D230000}"/>
    <cellStyle name="Input 5 3 2 2 5" xfId="21604" xr:uid="{00000000-0005-0000-0000-00009E230000}"/>
    <cellStyle name="Input 5 3 2 2 6" xfId="20788" xr:uid="{00000000-0005-0000-0000-00009F230000}"/>
    <cellStyle name="Input 5 3 2 2 7" xfId="30217" xr:uid="{00000000-0005-0000-0000-0000A0230000}"/>
    <cellStyle name="Input 5 3 2 2 8" xfId="31431" xr:uid="{00000000-0005-0000-0000-0000A1230000}"/>
    <cellStyle name="Input 5 3 2 3" xfId="5513" xr:uid="{00000000-0005-0000-0000-0000A2230000}"/>
    <cellStyle name="Input 5 3 2 3 2" xfId="13220" xr:uid="{00000000-0005-0000-0000-0000A3230000}"/>
    <cellStyle name="Input 5 3 2 3 3" xfId="22749" xr:uid="{00000000-0005-0000-0000-0000A4230000}"/>
    <cellStyle name="Input 5 3 2 3 4" xfId="22853" xr:uid="{00000000-0005-0000-0000-0000A5230000}"/>
    <cellStyle name="Input 5 3 2 3 5" xfId="28151" xr:uid="{00000000-0005-0000-0000-0000A6230000}"/>
    <cellStyle name="Input 5 3 2 3 6" xfId="21586" xr:uid="{00000000-0005-0000-0000-0000A7230000}"/>
    <cellStyle name="Input 5 3 2 3 7" xfId="31141" xr:uid="{00000000-0005-0000-0000-0000A8230000}"/>
    <cellStyle name="Input 5 3 2 4" xfId="6935" xr:uid="{00000000-0005-0000-0000-0000A9230000}"/>
    <cellStyle name="Input 5 3 2 4 2" xfId="24146" xr:uid="{00000000-0005-0000-0000-0000AA230000}"/>
    <cellStyle name="Input 5 3 2 4 3" xfId="24768" xr:uid="{00000000-0005-0000-0000-0000AB230000}"/>
    <cellStyle name="Input 5 3 2 4 4" xfId="28973" xr:uid="{00000000-0005-0000-0000-0000AC230000}"/>
    <cellStyle name="Input 5 3 2 4 5" xfId="27554" xr:uid="{00000000-0005-0000-0000-0000AD230000}"/>
    <cellStyle name="Input 5 3 2 4 6" xfId="31106" xr:uid="{00000000-0005-0000-0000-0000AE230000}"/>
    <cellStyle name="Input 5 3 2 5" xfId="16232" xr:uid="{00000000-0005-0000-0000-0000AF230000}"/>
    <cellStyle name="Input 5 3 2 6" xfId="20480" xr:uid="{00000000-0005-0000-0000-0000B0230000}"/>
    <cellStyle name="Input 5 3 2 7" xfId="28519" xr:uid="{00000000-0005-0000-0000-0000B1230000}"/>
    <cellStyle name="Input 5 3 2 8" xfId="29867" xr:uid="{00000000-0005-0000-0000-0000B2230000}"/>
    <cellStyle name="Input 5 3 2 9" xfId="31270" xr:uid="{00000000-0005-0000-0000-0000B3230000}"/>
    <cellStyle name="Input 5 3 3" xfId="1648" xr:uid="{00000000-0005-0000-0000-0000B4230000}"/>
    <cellStyle name="Input 5 3 3 2" xfId="6062" xr:uid="{00000000-0005-0000-0000-0000B5230000}"/>
    <cellStyle name="Input 5 3 3 2 2" xfId="13687" xr:uid="{00000000-0005-0000-0000-0000B6230000}"/>
    <cellStyle name="Input 5 3 3 2 3" xfId="23273" xr:uid="{00000000-0005-0000-0000-0000B7230000}"/>
    <cellStyle name="Input 5 3 3 2 4" xfId="24719" xr:uid="{00000000-0005-0000-0000-0000B8230000}"/>
    <cellStyle name="Input 5 3 3 2 5" xfId="27893" xr:uid="{00000000-0005-0000-0000-0000B9230000}"/>
    <cellStyle name="Input 5 3 3 2 6" xfId="30391" xr:uid="{00000000-0005-0000-0000-0000BA230000}"/>
    <cellStyle name="Input 5 3 3 2 7" xfId="15490" xr:uid="{00000000-0005-0000-0000-0000BB230000}"/>
    <cellStyle name="Input 5 3 3 3" xfId="4064" xr:uid="{00000000-0005-0000-0000-0000BC230000}"/>
    <cellStyle name="Input 5 3 3 3 2" xfId="21431" xr:uid="{00000000-0005-0000-0000-0000BD230000}"/>
    <cellStyle name="Input 5 3 3 3 3" xfId="21920" xr:uid="{00000000-0005-0000-0000-0000BE230000}"/>
    <cellStyle name="Input 5 3 3 3 4" xfId="18906" xr:uid="{00000000-0005-0000-0000-0000BF230000}"/>
    <cellStyle name="Input 5 3 3 3 5" xfId="30571" xr:uid="{00000000-0005-0000-0000-0000C0230000}"/>
    <cellStyle name="Input 5 3 3 3 6" xfId="27195" xr:uid="{00000000-0005-0000-0000-0000C1230000}"/>
    <cellStyle name="Input 5 3 3 4" xfId="14699" xr:uid="{00000000-0005-0000-0000-0000C2230000}"/>
    <cellStyle name="Input 5 3 3 5" xfId="15828" xr:uid="{00000000-0005-0000-0000-0000C3230000}"/>
    <cellStyle name="Input 5 3 3 6" xfId="28159" xr:uid="{00000000-0005-0000-0000-0000C4230000}"/>
    <cellStyle name="Input 5 3 3 7" xfId="30714" xr:uid="{00000000-0005-0000-0000-0000C5230000}"/>
    <cellStyle name="Input 5 3 3 8" xfId="31074" xr:uid="{00000000-0005-0000-0000-0000C6230000}"/>
    <cellStyle name="Input 5 3 4" xfId="4892" xr:uid="{00000000-0005-0000-0000-0000C7230000}"/>
    <cellStyle name="Input 5 3 4 2" xfId="12695" xr:uid="{00000000-0005-0000-0000-0000C8230000}"/>
    <cellStyle name="Input 5 3 4 3" xfId="22190" xr:uid="{00000000-0005-0000-0000-0000C9230000}"/>
    <cellStyle name="Input 5 3 4 4" xfId="15199" xr:uid="{00000000-0005-0000-0000-0000CA230000}"/>
    <cellStyle name="Input 5 3 4 5" xfId="20098" xr:uid="{00000000-0005-0000-0000-0000CB230000}"/>
    <cellStyle name="Input 5 3 4 6" xfId="27072" xr:uid="{00000000-0005-0000-0000-0000CC230000}"/>
    <cellStyle name="Input 5 3 4 7" xfId="27956" xr:uid="{00000000-0005-0000-0000-0000CD230000}"/>
    <cellStyle name="Input 5 3 5" xfId="6879" xr:uid="{00000000-0005-0000-0000-0000CE230000}"/>
    <cellStyle name="Input 5 3 5 2" xfId="24090" xr:uid="{00000000-0005-0000-0000-0000CF230000}"/>
    <cellStyle name="Input 5 3 5 3" xfId="24603" xr:uid="{00000000-0005-0000-0000-0000D0230000}"/>
    <cellStyle name="Input 5 3 5 4" xfId="28917" xr:uid="{00000000-0005-0000-0000-0000D1230000}"/>
    <cellStyle name="Input 5 3 5 5" xfId="30203" xr:uid="{00000000-0005-0000-0000-0000D2230000}"/>
    <cellStyle name="Input 5 3 5 6" xfId="30307" xr:uid="{00000000-0005-0000-0000-0000D3230000}"/>
    <cellStyle name="Input 5 3 6" xfId="26158" xr:uid="{00000000-0005-0000-0000-0000D4230000}"/>
    <cellStyle name="Input 5 3 7" xfId="20018" xr:uid="{00000000-0005-0000-0000-0000D5230000}"/>
    <cellStyle name="Input 5 3 8" xfId="30451" xr:uid="{00000000-0005-0000-0000-0000D6230000}"/>
    <cellStyle name="Input 5 3 9" xfId="14186" xr:uid="{00000000-0005-0000-0000-0000D7230000}"/>
    <cellStyle name="Input 5 4" xfId="1235" xr:uid="{00000000-0005-0000-0000-0000D8230000}"/>
    <cellStyle name="Input 5 4 2" xfId="2326" xr:uid="{00000000-0005-0000-0000-0000D9230000}"/>
    <cellStyle name="Input 5 4 2 2" xfId="6467" xr:uid="{00000000-0005-0000-0000-0000DA230000}"/>
    <cellStyle name="Input 5 4 2 2 2" xfId="13943" xr:uid="{00000000-0005-0000-0000-0000DB230000}"/>
    <cellStyle name="Input 5 4 2 2 3" xfId="23678" xr:uid="{00000000-0005-0000-0000-0000DC230000}"/>
    <cellStyle name="Input 5 4 2 2 4" xfId="14813" xr:uid="{00000000-0005-0000-0000-0000DD230000}"/>
    <cellStyle name="Input 5 4 2 2 5" xfId="14802" xr:uid="{00000000-0005-0000-0000-0000DE230000}"/>
    <cellStyle name="Input 5 4 2 2 6" xfId="19700" xr:uid="{00000000-0005-0000-0000-0000DF230000}"/>
    <cellStyle name="Input 5 4 2 2 7" xfId="31374" xr:uid="{00000000-0005-0000-0000-0000E0230000}"/>
    <cellStyle name="Input 5 4 2 3" xfId="6862" xr:uid="{00000000-0005-0000-0000-0000E1230000}"/>
    <cellStyle name="Input 5 4 2 3 2" xfId="24073" xr:uid="{00000000-0005-0000-0000-0000E2230000}"/>
    <cellStyle name="Input 5 4 2 3 3" xfId="20526" xr:uid="{00000000-0005-0000-0000-0000E3230000}"/>
    <cellStyle name="Input 5 4 2 3 4" xfId="28900" xr:uid="{00000000-0005-0000-0000-0000E4230000}"/>
    <cellStyle name="Input 5 4 2 3 5" xfId="29816" xr:uid="{00000000-0005-0000-0000-0000E5230000}"/>
    <cellStyle name="Input 5 4 2 3 6" xfId="20693" xr:uid="{00000000-0005-0000-0000-0000E6230000}"/>
    <cellStyle name="Input 5 4 2 4" xfId="19878" xr:uid="{00000000-0005-0000-0000-0000E7230000}"/>
    <cellStyle name="Input 5 4 2 5" xfId="14763" xr:uid="{00000000-0005-0000-0000-0000E8230000}"/>
    <cellStyle name="Input 5 4 2 6" xfId="20662" xr:uid="{00000000-0005-0000-0000-0000E9230000}"/>
    <cellStyle name="Input 5 4 2 7" xfId="18053" xr:uid="{00000000-0005-0000-0000-0000EA230000}"/>
    <cellStyle name="Input 5 4 2 8" xfId="30633" xr:uid="{00000000-0005-0000-0000-0000EB230000}"/>
    <cellStyle name="Input 5 4 3" xfId="4625" xr:uid="{00000000-0005-0000-0000-0000EC230000}"/>
    <cellStyle name="Input 5 4 3 2" xfId="12472" xr:uid="{00000000-0005-0000-0000-0000ED230000}"/>
    <cellStyle name="Input 5 4 3 3" xfId="21943" xr:uid="{00000000-0005-0000-0000-0000EE230000}"/>
    <cellStyle name="Input 5 4 3 4" xfId="24897" xr:uid="{00000000-0005-0000-0000-0000EF230000}"/>
    <cellStyle name="Input 5 4 3 5" xfId="14849" xr:uid="{00000000-0005-0000-0000-0000F0230000}"/>
    <cellStyle name="Input 5 4 3 6" xfId="27546" xr:uid="{00000000-0005-0000-0000-0000F1230000}"/>
    <cellStyle name="Input 5 4 3 7" xfId="30610" xr:uid="{00000000-0005-0000-0000-0000F2230000}"/>
    <cellStyle name="Input 5 4 4" xfId="3920" xr:uid="{00000000-0005-0000-0000-0000F3230000}"/>
    <cellStyle name="Input 5 4 4 2" xfId="21287" xr:uid="{00000000-0005-0000-0000-0000F4230000}"/>
    <cellStyle name="Input 5 4 4 3" xfId="21560" xr:uid="{00000000-0005-0000-0000-0000F5230000}"/>
    <cellStyle name="Input 5 4 4 4" xfId="27054" xr:uid="{00000000-0005-0000-0000-0000F6230000}"/>
    <cellStyle name="Input 5 4 4 5" xfId="25094" xr:uid="{00000000-0005-0000-0000-0000F7230000}"/>
    <cellStyle name="Input 5 4 4 6" xfId="26167" xr:uid="{00000000-0005-0000-0000-0000F8230000}"/>
    <cellStyle name="Input 5 4 5" xfId="19457" xr:uid="{00000000-0005-0000-0000-0000F9230000}"/>
    <cellStyle name="Input 5 4 6" xfId="21095" xr:uid="{00000000-0005-0000-0000-0000FA230000}"/>
    <cellStyle name="Input 5 4 7" xfId="27983" xr:uid="{00000000-0005-0000-0000-0000FB230000}"/>
    <cellStyle name="Input 5 4 8" xfId="21822" xr:uid="{00000000-0005-0000-0000-0000FC230000}"/>
    <cellStyle name="Input 5 4 9" xfId="25465" xr:uid="{00000000-0005-0000-0000-0000FD230000}"/>
    <cellStyle name="Input 5 5" xfId="1646" xr:uid="{00000000-0005-0000-0000-0000FE230000}"/>
    <cellStyle name="Input 5 5 2" xfId="6060" xr:uid="{00000000-0005-0000-0000-0000FF230000}"/>
    <cellStyle name="Input 5 5 2 2" xfId="13685" xr:uid="{00000000-0005-0000-0000-000000240000}"/>
    <cellStyle name="Input 5 5 2 3" xfId="23271" xr:uid="{00000000-0005-0000-0000-000001240000}"/>
    <cellStyle name="Input 5 5 2 4" xfId="25947" xr:uid="{00000000-0005-0000-0000-000002240000}"/>
    <cellStyle name="Input 5 5 2 5" xfId="25578" xr:uid="{00000000-0005-0000-0000-000003240000}"/>
    <cellStyle name="Input 5 5 2 6" xfId="29453" xr:uid="{00000000-0005-0000-0000-000004240000}"/>
    <cellStyle name="Input 5 5 2 7" xfId="26871" xr:uid="{00000000-0005-0000-0000-000005240000}"/>
    <cellStyle name="Input 5 5 3" xfId="6307" xr:uid="{00000000-0005-0000-0000-000006240000}"/>
    <cellStyle name="Input 5 5 3 2" xfId="23518" xr:uid="{00000000-0005-0000-0000-000007240000}"/>
    <cellStyle name="Input 5 5 3 3" xfId="21840" xr:uid="{00000000-0005-0000-0000-000008240000}"/>
    <cellStyle name="Input 5 5 3 4" xfId="27425" xr:uid="{00000000-0005-0000-0000-000009240000}"/>
    <cellStyle name="Input 5 5 3 5" xfId="29177" xr:uid="{00000000-0005-0000-0000-00000A240000}"/>
    <cellStyle name="Input 5 5 3 6" xfId="31656" xr:uid="{00000000-0005-0000-0000-00000B240000}"/>
    <cellStyle name="Input 5 5 4" xfId="16480" xr:uid="{00000000-0005-0000-0000-00000C240000}"/>
    <cellStyle name="Input 5 5 5" xfId="20905" xr:uid="{00000000-0005-0000-0000-00000D240000}"/>
    <cellStyle name="Input 5 5 6" xfId="27685" xr:uid="{00000000-0005-0000-0000-00000E240000}"/>
    <cellStyle name="Input 5 5 7" xfId="30717" xr:uid="{00000000-0005-0000-0000-00000F240000}"/>
    <cellStyle name="Input 5 5 8" xfId="31801" xr:uid="{00000000-0005-0000-0000-000010240000}"/>
    <cellStyle name="Input 5 6" xfId="4667" xr:uid="{00000000-0005-0000-0000-000011240000}"/>
    <cellStyle name="Input 5 6 2" xfId="12502" xr:uid="{00000000-0005-0000-0000-000012240000}"/>
    <cellStyle name="Input 5 6 3" xfId="21985" xr:uid="{00000000-0005-0000-0000-000013240000}"/>
    <cellStyle name="Input 5 6 4" xfId="25395" xr:uid="{00000000-0005-0000-0000-000014240000}"/>
    <cellStyle name="Input 5 6 5" xfId="25101" xr:uid="{00000000-0005-0000-0000-000015240000}"/>
    <cellStyle name="Input 5 6 6" xfId="29143" xr:uid="{00000000-0005-0000-0000-000016240000}"/>
    <cellStyle name="Input 5 6 7" xfId="22141" xr:uid="{00000000-0005-0000-0000-000017240000}"/>
    <cellStyle name="Input 5 7" xfId="3985" xr:uid="{00000000-0005-0000-0000-000018240000}"/>
    <cellStyle name="Input 5 7 2" xfId="21352" xr:uid="{00000000-0005-0000-0000-000019240000}"/>
    <cellStyle name="Input 5 7 3" xfId="25458" xr:uid="{00000000-0005-0000-0000-00001A240000}"/>
    <cellStyle name="Input 5 7 4" xfId="27455" xr:uid="{00000000-0005-0000-0000-00001B240000}"/>
    <cellStyle name="Input 5 7 5" xfId="24281" xr:uid="{00000000-0005-0000-0000-00001C240000}"/>
    <cellStyle name="Input 5 7 6" xfId="28673" xr:uid="{00000000-0005-0000-0000-00001D240000}"/>
    <cellStyle name="Input 5 8" xfId="26335" xr:uid="{00000000-0005-0000-0000-00001E240000}"/>
    <cellStyle name="Input 5 9" xfId="24256" xr:uid="{00000000-0005-0000-0000-00001F240000}"/>
    <cellStyle name="Linked Cell 2" xfId="432" xr:uid="{00000000-0005-0000-0000-000020240000}"/>
    <cellStyle name="Linked Cell 2 2" xfId="433" xr:uid="{00000000-0005-0000-0000-000021240000}"/>
    <cellStyle name="Linked Cell 3" xfId="434" xr:uid="{00000000-0005-0000-0000-000022240000}"/>
    <cellStyle name="Linked Cell 4" xfId="435" xr:uid="{00000000-0005-0000-0000-000023240000}"/>
    <cellStyle name="Neutral 2" xfId="436" xr:uid="{00000000-0005-0000-0000-000024240000}"/>
    <cellStyle name="Neutral 2 2" xfId="437" xr:uid="{00000000-0005-0000-0000-000025240000}"/>
    <cellStyle name="Neutral 3" xfId="438" xr:uid="{00000000-0005-0000-0000-000026240000}"/>
    <cellStyle name="Neutral 4" xfId="439" xr:uid="{00000000-0005-0000-0000-000027240000}"/>
    <cellStyle name="Normal" xfId="0" builtinId="0"/>
    <cellStyle name="Normal 10" xfId="440" xr:uid="{00000000-0005-0000-0000-000029240000}"/>
    <cellStyle name="Normal 10 10" xfId="1649" xr:uid="{00000000-0005-0000-0000-00002A240000}"/>
    <cellStyle name="Normal 10 10 2" xfId="5018" xr:uid="{00000000-0005-0000-0000-00002B240000}"/>
    <cellStyle name="Normal 10 10 2 2" xfId="12771" xr:uid="{00000000-0005-0000-0000-00002C240000}"/>
    <cellStyle name="Normal 10 10 2 2 2" xfId="37642" xr:uid="{00000000-0005-0000-0000-00002D240000}"/>
    <cellStyle name="Normal 10 10 2 3" xfId="18922" xr:uid="{00000000-0005-0000-0000-00002E240000}"/>
    <cellStyle name="Normal 10 10 2 3 2" xfId="41314" xr:uid="{00000000-0005-0000-0000-00002F240000}"/>
    <cellStyle name="Normal 10 10 2 4" xfId="8850" xr:uid="{00000000-0005-0000-0000-000030240000}"/>
    <cellStyle name="Normal 10 10 2 5" xfId="33970" xr:uid="{00000000-0005-0000-0000-000031240000}"/>
    <cellStyle name="Normal 10 10 3" xfId="3262" xr:uid="{00000000-0005-0000-0000-000032240000}"/>
    <cellStyle name="Normal 10 10 3 2" xfId="17212" xr:uid="{00000000-0005-0000-0000-000033240000}"/>
    <cellStyle name="Normal 10 10 3 2 2" xfId="40090" xr:uid="{00000000-0005-0000-0000-000034240000}"/>
    <cellStyle name="Normal 10 10 3 3" xfId="11298" xr:uid="{00000000-0005-0000-0000-000035240000}"/>
    <cellStyle name="Normal 10 10 3 4" xfId="36418" xr:uid="{00000000-0005-0000-0000-000036240000}"/>
    <cellStyle name="Normal 10 10 4" xfId="10074" xr:uid="{00000000-0005-0000-0000-000037240000}"/>
    <cellStyle name="Normal 10 10 4 2" xfId="35194" xr:uid="{00000000-0005-0000-0000-000038240000}"/>
    <cellStyle name="Normal 10 10 5" xfId="15627" xr:uid="{00000000-0005-0000-0000-000039240000}"/>
    <cellStyle name="Normal 10 10 5 2" xfId="38866" xr:uid="{00000000-0005-0000-0000-00003A240000}"/>
    <cellStyle name="Normal 10 10 6" xfId="7626" xr:uid="{00000000-0005-0000-0000-00003B240000}"/>
    <cellStyle name="Normal 10 10 7" xfId="32746" xr:uid="{00000000-0005-0000-0000-00003C240000}"/>
    <cellStyle name="Normal 10 11" xfId="4082" xr:uid="{00000000-0005-0000-0000-00003D240000}"/>
    <cellStyle name="Normal 10 11 2" xfId="11985" xr:uid="{00000000-0005-0000-0000-00003E240000}"/>
    <cellStyle name="Normal 10 11 2 2" xfId="37030" xr:uid="{00000000-0005-0000-0000-00003F240000}"/>
    <cellStyle name="Normal 10 11 3" xfId="18017" xr:uid="{00000000-0005-0000-0000-000040240000}"/>
    <cellStyle name="Normal 10 11 3 2" xfId="40702" xr:uid="{00000000-0005-0000-0000-000041240000}"/>
    <cellStyle name="Normal 10 11 4" xfId="8238" xr:uid="{00000000-0005-0000-0000-000042240000}"/>
    <cellStyle name="Normal 10 11 5" xfId="33358" xr:uid="{00000000-0005-0000-0000-000043240000}"/>
    <cellStyle name="Normal 10 12" xfId="2650" xr:uid="{00000000-0005-0000-0000-000044240000}"/>
    <cellStyle name="Normal 10 12 2" xfId="16600" xr:uid="{00000000-0005-0000-0000-000045240000}"/>
    <cellStyle name="Normal 10 12 2 2" xfId="39478" xr:uid="{00000000-0005-0000-0000-000046240000}"/>
    <cellStyle name="Normal 10 12 3" xfId="10686" xr:uid="{00000000-0005-0000-0000-000047240000}"/>
    <cellStyle name="Normal 10 12 4" xfId="35806" xr:uid="{00000000-0005-0000-0000-000048240000}"/>
    <cellStyle name="Normal 10 13" xfId="9462" xr:uid="{00000000-0005-0000-0000-000049240000}"/>
    <cellStyle name="Normal 10 13 2" xfId="34582" xr:uid="{00000000-0005-0000-0000-00004A240000}"/>
    <cellStyle name="Normal 10 14" xfId="14482" xr:uid="{00000000-0005-0000-0000-00004B240000}"/>
    <cellStyle name="Normal 10 14 2" xfId="38254" xr:uid="{00000000-0005-0000-0000-00004C240000}"/>
    <cellStyle name="Normal 10 15" xfId="7014" xr:uid="{00000000-0005-0000-0000-00004D240000}"/>
    <cellStyle name="Normal 10 16" xfId="32134" xr:uid="{00000000-0005-0000-0000-00004E240000}"/>
    <cellStyle name="Normal 10 2" xfId="441" xr:uid="{00000000-0005-0000-0000-00004F240000}"/>
    <cellStyle name="Normal 10 2 10" xfId="9463" xr:uid="{00000000-0005-0000-0000-000050240000}"/>
    <cellStyle name="Normal 10 2 10 2" xfId="34583" xr:uid="{00000000-0005-0000-0000-000051240000}"/>
    <cellStyle name="Normal 10 2 11" xfId="14483" xr:uid="{00000000-0005-0000-0000-000052240000}"/>
    <cellStyle name="Normal 10 2 11 2" xfId="38255" xr:uid="{00000000-0005-0000-0000-000053240000}"/>
    <cellStyle name="Normal 10 2 12" xfId="7015" xr:uid="{00000000-0005-0000-0000-000054240000}"/>
    <cellStyle name="Normal 10 2 13" xfId="32135" xr:uid="{00000000-0005-0000-0000-000055240000}"/>
    <cellStyle name="Normal 10 2 2" xfId="442" xr:uid="{00000000-0005-0000-0000-000056240000}"/>
    <cellStyle name="Normal 10 2 2 10" xfId="14484" xr:uid="{00000000-0005-0000-0000-000057240000}"/>
    <cellStyle name="Normal 10 2 2 10 2" xfId="38256" xr:uid="{00000000-0005-0000-0000-000058240000}"/>
    <cellStyle name="Normal 10 2 2 11" xfId="7016" xr:uid="{00000000-0005-0000-0000-000059240000}"/>
    <cellStyle name="Normal 10 2 2 12" xfId="32136" xr:uid="{00000000-0005-0000-0000-00005A240000}"/>
    <cellStyle name="Normal 10 2 2 2" xfId="443" xr:uid="{00000000-0005-0000-0000-00005B240000}"/>
    <cellStyle name="Normal 10 2 2 2 10" xfId="7017" xr:uid="{00000000-0005-0000-0000-00005C240000}"/>
    <cellStyle name="Normal 10 2 2 2 11" xfId="32137" xr:uid="{00000000-0005-0000-0000-00005D240000}"/>
    <cellStyle name="Normal 10 2 2 2 2" xfId="444" xr:uid="{00000000-0005-0000-0000-00005E240000}"/>
    <cellStyle name="Normal 10 2 2 2 2 10" xfId="32138" xr:uid="{00000000-0005-0000-0000-00005F240000}"/>
    <cellStyle name="Normal 10 2 2 2 2 2" xfId="900" xr:uid="{00000000-0005-0000-0000-000060240000}"/>
    <cellStyle name="Normal 10 2 2 2 2 2 2" xfId="1991" xr:uid="{00000000-0005-0000-0000-000061240000}"/>
    <cellStyle name="Normal 10 2 2 2 2 2 2 2" xfId="5297" xr:uid="{00000000-0005-0000-0000-000062240000}"/>
    <cellStyle name="Normal 10 2 2 2 2 2 2 2 2" xfId="13011" xr:uid="{00000000-0005-0000-0000-000063240000}"/>
    <cellStyle name="Normal 10 2 2 2 2 2 2 2 2 2" xfId="37857" xr:uid="{00000000-0005-0000-0000-000064240000}"/>
    <cellStyle name="Normal 10 2 2 2 2 2 2 2 3" xfId="19191" xr:uid="{00000000-0005-0000-0000-000065240000}"/>
    <cellStyle name="Normal 10 2 2 2 2 2 2 2 3 2" xfId="41529" xr:uid="{00000000-0005-0000-0000-000066240000}"/>
    <cellStyle name="Normal 10 2 2 2 2 2 2 2 4" xfId="9065" xr:uid="{00000000-0005-0000-0000-000067240000}"/>
    <cellStyle name="Normal 10 2 2 2 2 2 2 2 5" xfId="34185" xr:uid="{00000000-0005-0000-0000-000068240000}"/>
    <cellStyle name="Normal 10 2 2 2 2 2 2 3" xfId="3477" xr:uid="{00000000-0005-0000-0000-000069240000}"/>
    <cellStyle name="Normal 10 2 2 2 2 2 2 3 2" xfId="17427" xr:uid="{00000000-0005-0000-0000-00006A240000}"/>
    <cellStyle name="Normal 10 2 2 2 2 2 2 3 2 2" xfId="40305" xr:uid="{00000000-0005-0000-0000-00006B240000}"/>
    <cellStyle name="Normal 10 2 2 2 2 2 2 3 3" xfId="11513" xr:uid="{00000000-0005-0000-0000-00006C240000}"/>
    <cellStyle name="Normal 10 2 2 2 2 2 2 3 4" xfId="36633" xr:uid="{00000000-0005-0000-0000-00006D240000}"/>
    <cellStyle name="Normal 10 2 2 2 2 2 2 4" xfId="10289" xr:uid="{00000000-0005-0000-0000-00006E240000}"/>
    <cellStyle name="Normal 10 2 2 2 2 2 2 4 2" xfId="35409" xr:uid="{00000000-0005-0000-0000-00006F240000}"/>
    <cellStyle name="Normal 10 2 2 2 2 2 2 5" xfId="15960" xr:uid="{00000000-0005-0000-0000-000070240000}"/>
    <cellStyle name="Normal 10 2 2 2 2 2 2 5 2" xfId="39081" xr:uid="{00000000-0005-0000-0000-000071240000}"/>
    <cellStyle name="Normal 10 2 2 2 2 2 2 6" xfId="7841" xr:uid="{00000000-0005-0000-0000-000072240000}"/>
    <cellStyle name="Normal 10 2 2 2 2 2 2 7" xfId="32961" xr:uid="{00000000-0005-0000-0000-000073240000}"/>
    <cellStyle name="Normal 10 2 2 2 2 2 3" xfId="4413" xr:uid="{00000000-0005-0000-0000-000074240000}"/>
    <cellStyle name="Normal 10 2 2 2 2 2 3 2" xfId="12264" xr:uid="{00000000-0005-0000-0000-000075240000}"/>
    <cellStyle name="Normal 10 2 2 2 2 2 3 2 2" xfId="37245" xr:uid="{00000000-0005-0000-0000-000076240000}"/>
    <cellStyle name="Normal 10 2 2 2 2 2 3 3" xfId="18339" xr:uid="{00000000-0005-0000-0000-000077240000}"/>
    <cellStyle name="Normal 10 2 2 2 2 2 3 3 2" xfId="40917" xr:uid="{00000000-0005-0000-0000-000078240000}"/>
    <cellStyle name="Normal 10 2 2 2 2 2 3 4" xfId="8453" xr:uid="{00000000-0005-0000-0000-000079240000}"/>
    <cellStyle name="Normal 10 2 2 2 2 2 3 5" xfId="33573" xr:uid="{00000000-0005-0000-0000-00007A240000}"/>
    <cellStyle name="Normal 10 2 2 2 2 2 4" xfId="2865" xr:uid="{00000000-0005-0000-0000-00007B240000}"/>
    <cellStyle name="Normal 10 2 2 2 2 2 4 2" xfId="16815" xr:uid="{00000000-0005-0000-0000-00007C240000}"/>
    <cellStyle name="Normal 10 2 2 2 2 2 4 2 2" xfId="39693" xr:uid="{00000000-0005-0000-0000-00007D240000}"/>
    <cellStyle name="Normal 10 2 2 2 2 2 4 3" xfId="10901" xr:uid="{00000000-0005-0000-0000-00007E240000}"/>
    <cellStyle name="Normal 10 2 2 2 2 2 4 4" xfId="36021" xr:uid="{00000000-0005-0000-0000-00007F240000}"/>
    <cellStyle name="Normal 10 2 2 2 2 2 5" xfId="9677" xr:uid="{00000000-0005-0000-0000-000080240000}"/>
    <cellStyle name="Normal 10 2 2 2 2 2 5 2" xfId="34797" xr:uid="{00000000-0005-0000-0000-000081240000}"/>
    <cellStyle name="Normal 10 2 2 2 2 2 6" xfId="14919" xr:uid="{00000000-0005-0000-0000-000082240000}"/>
    <cellStyle name="Normal 10 2 2 2 2 2 6 2" xfId="38469" xr:uid="{00000000-0005-0000-0000-000083240000}"/>
    <cellStyle name="Normal 10 2 2 2 2 2 7" xfId="7229" xr:uid="{00000000-0005-0000-0000-000084240000}"/>
    <cellStyle name="Normal 10 2 2 2 2 2 8" xfId="32349" xr:uid="{00000000-0005-0000-0000-000085240000}"/>
    <cellStyle name="Normal 10 2 2 2 2 3" xfId="1242" xr:uid="{00000000-0005-0000-0000-000086240000}"/>
    <cellStyle name="Normal 10 2 2 2 2 3 2" xfId="2333" xr:uid="{00000000-0005-0000-0000-000087240000}"/>
    <cellStyle name="Normal 10 2 2 2 2 3 2 2" xfId="5596" xr:uid="{00000000-0005-0000-0000-000088240000}"/>
    <cellStyle name="Normal 10 2 2 2 2 3 2 2 2" xfId="13268" xr:uid="{00000000-0005-0000-0000-000089240000}"/>
    <cellStyle name="Normal 10 2 2 2 2 3 2 2 2 2" xfId="38068" xr:uid="{00000000-0005-0000-0000-00008A240000}"/>
    <cellStyle name="Normal 10 2 2 2 2 3 2 2 3" xfId="19484" xr:uid="{00000000-0005-0000-0000-00008B240000}"/>
    <cellStyle name="Normal 10 2 2 2 2 3 2 2 3 2" xfId="41740" xr:uid="{00000000-0005-0000-0000-00008C240000}"/>
    <cellStyle name="Normal 10 2 2 2 2 3 2 2 4" xfId="9276" xr:uid="{00000000-0005-0000-0000-00008D240000}"/>
    <cellStyle name="Normal 10 2 2 2 2 3 2 2 5" xfId="34396" xr:uid="{00000000-0005-0000-0000-00008E240000}"/>
    <cellStyle name="Normal 10 2 2 2 2 3 2 3" xfId="3688" xr:uid="{00000000-0005-0000-0000-00008F240000}"/>
    <cellStyle name="Normal 10 2 2 2 2 3 2 3 2" xfId="17638" xr:uid="{00000000-0005-0000-0000-000090240000}"/>
    <cellStyle name="Normal 10 2 2 2 2 3 2 3 2 2" xfId="40516" xr:uid="{00000000-0005-0000-0000-000091240000}"/>
    <cellStyle name="Normal 10 2 2 2 2 3 2 3 3" xfId="11724" xr:uid="{00000000-0005-0000-0000-000092240000}"/>
    <cellStyle name="Normal 10 2 2 2 2 3 2 3 4" xfId="36844" xr:uid="{00000000-0005-0000-0000-000093240000}"/>
    <cellStyle name="Normal 10 2 2 2 2 3 2 4" xfId="10500" xr:uid="{00000000-0005-0000-0000-000094240000}"/>
    <cellStyle name="Normal 10 2 2 2 2 3 2 4 2" xfId="35620" xr:uid="{00000000-0005-0000-0000-000095240000}"/>
    <cellStyle name="Normal 10 2 2 2 2 3 2 5" xfId="16297" xr:uid="{00000000-0005-0000-0000-000096240000}"/>
    <cellStyle name="Normal 10 2 2 2 2 3 2 5 2" xfId="39292" xr:uid="{00000000-0005-0000-0000-000097240000}"/>
    <cellStyle name="Normal 10 2 2 2 2 3 2 6" xfId="8052" xr:uid="{00000000-0005-0000-0000-000098240000}"/>
    <cellStyle name="Normal 10 2 2 2 2 3 2 7" xfId="33172" xr:uid="{00000000-0005-0000-0000-000099240000}"/>
    <cellStyle name="Normal 10 2 2 2 2 3 3" xfId="4706" xr:uid="{00000000-0005-0000-0000-00009A240000}"/>
    <cellStyle name="Normal 10 2 2 2 2 3 3 2" xfId="12520" xr:uid="{00000000-0005-0000-0000-00009B240000}"/>
    <cellStyle name="Normal 10 2 2 2 2 3 3 2 2" xfId="37456" xr:uid="{00000000-0005-0000-0000-00009C240000}"/>
    <cellStyle name="Normal 10 2 2 2 2 3 3 3" xfId="18624" xr:uid="{00000000-0005-0000-0000-00009D240000}"/>
    <cellStyle name="Normal 10 2 2 2 2 3 3 3 2" xfId="41128" xr:uid="{00000000-0005-0000-0000-00009E240000}"/>
    <cellStyle name="Normal 10 2 2 2 2 3 3 4" xfId="8664" xr:uid="{00000000-0005-0000-0000-00009F240000}"/>
    <cellStyle name="Normal 10 2 2 2 2 3 3 5" xfId="33784" xr:uid="{00000000-0005-0000-0000-0000A0240000}"/>
    <cellStyle name="Normal 10 2 2 2 2 3 4" xfId="3076" xr:uid="{00000000-0005-0000-0000-0000A1240000}"/>
    <cellStyle name="Normal 10 2 2 2 2 3 4 2" xfId="17026" xr:uid="{00000000-0005-0000-0000-0000A2240000}"/>
    <cellStyle name="Normal 10 2 2 2 2 3 4 2 2" xfId="39904" xr:uid="{00000000-0005-0000-0000-0000A3240000}"/>
    <cellStyle name="Normal 10 2 2 2 2 3 4 3" xfId="11112" xr:uid="{00000000-0005-0000-0000-0000A4240000}"/>
    <cellStyle name="Normal 10 2 2 2 2 3 4 4" xfId="36232" xr:uid="{00000000-0005-0000-0000-0000A5240000}"/>
    <cellStyle name="Normal 10 2 2 2 2 3 5" xfId="9888" xr:uid="{00000000-0005-0000-0000-0000A6240000}"/>
    <cellStyle name="Normal 10 2 2 2 2 3 5 2" xfId="35008" xr:uid="{00000000-0005-0000-0000-0000A7240000}"/>
    <cellStyle name="Normal 10 2 2 2 2 3 6" xfId="15251" xr:uid="{00000000-0005-0000-0000-0000A8240000}"/>
    <cellStyle name="Normal 10 2 2 2 2 3 6 2" xfId="38680" xr:uid="{00000000-0005-0000-0000-0000A9240000}"/>
    <cellStyle name="Normal 10 2 2 2 2 3 7" xfId="7440" xr:uid="{00000000-0005-0000-0000-0000AA240000}"/>
    <cellStyle name="Normal 10 2 2 2 2 3 8" xfId="32560" xr:uid="{00000000-0005-0000-0000-0000AB240000}"/>
    <cellStyle name="Normal 10 2 2 2 2 4" xfId="1653" xr:uid="{00000000-0005-0000-0000-0000AC240000}"/>
    <cellStyle name="Normal 10 2 2 2 2 4 2" xfId="5022" xr:uid="{00000000-0005-0000-0000-0000AD240000}"/>
    <cellStyle name="Normal 10 2 2 2 2 4 2 2" xfId="12775" xr:uid="{00000000-0005-0000-0000-0000AE240000}"/>
    <cellStyle name="Normal 10 2 2 2 2 4 2 2 2" xfId="37646" xr:uid="{00000000-0005-0000-0000-0000AF240000}"/>
    <cellStyle name="Normal 10 2 2 2 2 4 2 3" xfId="18926" xr:uid="{00000000-0005-0000-0000-0000B0240000}"/>
    <cellStyle name="Normal 10 2 2 2 2 4 2 3 2" xfId="41318" xr:uid="{00000000-0005-0000-0000-0000B1240000}"/>
    <cellStyle name="Normal 10 2 2 2 2 4 2 4" xfId="8854" xr:uid="{00000000-0005-0000-0000-0000B2240000}"/>
    <cellStyle name="Normal 10 2 2 2 2 4 2 5" xfId="33974" xr:uid="{00000000-0005-0000-0000-0000B3240000}"/>
    <cellStyle name="Normal 10 2 2 2 2 4 3" xfId="3266" xr:uid="{00000000-0005-0000-0000-0000B4240000}"/>
    <cellStyle name="Normal 10 2 2 2 2 4 3 2" xfId="17216" xr:uid="{00000000-0005-0000-0000-0000B5240000}"/>
    <cellStyle name="Normal 10 2 2 2 2 4 3 2 2" xfId="40094" xr:uid="{00000000-0005-0000-0000-0000B6240000}"/>
    <cellStyle name="Normal 10 2 2 2 2 4 3 3" xfId="11302" xr:uid="{00000000-0005-0000-0000-0000B7240000}"/>
    <cellStyle name="Normal 10 2 2 2 2 4 3 4" xfId="36422" xr:uid="{00000000-0005-0000-0000-0000B8240000}"/>
    <cellStyle name="Normal 10 2 2 2 2 4 4" xfId="10078" xr:uid="{00000000-0005-0000-0000-0000B9240000}"/>
    <cellStyle name="Normal 10 2 2 2 2 4 4 2" xfId="35198" xr:uid="{00000000-0005-0000-0000-0000BA240000}"/>
    <cellStyle name="Normal 10 2 2 2 2 4 5" xfId="15631" xr:uid="{00000000-0005-0000-0000-0000BB240000}"/>
    <cellStyle name="Normal 10 2 2 2 2 4 5 2" xfId="38870" xr:uid="{00000000-0005-0000-0000-0000BC240000}"/>
    <cellStyle name="Normal 10 2 2 2 2 4 6" xfId="7630" xr:uid="{00000000-0005-0000-0000-0000BD240000}"/>
    <cellStyle name="Normal 10 2 2 2 2 4 7" xfId="32750" xr:uid="{00000000-0005-0000-0000-0000BE240000}"/>
    <cellStyle name="Normal 10 2 2 2 2 5" xfId="4086" xr:uid="{00000000-0005-0000-0000-0000BF240000}"/>
    <cellStyle name="Normal 10 2 2 2 2 5 2" xfId="11989" xr:uid="{00000000-0005-0000-0000-0000C0240000}"/>
    <cellStyle name="Normal 10 2 2 2 2 5 2 2" xfId="37034" xr:uid="{00000000-0005-0000-0000-0000C1240000}"/>
    <cellStyle name="Normal 10 2 2 2 2 5 3" xfId="18021" xr:uid="{00000000-0005-0000-0000-0000C2240000}"/>
    <cellStyle name="Normal 10 2 2 2 2 5 3 2" xfId="40706" xr:uid="{00000000-0005-0000-0000-0000C3240000}"/>
    <cellStyle name="Normal 10 2 2 2 2 5 4" xfId="8242" xr:uid="{00000000-0005-0000-0000-0000C4240000}"/>
    <cellStyle name="Normal 10 2 2 2 2 5 5" xfId="33362" xr:uid="{00000000-0005-0000-0000-0000C5240000}"/>
    <cellStyle name="Normal 10 2 2 2 2 6" xfId="2654" xr:uid="{00000000-0005-0000-0000-0000C6240000}"/>
    <cellStyle name="Normal 10 2 2 2 2 6 2" xfId="16604" xr:uid="{00000000-0005-0000-0000-0000C7240000}"/>
    <cellStyle name="Normal 10 2 2 2 2 6 2 2" xfId="39482" xr:uid="{00000000-0005-0000-0000-0000C8240000}"/>
    <cellStyle name="Normal 10 2 2 2 2 6 3" xfId="10690" xr:uid="{00000000-0005-0000-0000-0000C9240000}"/>
    <cellStyle name="Normal 10 2 2 2 2 6 4" xfId="35810" xr:uid="{00000000-0005-0000-0000-0000CA240000}"/>
    <cellStyle name="Normal 10 2 2 2 2 7" xfId="9466" xr:uid="{00000000-0005-0000-0000-0000CB240000}"/>
    <cellStyle name="Normal 10 2 2 2 2 7 2" xfId="34586" xr:uid="{00000000-0005-0000-0000-0000CC240000}"/>
    <cellStyle name="Normal 10 2 2 2 2 8" xfId="14486" xr:uid="{00000000-0005-0000-0000-0000CD240000}"/>
    <cellStyle name="Normal 10 2 2 2 2 8 2" xfId="38258" xr:uid="{00000000-0005-0000-0000-0000CE240000}"/>
    <cellStyle name="Normal 10 2 2 2 2 9" xfId="7018" xr:uid="{00000000-0005-0000-0000-0000CF240000}"/>
    <cellStyle name="Normal 10 2 2 2 3" xfId="899" xr:uid="{00000000-0005-0000-0000-0000D0240000}"/>
    <cellStyle name="Normal 10 2 2 2 3 2" xfId="1990" xr:uid="{00000000-0005-0000-0000-0000D1240000}"/>
    <cellStyle name="Normal 10 2 2 2 3 2 2" xfId="5296" xr:uid="{00000000-0005-0000-0000-0000D2240000}"/>
    <cellStyle name="Normal 10 2 2 2 3 2 2 2" xfId="13010" xr:uid="{00000000-0005-0000-0000-0000D3240000}"/>
    <cellStyle name="Normal 10 2 2 2 3 2 2 2 2" xfId="37856" xr:uid="{00000000-0005-0000-0000-0000D4240000}"/>
    <cellStyle name="Normal 10 2 2 2 3 2 2 3" xfId="19190" xr:uid="{00000000-0005-0000-0000-0000D5240000}"/>
    <cellStyle name="Normal 10 2 2 2 3 2 2 3 2" xfId="41528" xr:uid="{00000000-0005-0000-0000-0000D6240000}"/>
    <cellStyle name="Normal 10 2 2 2 3 2 2 4" xfId="9064" xr:uid="{00000000-0005-0000-0000-0000D7240000}"/>
    <cellStyle name="Normal 10 2 2 2 3 2 2 5" xfId="34184" xr:uid="{00000000-0005-0000-0000-0000D8240000}"/>
    <cellStyle name="Normal 10 2 2 2 3 2 3" xfId="3476" xr:uid="{00000000-0005-0000-0000-0000D9240000}"/>
    <cellStyle name="Normal 10 2 2 2 3 2 3 2" xfId="17426" xr:uid="{00000000-0005-0000-0000-0000DA240000}"/>
    <cellStyle name="Normal 10 2 2 2 3 2 3 2 2" xfId="40304" xr:uid="{00000000-0005-0000-0000-0000DB240000}"/>
    <cellStyle name="Normal 10 2 2 2 3 2 3 3" xfId="11512" xr:uid="{00000000-0005-0000-0000-0000DC240000}"/>
    <cellStyle name="Normal 10 2 2 2 3 2 3 4" xfId="36632" xr:uid="{00000000-0005-0000-0000-0000DD240000}"/>
    <cellStyle name="Normal 10 2 2 2 3 2 4" xfId="10288" xr:uid="{00000000-0005-0000-0000-0000DE240000}"/>
    <cellStyle name="Normal 10 2 2 2 3 2 4 2" xfId="35408" xr:uid="{00000000-0005-0000-0000-0000DF240000}"/>
    <cellStyle name="Normal 10 2 2 2 3 2 5" xfId="15959" xr:uid="{00000000-0005-0000-0000-0000E0240000}"/>
    <cellStyle name="Normal 10 2 2 2 3 2 5 2" xfId="39080" xr:uid="{00000000-0005-0000-0000-0000E1240000}"/>
    <cellStyle name="Normal 10 2 2 2 3 2 6" xfId="7840" xr:uid="{00000000-0005-0000-0000-0000E2240000}"/>
    <cellStyle name="Normal 10 2 2 2 3 2 7" xfId="32960" xr:uid="{00000000-0005-0000-0000-0000E3240000}"/>
    <cellStyle name="Normal 10 2 2 2 3 3" xfId="4412" xr:uid="{00000000-0005-0000-0000-0000E4240000}"/>
    <cellStyle name="Normal 10 2 2 2 3 3 2" xfId="12263" xr:uid="{00000000-0005-0000-0000-0000E5240000}"/>
    <cellStyle name="Normal 10 2 2 2 3 3 2 2" xfId="37244" xr:uid="{00000000-0005-0000-0000-0000E6240000}"/>
    <cellStyle name="Normal 10 2 2 2 3 3 3" xfId="18338" xr:uid="{00000000-0005-0000-0000-0000E7240000}"/>
    <cellStyle name="Normal 10 2 2 2 3 3 3 2" xfId="40916" xr:uid="{00000000-0005-0000-0000-0000E8240000}"/>
    <cellStyle name="Normal 10 2 2 2 3 3 4" xfId="8452" xr:uid="{00000000-0005-0000-0000-0000E9240000}"/>
    <cellStyle name="Normal 10 2 2 2 3 3 5" xfId="33572" xr:uid="{00000000-0005-0000-0000-0000EA240000}"/>
    <cellStyle name="Normal 10 2 2 2 3 4" xfId="2864" xr:uid="{00000000-0005-0000-0000-0000EB240000}"/>
    <cellStyle name="Normal 10 2 2 2 3 4 2" xfId="16814" xr:uid="{00000000-0005-0000-0000-0000EC240000}"/>
    <cellStyle name="Normal 10 2 2 2 3 4 2 2" xfId="39692" xr:uid="{00000000-0005-0000-0000-0000ED240000}"/>
    <cellStyle name="Normal 10 2 2 2 3 4 3" xfId="10900" xr:uid="{00000000-0005-0000-0000-0000EE240000}"/>
    <cellStyle name="Normal 10 2 2 2 3 4 4" xfId="36020" xr:uid="{00000000-0005-0000-0000-0000EF240000}"/>
    <cellStyle name="Normal 10 2 2 2 3 5" xfId="9676" xr:uid="{00000000-0005-0000-0000-0000F0240000}"/>
    <cellStyle name="Normal 10 2 2 2 3 5 2" xfId="34796" xr:uid="{00000000-0005-0000-0000-0000F1240000}"/>
    <cellStyle name="Normal 10 2 2 2 3 6" xfId="14918" xr:uid="{00000000-0005-0000-0000-0000F2240000}"/>
    <cellStyle name="Normal 10 2 2 2 3 6 2" xfId="38468" xr:uid="{00000000-0005-0000-0000-0000F3240000}"/>
    <cellStyle name="Normal 10 2 2 2 3 7" xfId="7228" xr:uid="{00000000-0005-0000-0000-0000F4240000}"/>
    <cellStyle name="Normal 10 2 2 2 3 8" xfId="32348" xr:uid="{00000000-0005-0000-0000-0000F5240000}"/>
    <cellStyle name="Normal 10 2 2 2 4" xfId="1241" xr:uid="{00000000-0005-0000-0000-0000F6240000}"/>
    <cellStyle name="Normal 10 2 2 2 4 2" xfId="2332" xr:uid="{00000000-0005-0000-0000-0000F7240000}"/>
    <cellStyle name="Normal 10 2 2 2 4 2 2" xfId="5595" xr:uid="{00000000-0005-0000-0000-0000F8240000}"/>
    <cellStyle name="Normal 10 2 2 2 4 2 2 2" xfId="13267" xr:uid="{00000000-0005-0000-0000-0000F9240000}"/>
    <cellStyle name="Normal 10 2 2 2 4 2 2 2 2" xfId="38067" xr:uid="{00000000-0005-0000-0000-0000FA240000}"/>
    <cellStyle name="Normal 10 2 2 2 4 2 2 3" xfId="19483" xr:uid="{00000000-0005-0000-0000-0000FB240000}"/>
    <cellStyle name="Normal 10 2 2 2 4 2 2 3 2" xfId="41739" xr:uid="{00000000-0005-0000-0000-0000FC240000}"/>
    <cellStyle name="Normal 10 2 2 2 4 2 2 4" xfId="9275" xr:uid="{00000000-0005-0000-0000-0000FD240000}"/>
    <cellStyle name="Normal 10 2 2 2 4 2 2 5" xfId="34395" xr:uid="{00000000-0005-0000-0000-0000FE240000}"/>
    <cellStyle name="Normal 10 2 2 2 4 2 3" xfId="3687" xr:uid="{00000000-0005-0000-0000-0000FF240000}"/>
    <cellStyle name="Normal 10 2 2 2 4 2 3 2" xfId="17637" xr:uid="{00000000-0005-0000-0000-000000250000}"/>
    <cellStyle name="Normal 10 2 2 2 4 2 3 2 2" xfId="40515" xr:uid="{00000000-0005-0000-0000-000001250000}"/>
    <cellStyle name="Normal 10 2 2 2 4 2 3 3" xfId="11723" xr:uid="{00000000-0005-0000-0000-000002250000}"/>
    <cellStyle name="Normal 10 2 2 2 4 2 3 4" xfId="36843" xr:uid="{00000000-0005-0000-0000-000003250000}"/>
    <cellStyle name="Normal 10 2 2 2 4 2 4" xfId="10499" xr:uid="{00000000-0005-0000-0000-000004250000}"/>
    <cellStyle name="Normal 10 2 2 2 4 2 4 2" xfId="35619" xr:uid="{00000000-0005-0000-0000-000005250000}"/>
    <cellStyle name="Normal 10 2 2 2 4 2 5" xfId="16296" xr:uid="{00000000-0005-0000-0000-000006250000}"/>
    <cellStyle name="Normal 10 2 2 2 4 2 5 2" xfId="39291" xr:uid="{00000000-0005-0000-0000-000007250000}"/>
    <cellStyle name="Normal 10 2 2 2 4 2 6" xfId="8051" xr:uid="{00000000-0005-0000-0000-000008250000}"/>
    <cellStyle name="Normal 10 2 2 2 4 2 7" xfId="33171" xr:uid="{00000000-0005-0000-0000-000009250000}"/>
    <cellStyle name="Normal 10 2 2 2 4 3" xfId="4705" xr:uid="{00000000-0005-0000-0000-00000A250000}"/>
    <cellStyle name="Normal 10 2 2 2 4 3 2" xfId="12519" xr:uid="{00000000-0005-0000-0000-00000B250000}"/>
    <cellStyle name="Normal 10 2 2 2 4 3 2 2" xfId="37455" xr:uid="{00000000-0005-0000-0000-00000C250000}"/>
    <cellStyle name="Normal 10 2 2 2 4 3 3" xfId="18623" xr:uid="{00000000-0005-0000-0000-00000D250000}"/>
    <cellStyle name="Normal 10 2 2 2 4 3 3 2" xfId="41127" xr:uid="{00000000-0005-0000-0000-00000E250000}"/>
    <cellStyle name="Normal 10 2 2 2 4 3 4" xfId="8663" xr:uid="{00000000-0005-0000-0000-00000F250000}"/>
    <cellStyle name="Normal 10 2 2 2 4 3 5" xfId="33783" xr:uid="{00000000-0005-0000-0000-000010250000}"/>
    <cellStyle name="Normal 10 2 2 2 4 4" xfId="3075" xr:uid="{00000000-0005-0000-0000-000011250000}"/>
    <cellStyle name="Normal 10 2 2 2 4 4 2" xfId="17025" xr:uid="{00000000-0005-0000-0000-000012250000}"/>
    <cellStyle name="Normal 10 2 2 2 4 4 2 2" xfId="39903" xr:uid="{00000000-0005-0000-0000-000013250000}"/>
    <cellStyle name="Normal 10 2 2 2 4 4 3" xfId="11111" xr:uid="{00000000-0005-0000-0000-000014250000}"/>
    <cellStyle name="Normal 10 2 2 2 4 4 4" xfId="36231" xr:uid="{00000000-0005-0000-0000-000015250000}"/>
    <cellStyle name="Normal 10 2 2 2 4 5" xfId="9887" xr:uid="{00000000-0005-0000-0000-000016250000}"/>
    <cellStyle name="Normal 10 2 2 2 4 5 2" xfId="35007" xr:uid="{00000000-0005-0000-0000-000017250000}"/>
    <cellStyle name="Normal 10 2 2 2 4 6" xfId="15250" xr:uid="{00000000-0005-0000-0000-000018250000}"/>
    <cellStyle name="Normal 10 2 2 2 4 6 2" xfId="38679" xr:uid="{00000000-0005-0000-0000-000019250000}"/>
    <cellStyle name="Normal 10 2 2 2 4 7" xfId="7439" xr:uid="{00000000-0005-0000-0000-00001A250000}"/>
    <cellStyle name="Normal 10 2 2 2 4 8" xfId="32559" xr:uid="{00000000-0005-0000-0000-00001B250000}"/>
    <cellStyle name="Normal 10 2 2 2 5" xfId="1652" xr:uid="{00000000-0005-0000-0000-00001C250000}"/>
    <cellStyle name="Normal 10 2 2 2 5 2" xfId="5021" xr:uid="{00000000-0005-0000-0000-00001D250000}"/>
    <cellStyle name="Normal 10 2 2 2 5 2 2" xfId="12774" xr:uid="{00000000-0005-0000-0000-00001E250000}"/>
    <cellStyle name="Normal 10 2 2 2 5 2 2 2" xfId="37645" xr:uid="{00000000-0005-0000-0000-00001F250000}"/>
    <cellStyle name="Normal 10 2 2 2 5 2 3" xfId="18925" xr:uid="{00000000-0005-0000-0000-000020250000}"/>
    <cellStyle name="Normal 10 2 2 2 5 2 3 2" xfId="41317" xr:uid="{00000000-0005-0000-0000-000021250000}"/>
    <cellStyle name="Normal 10 2 2 2 5 2 4" xfId="8853" xr:uid="{00000000-0005-0000-0000-000022250000}"/>
    <cellStyle name="Normal 10 2 2 2 5 2 5" xfId="33973" xr:uid="{00000000-0005-0000-0000-000023250000}"/>
    <cellStyle name="Normal 10 2 2 2 5 3" xfId="3265" xr:uid="{00000000-0005-0000-0000-000024250000}"/>
    <cellStyle name="Normal 10 2 2 2 5 3 2" xfId="17215" xr:uid="{00000000-0005-0000-0000-000025250000}"/>
    <cellStyle name="Normal 10 2 2 2 5 3 2 2" xfId="40093" xr:uid="{00000000-0005-0000-0000-000026250000}"/>
    <cellStyle name="Normal 10 2 2 2 5 3 3" xfId="11301" xr:uid="{00000000-0005-0000-0000-000027250000}"/>
    <cellStyle name="Normal 10 2 2 2 5 3 4" xfId="36421" xr:uid="{00000000-0005-0000-0000-000028250000}"/>
    <cellStyle name="Normal 10 2 2 2 5 4" xfId="10077" xr:uid="{00000000-0005-0000-0000-000029250000}"/>
    <cellStyle name="Normal 10 2 2 2 5 4 2" xfId="35197" xr:uid="{00000000-0005-0000-0000-00002A250000}"/>
    <cellStyle name="Normal 10 2 2 2 5 5" xfId="15630" xr:uid="{00000000-0005-0000-0000-00002B250000}"/>
    <cellStyle name="Normal 10 2 2 2 5 5 2" xfId="38869" xr:uid="{00000000-0005-0000-0000-00002C250000}"/>
    <cellStyle name="Normal 10 2 2 2 5 6" xfId="7629" xr:uid="{00000000-0005-0000-0000-00002D250000}"/>
    <cellStyle name="Normal 10 2 2 2 5 7" xfId="32749" xr:uid="{00000000-0005-0000-0000-00002E250000}"/>
    <cellStyle name="Normal 10 2 2 2 6" xfId="4085" xr:uid="{00000000-0005-0000-0000-00002F250000}"/>
    <cellStyle name="Normal 10 2 2 2 6 2" xfId="11988" xr:uid="{00000000-0005-0000-0000-000030250000}"/>
    <cellStyle name="Normal 10 2 2 2 6 2 2" xfId="37033" xr:uid="{00000000-0005-0000-0000-000031250000}"/>
    <cellStyle name="Normal 10 2 2 2 6 3" xfId="18020" xr:uid="{00000000-0005-0000-0000-000032250000}"/>
    <cellStyle name="Normal 10 2 2 2 6 3 2" xfId="40705" xr:uid="{00000000-0005-0000-0000-000033250000}"/>
    <cellStyle name="Normal 10 2 2 2 6 4" xfId="8241" xr:uid="{00000000-0005-0000-0000-000034250000}"/>
    <cellStyle name="Normal 10 2 2 2 6 5" xfId="33361" xr:uid="{00000000-0005-0000-0000-000035250000}"/>
    <cellStyle name="Normal 10 2 2 2 7" xfId="2653" xr:uid="{00000000-0005-0000-0000-000036250000}"/>
    <cellStyle name="Normal 10 2 2 2 7 2" xfId="16603" xr:uid="{00000000-0005-0000-0000-000037250000}"/>
    <cellStyle name="Normal 10 2 2 2 7 2 2" xfId="39481" xr:uid="{00000000-0005-0000-0000-000038250000}"/>
    <cellStyle name="Normal 10 2 2 2 7 3" xfId="10689" xr:uid="{00000000-0005-0000-0000-000039250000}"/>
    <cellStyle name="Normal 10 2 2 2 7 4" xfId="35809" xr:uid="{00000000-0005-0000-0000-00003A250000}"/>
    <cellStyle name="Normal 10 2 2 2 8" xfId="9465" xr:uid="{00000000-0005-0000-0000-00003B250000}"/>
    <cellStyle name="Normal 10 2 2 2 8 2" xfId="34585" xr:uid="{00000000-0005-0000-0000-00003C250000}"/>
    <cellStyle name="Normal 10 2 2 2 9" xfId="14485" xr:uid="{00000000-0005-0000-0000-00003D250000}"/>
    <cellStyle name="Normal 10 2 2 2 9 2" xfId="38257" xr:uid="{00000000-0005-0000-0000-00003E250000}"/>
    <cellStyle name="Normal 10 2 2 3" xfId="445" xr:uid="{00000000-0005-0000-0000-00003F250000}"/>
    <cellStyle name="Normal 10 2 2 3 10" xfId="32139" xr:uid="{00000000-0005-0000-0000-000040250000}"/>
    <cellStyle name="Normal 10 2 2 3 2" xfId="901" xr:uid="{00000000-0005-0000-0000-000041250000}"/>
    <cellStyle name="Normal 10 2 2 3 2 2" xfId="1992" xr:uid="{00000000-0005-0000-0000-000042250000}"/>
    <cellStyle name="Normal 10 2 2 3 2 2 2" xfId="5298" xr:uid="{00000000-0005-0000-0000-000043250000}"/>
    <cellStyle name="Normal 10 2 2 3 2 2 2 2" xfId="13012" xr:uid="{00000000-0005-0000-0000-000044250000}"/>
    <cellStyle name="Normal 10 2 2 3 2 2 2 2 2" xfId="37858" xr:uid="{00000000-0005-0000-0000-000045250000}"/>
    <cellStyle name="Normal 10 2 2 3 2 2 2 3" xfId="19192" xr:uid="{00000000-0005-0000-0000-000046250000}"/>
    <cellStyle name="Normal 10 2 2 3 2 2 2 3 2" xfId="41530" xr:uid="{00000000-0005-0000-0000-000047250000}"/>
    <cellStyle name="Normal 10 2 2 3 2 2 2 4" xfId="9066" xr:uid="{00000000-0005-0000-0000-000048250000}"/>
    <cellStyle name="Normal 10 2 2 3 2 2 2 5" xfId="34186" xr:uid="{00000000-0005-0000-0000-000049250000}"/>
    <cellStyle name="Normal 10 2 2 3 2 2 3" xfId="3478" xr:uid="{00000000-0005-0000-0000-00004A250000}"/>
    <cellStyle name="Normal 10 2 2 3 2 2 3 2" xfId="17428" xr:uid="{00000000-0005-0000-0000-00004B250000}"/>
    <cellStyle name="Normal 10 2 2 3 2 2 3 2 2" xfId="40306" xr:uid="{00000000-0005-0000-0000-00004C250000}"/>
    <cellStyle name="Normal 10 2 2 3 2 2 3 3" xfId="11514" xr:uid="{00000000-0005-0000-0000-00004D250000}"/>
    <cellStyle name="Normal 10 2 2 3 2 2 3 4" xfId="36634" xr:uid="{00000000-0005-0000-0000-00004E250000}"/>
    <cellStyle name="Normal 10 2 2 3 2 2 4" xfId="10290" xr:uid="{00000000-0005-0000-0000-00004F250000}"/>
    <cellStyle name="Normal 10 2 2 3 2 2 4 2" xfId="35410" xr:uid="{00000000-0005-0000-0000-000050250000}"/>
    <cellStyle name="Normal 10 2 2 3 2 2 5" xfId="15961" xr:uid="{00000000-0005-0000-0000-000051250000}"/>
    <cellStyle name="Normal 10 2 2 3 2 2 5 2" xfId="39082" xr:uid="{00000000-0005-0000-0000-000052250000}"/>
    <cellStyle name="Normal 10 2 2 3 2 2 6" xfId="7842" xr:uid="{00000000-0005-0000-0000-000053250000}"/>
    <cellStyle name="Normal 10 2 2 3 2 2 7" xfId="32962" xr:uid="{00000000-0005-0000-0000-000054250000}"/>
    <cellStyle name="Normal 10 2 2 3 2 3" xfId="4414" xr:uid="{00000000-0005-0000-0000-000055250000}"/>
    <cellStyle name="Normal 10 2 2 3 2 3 2" xfId="12265" xr:uid="{00000000-0005-0000-0000-000056250000}"/>
    <cellStyle name="Normal 10 2 2 3 2 3 2 2" xfId="37246" xr:uid="{00000000-0005-0000-0000-000057250000}"/>
    <cellStyle name="Normal 10 2 2 3 2 3 3" xfId="18340" xr:uid="{00000000-0005-0000-0000-000058250000}"/>
    <cellStyle name="Normal 10 2 2 3 2 3 3 2" xfId="40918" xr:uid="{00000000-0005-0000-0000-000059250000}"/>
    <cellStyle name="Normal 10 2 2 3 2 3 4" xfId="8454" xr:uid="{00000000-0005-0000-0000-00005A250000}"/>
    <cellStyle name="Normal 10 2 2 3 2 3 5" xfId="33574" xr:uid="{00000000-0005-0000-0000-00005B250000}"/>
    <cellStyle name="Normal 10 2 2 3 2 4" xfId="2866" xr:uid="{00000000-0005-0000-0000-00005C250000}"/>
    <cellStyle name="Normal 10 2 2 3 2 4 2" xfId="16816" xr:uid="{00000000-0005-0000-0000-00005D250000}"/>
    <cellStyle name="Normal 10 2 2 3 2 4 2 2" xfId="39694" xr:uid="{00000000-0005-0000-0000-00005E250000}"/>
    <cellStyle name="Normal 10 2 2 3 2 4 3" xfId="10902" xr:uid="{00000000-0005-0000-0000-00005F250000}"/>
    <cellStyle name="Normal 10 2 2 3 2 4 4" xfId="36022" xr:uid="{00000000-0005-0000-0000-000060250000}"/>
    <cellStyle name="Normal 10 2 2 3 2 5" xfId="9678" xr:uid="{00000000-0005-0000-0000-000061250000}"/>
    <cellStyle name="Normal 10 2 2 3 2 5 2" xfId="34798" xr:uid="{00000000-0005-0000-0000-000062250000}"/>
    <cellStyle name="Normal 10 2 2 3 2 6" xfId="14920" xr:uid="{00000000-0005-0000-0000-000063250000}"/>
    <cellStyle name="Normal 10 2 2 3 2 6 2" xfId="38470" xr:uid="{00000000-0005-0000-0000-000064250000}"/>
    <cellStyle name="Normal 10 2 2 3 2 7" xfId="7230" xr:uid="{00000000-0005-0000-0000-000065250000}"/>
    <cellStyle name="Normal 10 2 2 3 2 8" xfId="32350" xr:uid="{00000000-0005-0000-0000-000066250000}"/>
    <cellStyle name="Normal 10 2 2 3 3" xfId="1243" xr:uid="{00000000-0005-0000-0000-000067250000}"/>
    <cellStyle name="Normal 10 2 2 3 3 2" xfId="2334" xr:uid="{00000000-0005-0000-0000-000068250000}"/>
    <cellStyle name="Normal 10 2 2 3 3 2 2" xfId="5597" xr:uid="{00000000-0005-0000-0000-000069250000}"/>
    <cellStyle name="Normal 10 2 2 3 3 2 2 2" xfId="13269" xr:uid="{00000000-0005-0000-0000-00006A250000}"/>
    <cellStyle name="Normal 10 2 2 3 3 2 2 2 2" xfId="38069" xr:uid="{00000000-0005-0000-0000-00006B250000}"/>
    <cellStyle name="Normal 10 2 2 3 3 2 2 3" xfId="19485" xr:uid="{00000000-0005-0000-0000-00006C250000}"/>
    <cellStyle name="Normal 10 2 2 3 3 2 2 3 2" xfId="41741" xr:uid="{00000000-0005-0000-0000-00006D250000}"/>
    <cellStyle name="Normal 10 2 2 3 3 2 2 4" xfId="9277" xr:uid="{00000000-0005-0000-0000-00006E250000}"/>
    <cellStyle name="Normal 10 2 2 3 3 2 2 5" xfId="34397" xr:uid="{00000000-0005-0000-0000-00006F250000}"/>
    <cellStyle name="Normal 10 2 2 3 3 2 3" xfId="3689" xr:uid="{00000000-0005-0000-0000-000070250000}"/>
    <cellStyle name="Normal 10 2 2 3 3 2 3 2" xfId="17639" xr:uid="{00000000-0005-0000-0000-000071250000}"/>
    <cellStyle name="Normal 10 2 2 3 3 2 3 2 2" xfId="40517" xr:uid="{00000000-0005-0000-0000-000072250000}"/>
    <cellStyle name="Normal 10 2 2 3 3 2 3 3" xfId="11725" xr:uid="{00000000-0005-0000-0000-000073250000}"/>
    <cellStyle name="Normal 10 2 2 3 3 2 3 4" xfId="36845" xr:uid="{00000000-0005-0000-0000-000074250000}"/>
    <cellStyle name="Normal 10 2 2 3 3 2 4" xfId="10501" xr:uid="{00000000-0005-0000-0000-000075250000}"/>
    <cellStyle name="Normal 10 2 2 3 3 2 4 2" xfId="35621" xr:uid="{00000000-0005-0000-0000-000076250000}"/>
    <cellStyle name="Normal 10 2 2 3 3 2 5" xfId="16298" xr:uid="{00000000-0005-0000-0000-000077250000}"/>
    <cellStyle name="Normal 10 2 2 3 3 2 5 2" xfId="39293" xr:uid="{00000000-0005-0000-0000-000078250000}"/>
    <cellStyle name="Normal 10 2 2 3 3 2 6" xfId="8053" xr:uid="{00000000-0005-0000-0000-000079250000}"/>
    <cellStyle name="Normal 10 2 2 3 3 2 7" xfId="33173" xr:uid="{00000000-0005-0000-0000-00007A250000}"/>
    <cellStyle name="Normal 10 2 2 3 3 3" xfId="4707" xr:uid="{00000000-0005-0000-0000-00007B250000}"/>
    <cellStyle name="Normal 10 2 2 3 3 3 2" xfId="12521" xr:uid="{00000000-0005-0000-0000-00007C250000}"/>
    <cellStyle name="Normal 10 2 2 3 3 3 2 2" xfId="37457" xr:uid="{00000000-0005-0000-0000-00007D250000}"/>
    <cellStyle name="Normal 10 2 2 3 3 3 3" xfId="18625" xr:uid="{00000000-0005-0000-0000-00007E250000}"/>
    <cellStyle name="Normal 10 2 2 3 3 3 3 2" xfId="41129" xr:uid="{00000000-0005-0000-0000-00007F250000}"/>
    <cellStyle name="Normal 10 2 2 3 3 3 4" xfId="8665" xr:uid="{00000000-0005-0000-0000-000080250000}"/>
    <cellStyle name="Normal 10 2 2 3 3 3 5" xfId="33785" xr:uid="{00000000-0005-0000-0000-000081250000}"/>
    <cellStyle name="Normal 10 2 2 3 3 4" xfId="3077" xr:uid="{00000000-0005-0000-0000-000082250000}"/>
    <cellStyle name="Normal 10 2 2 3 3 4 2" xfId="17027" xr:uid="{00000000-0005-0000-0000-000083250000}"/>
    <cellStyle name="Normal 10 2 2 3 3 4 2 2" xfId="39905" xr:uid="{00000000-0005-0000-0000-000084250000}"/>
    <cellStyle name="Normal 10 2 2 3 3 4 3" xfId="11113" xr:uid="{00000000-0005-0000-0000-000085250000}"/>
    <cellStyle name="Normal 10 2 2 3 3 4 4" xfId="36233" xr:uid="{00000000-0005-0000-0000-000086250000}"/>
    <cellStyle name="Normal 10 2 2 3 3 5" xfId="9889" xr:uid="{00000000-0005-0000-0000-000087250000}"/>
    <cellStyle name="Normal 10 2 2 3 3 5 2" xfId="35009" xr:uid="{00000000-0005-0000-0000-000088250000}"/>
    <cellStyle name="Normal 10 2 2 3 3 6" xfId="15252" xr:uid="{00000000-0005-0000-0000-000089250000}"/>
    <cellStyle name="Normal 10 2 2 3 3 6 2" xfId="38681" xr:uid="{00000000-0005-0000-0000-00008A250000}"/>
    <cellStyle name="Normal 10 2 2 3 3 7" xfId="7441" xr:uid="{00000000-0005-0000-0000-00008B250000}"/>
    <cellStyle name="Normal 10 2 2 3 3 8" xfId="32561" xr:uid="{00000000-0005-0000-0000-00008C250000}"/>
    <cellStyle name="Normal 10 2 2 3 4" xfId="1654" xr:uid="{00000000-0005-0000-0000-00008D250000}"/>
    <cellStyle name="Normal 10 2 2 3 4 2" xfId="5023" xr:uid="{00000000-0005-0000-0000-00008E250000}"/>
    <cellStyle name="Normal 10 2 2 3 4 2 2" xfId="12776" xr:uid="{00000000-0005-0000-0000-00008F250000}"/>
    <cellStyle name="Normal 10 2 2 3 4 2 2 2" xfId="37647" xr:uid="{00000000-0005-0000-0000-000090250000}"/>
    <cellStyle name="Normal 10 2 2 3 4 2 3" xfId="18927" xr:uid="{00000000-0005-0000-0000-000091250000}"/>
    <cellStyle name="Normal 10 2 2 3 4 2 3 2" xfId="41319" xr:uid="{00000000-0005-0000-0000-000092250000}"/>
    <cellStyle name="Normal 10 2 2 3 4 2 4" xfId="8855" xr:uid="{00000000-0005-0000-0000-000093250000}"/>
    <cellStyle name="Normal 10 2 2 3 4 2 5" xfId="33975" xr:uid="{00000000-0005-0000-0000-000094250000}"/>
    <cellStyle name="Normal 10 2 2 3 4 3" xfId="3267" xr:uid="{00000000-0005-0000-0000-000095250000}"/>
    <cellStyle name="Normal 10 2 2 3 4 3 2" xfId="17217" xr:uid="{00000000-0005-0000-0000-000096250000}"/>
    <cellStyle name="Normal 10 2 2 3 4 3 2 2" xfId="40095" xr:uid="{00000000-0005-0000-0000-000097250000}"/>
    <cellStyle name="Normal 10 2 2 3 4 3 3" xfId="11303" xr:uid="{00000000-0005-0000-0000-000098250000}"/>
    <cellStyle name="Normal 10 2 2 3 4 3 4" xfId="36423" xr:uid="{00000000-0005-0000-0000-000099250000}"/>
    <cellStyle name="Normal 10 2 2 3 4 4" xfId="10079" xr:uid="{00000000-0005-0000-0000-00009A250000}"/>
    <cellStyle name="Normal 10 2 2 3 4 4 2" xfId="35199" xr:uid="{00000000-0005-0000-0000-00009B250000}"/>
    <cellStyle name="Normal 10 2 2 3 4 5" xfId="15632" xr:uid="{00000000-0005-0000-0000-00009C250000}"/>
    <cellStyle name="Normal 10 2 2 3 4 5 2" xfId="38871" xr:uid="{00000000-0005-0000-0000-00009D250000}"/>
    <cellStyle name="Normal 10 2 2 3 4 6" xfId="7631" xr:uid="{00000000-0005-0000-0000-00009E250000}"/>
    <cellStyle name="Normal 10 2 2 3 4 7" xfId="32751" xr:uid="{00000000-0005-0000-0000-00009F250000}"/>
    <cellStyle name="Normal 10 2 2 3 5" xfId="4087" xr:uid="{00000000-0005-0000-0000-0000A0250000}"/>
    <cellStyle name="Normal 10 2 2 3 5 2" xfId="11990" xr:uid="{00000000-0005-0000-0000-0000A1250000}"/>
    <cellStyle name="Normal 10 2 2 3 5 2 2" xfId="37035" xr:uid="{00000000-0005-0000-0000-0000A2250000}"/>
    <cellStyle name="Normal 10 2 2 3 5 3" xfId="18022" xr:uid="{00000000-0005-0000-0000-0000A3250000}"/>
    <cellStyle name="Normal 10 2 2 3 5 3 2" xfId="40707" xr:uid="{00000000-0005-0000-0000-0000A4250000}"/>
    <cellStyle name="Normal 10 2 2 3 5 4" xfId="8243" xr:uid="{00000000-0005-0000-0000-0000A5250000}"/>
    <cellStyle name="Normal 10 2 2 3 5 5" xfId="33363" xr:uid="{00000000-0005-0000-0000-0000A6250000}"/>
    <cellStyle name="Normal 10 2 2 3 6" xfId="2655" xr:uid="{00000000-0005-0000-0000-0000A7250000}"/>
    <cellStyle name="Normal 10 2 2 3 6 2" xfId="16605" xr:uid="{00000000-0005-0000-0000-0000A8250000}"/>
    <cellStyle name="Normal 10 2 2 3 6 2 2" xfId="39483" xr:uid="{00000000-0005-0000-0000-0000A9250000}"/>
    <cellStyle name="Normal 10 2 2 3 6 3" xfId="10691" xr:uid="{00000000-0005-0000-0000-0000AA250000}"/>
    <cellStyle name="Normal 10 2 2 3 6 4" xfId="35811" xr:uid="{00000000-0005-0000-0000-0000AB250000}"/>
    <cellStyle name="Normal 10 2 2 3 7" xfId="9467" xr:uid="{00000000-0005-0000-0000-0000AC250000}"/>
    <cellStyle name="Normal 10 2 2 3 7 2" xfId="34587" xr:uid="{00000000-0005-0000-0000-0000AD250000}"/>
    <cellStyle name="Normal 10 2 2 3 8" xfId="14487" xr:uid="{00000000-0005-0000-0000-0000AE250000}"/>
    <cellStyle name="Normal 10 2 2 3 8 2" xfId="38259" xr:uid="{00000000-0005-0000-0000-0000AF250000}"/>
    <cellStyle name="Normal 10 2 2 3 9" xfId="7019" xr:uid="{00000000-0005-0000-0000-0000B0250000}"/>
    <cellStyle name="Normal 10 2 2 4" xfId="898" xr:uid="{00000000-0005-0000-0000-0000B1250000}"/>
    <cellStyle name="Normal 10 2 2 4 2" xfId="1989" xr:uid="{00000000-0005-0000-0000-0000B2250000}"/>
    <cellStyle name="Normal 10 2 2 4 2 2" xfId="5295" xr:uid="{00000000-0005-0000-0000-0000B3250000}"/>
    <cellStyle name="Normal 10 2 2 4 2 2 2" xfId="13009" xr:uid="{00000000-0005-0000-0000-0000B4250000}"/>
    <cellStyle name="Normal 10 2 2 4 2 2 2 2" xfId="37855" xr:uid="{00000000-0005-0000-0000-0000B5250000}"/>
    <cellStyle name="Normal 10 2 2 4 2 2 3" xfId="19189" xr:uid="{00000000-0005-0000-0000-0000B6250000}"/>
    <cellStyle name="Normal 10 2 2 4 2 2 3 2" xfId="41527" xr:uid="{00000000-0005-0000-0000-0000B7250000}"/>
    <cellStyle name="Normal 10 2 2 4 2 2 4" xfId="9063" xr:uid="{00000000-0005-0000-0000-0000B8250000}"/>
    <cellStyle name="Normal 10 2 2 4 2 2 5" xfId="34183" xr:uid="{00000000-0005-0000-0000-0000B9250000}"/>
    <cellStyle name="Normal 10 2 2 4 2 3" xfId="3475" xr:uid="{00000000-0005-0000-0000-0000BA250000}"/>
    <cellStyle name="Normal 10 2 2 4 2 3 2" xfId="17425" xr:uid="{00000000-0005-0000-0000-0000BB250000}"/>
    <cellStyle name="Normal 10 2 2 4 2 3 2 2" xfId="40303" xr:uid="{00000000-0005-0000-0000-0000BC250000}"/>
    <cellStyle name="Normal 10 2 2 4 2 3 3" xfId="11511" xr:uid="{00000000-0005-0000-0000-0000BD250000}"/>
    <cellStyle name="Normal 10 2 2 4 2 3 4" xfId="36631" xr:uid="{00000000-0005-0000-0000-0000BE250000}"/>
    <cellStyle name="Normal 10 2 2 4 2 4" xfId="10287" xr:uid="{00000000-0005-0000-0000-0000BF250000}"/>
    <cellStyle name="Normal 10 2 2 4 2 4 2" xfId="35407" xr:uid="{00000000-0005-0000-0000-0000C0250000}"/>
    <cellStyle name="Normal 10 2 2 4 2 5" xfId="15958" xr:uid="{00000000-0005-0000-0000-0000C1250000}"/>
    <cellStyle name="Normal 10 2 2 4 2 5 2" xfId="39079" xr:uid="{00000000-0005-0000-0000-0000C2250000}"/>
    <cellStyle name="Normal 10 2 2 4 2 6" xfId="7839" xr:uid="{00000000-0005-0000-0000-0000C3250000}"/>
    <cellStyle name="Normal 10 2 2 4 2 7" xfId="32959" xr:uid="{00000000-0005-0000-0000-0000C4250000}"/>
    <cellStyle name="Normal 10 2 2 4 3" xfId="4411" xr:uid="{00000000-0005-0000-0000-0000C5250000}"/>
    <cellStyle name="Normal 10 2 2 4 3 2" xfId="12262" xr:uid="{00000000-0005-0000-0000-0000C6250000}"/>
    <cellStyle name="Normal 10 2 2 4 3 2 2" xfId="37243" xr:uid="{00000000-0005-0000-0000-0000C7250000}"/>
    <cellStyle name="Normal 10 2 2 4 3 3" xfId="18337" xr:uid="{00000000-0005-0000-0000-0000C8250000}"/>
    <cellStyle name="Normal 10 2 2 4 3 3 2" xfId="40915" xr:uid="{00000000-0005-0000-0000-0000C9250000}"/>
    <cellStyle name="Normal 10 2 2 4 3 4" xfId="8451" xr:uid="{00000000-0005-0000-0000-0000CA250000}"/>
    <cellStyle name="Normal 10 2 2 4 3 5" xfId="33571" xr:uid="{00000000-0005-0000-0000-0000CB250000}"/>
    <cellStyle name="Normal 10 2 2 4 4" xfId="2863" xr:uid="{00000000-0005-0000-0000-0000CC250000}"/>
    <cellStyle name="Normal 10 2 2 4 4 2" xfId="16813" xr:uid="{00000000-0005-0000-0000-0000CD250000}"/>
    <cellStyle name="Normal 10 2 2 4 4 2 2" xfId="39691" xr:uid="{00000000-0005-0000-0000-0000CE250000}"/>
    <cellStyle name="Normal 10 2 2 4 4 3" xfId="10899" xr:uid="{00000000-0005-0000-0000-0000CF250000}"/>
    <cellStyle name="Normal 10 2 2 4 4 4" xfId="36019" xr:uid="{00000000-0005-0000-0000-0000D0250000}"/>
    <cellStyle name="Normal 10 2 2 4 5" xfId="9675" xr:uid="{00000000-0005-0000-0000-0000D1250000}"/>
    <cellStyle name="Normal 10 2 2 4 5 2" xfId="34795" xr:uid="{00000000-0005-0000-0000-0000D2250000}"/>
    <cellStyle name="Normal 10 2 2 4 6" xfId="14917" xr:uid="{00000000-0005-0000-0000-0000D3250000}"/>
    <cellStyle name="Normal 10 2 2 4 6 2" xfId="38467" xr:uid="{00000000-0005-0000-0000-0000D4250000}"/>
    <cellStyle name="Normal 10 2 2 4 7" xfId="7227" xr:uid="{00000000-0005-0000-0000-0000D5250000}"/>
    <cellStyle name="Normal 10 2 2 4 8" xfId="32347" xr:uid="{00000000-0005-0000-0000-0000D6250000}"/>
    <cellStyle name="Normal 10 2 2 5" xfId="1240" xr:uid="{00000000-0005-0000-0000-0000D7250000}"/>
    <cellStyle name="Normal 10 2 2 5 2" xfId="2331" xr:uid="{00000000-0005-0000-0000-0000D8250000}"/>
    <cellStyle name="Normal 10 2 2 5 2 2" xfId="5594" xr:uid="{00000000-0005-0000-0000-0000D9250000}"/>
    <cellStyle name="Normal 10 2 2 5 2 2 2" xfId="13266" xr:uid="{00000000-0005-0000-0000-0000DA250000}"/>
    <cellStyle name="Normal 10 2 2 5 2 2 2 2" xfId="38066" xr:uid="{00000000-0005-0000-0000-0000DB250000}"/>
    <cellStyle name="Normal 10 2 2 5 2 2 3" xfId="19482" xr:uid="{00000000-0005-0000-0000-0000DC250000}"/>
    <cellStyle name="Normal 10 2 2 5 2 2 3 2" xfId="41738" xr:uid="{00000000-0005-0000-0000-0000DD250000}"/>
    <cellStyle name="Normal 10 2 2 5 2 2 4" xfId="9274" xr:uid="{00000000-0005-0000-0000-0000DE250000}"/>
    <cellStyle name="Normal 10 2 2 5 2 2 5" xfId="34394" xr:uid="{00000000-0005-0000-0000-0000DF250000}"/>
    <cellStyle name="Normal 10 2 2 5 2 3" xfId="3686" xr:uid="{00000000-0005-0000-0000-0000E0250000}"/>
    <cellStyle name="Normal 10 2 2 5 2 3 2" xfId="17636" xr:uid="{00000000-0005-0000-0000-0000E1250000}"/>
    <cellStyle name="Normal 10 2 2 5 2 3 2 2" xfId="40514" xr:uid="{00000000-0005-0000-0000-0000E2250000}"/>
    <cellStyle name="Normal 10 2 2 5 2 3 3" xfId="11722" xr:uid="{00000000-0005-0000-0000-0000E3250000}"/>
    <cellStyle name="Normal 10 2 2 5 2 3 4" xfId="36842" xr:uid="{00000000-0005-0000-0000-0000E4250000}"/>
    <cellStyle name="Normal 10 2 2 5 2 4" xfId="10498" xr:uid="{00000000-0005-0000-0000-0000E5250000}"/>
    <cellStyle name="Normal 10 2 2 5 2 4 2" xfId="35618" xr:uid="{00000000-0005-0000-0000-0000E6250000}"/>
    <cellStyle name="Normal 10 2 2 5 2 5" xfId="16295" xr:uid="{00000000-0005-0000-0000-0000E7250000}"/>
    <cellStyle name="Normal 10 2 2 5 2 5 2" xfId="39290" xr:uid="{00000000-0005-0000-0000-0000E8250000}"/>
    <cellStyle name="Normal 10 2 2 5 2 6" xfId="8050" xr:uid="{00000000-0005-0000-0000-0000E9250000}"/>
    <cellStyle name="Normal 10 2 2 5 2 7" xfId="33170" xr:uid="{00000000-0005-0000-0000-0000EA250000}"/>
    <cellStyle name="Normal 10 2 2 5 3" xfId="4704" xr:uid="{00000000-0005-0000-0000-0000EB250000}"/>
    <cellStyle name="Normal 10 2 2 5 3 2" xfId="12518" xr:uid="{00000000-0005-0000-0000-0000EC250000}"/>
    <cellStyle name="Normal 10 2 2 5 3 2 2" xfId="37454" xr:uid="{00000000-0005-0000-0000-0000ED250000}"/>
    <cellStyle name="Normal 10 2 2 5 3 3" xfId="18622" xr:uid="{00000000-0005-0000-0000-0000EE250000}"/>
    <cellStyle name="Normal 10 2 2 5 3 3 2" xfId="41126" xr:uid="{00000000-0005-0000-0000-0000EF250000}"/>
    <cellStyle name="Normal 10 2 2 5 3 4" xfId="8662" xr:uid="{00000000-0005-0000-0000-0000F0250000}"/>
    <cellStyle name="Normal 10 2 2 5 3 5" xfId="33782" xr:uid="{00000000-0005-0000-0000-0000F1250000}"/>
    <cellStyle name="Normal 10 2 2 5 4" xfId="3074" xr:uid="{00000000-0005-0000-0000-0000F2250000}"/>
    <cellStyle name="Normal 10 2 2 5 4 2" xfId="17024" xr:uid="{00000000-0005-0000-0000-0000F3250000}"/>
    <cellStyle name="Normal 10 2 2 5 4 2 2" xfId="39902" xr:uid="{00000000-0005-0000-0000-0000F4250000}"/>
    <cellStyle name="Normal 10 2 2 5 4 3" xfId="11110" xr:uid="{00000000-0005-0000-0000-0000F5250000}"/>
    <cellStyle name="Normal 10 2 2 5 4 4" xfId="36230" xr:uid="{00000000-0005-0000-0000-0000F6250000}"/>
    <cellStyle name="Normal 10 2 2 5 5" xfId="9886" xr:uid="{00000000-0005-0000-0000-0000F7250000}"/>
    <cellStyle name="Normal 10 2 2 5 5 2" xfId="35006" xr:uid="{00000000-0005-0000-0000-0000F8250000}"/>
    <cellStyle name="Normal 10 2 2 5 6" xfId="15249" xr:uid="{00000000-0005-0000-0000-0000F9250000}"/>
    <cellStyle name="Normal 10 2 2 5 6 2" xfId="38678" xr:uid="{00000000-0005-0000-0000-0000FA250000}"/>
    <cellStyle name="Normal 10 2 2 5 7" xfId="7438" xr:uid="{00000000-0005-0000-0000-0000FB250000}"/>
    <cellStyle name="Normal 10 2 2 5 8" xfId="32558" xr:uid="{00000000-0005-0000-0000-0000FC250000}"/>
    <cellStyle name="Normal 10 2 2 6" xfId="1651" xr:uid="{00000000-0005-0000-0000-0000FD250000}"/>
    <cellStyle name="Normal 10 2 2 6 2" xfId="5020" xr:uid="{00000000-0005-0000-0000-0000FE250000}"/>
    <cellStyle name="Normal 10 2 2 6 2 2" xfId="12773" xr:uid="{00000000-0005-0000-0000-0000FF250000}"/>
    <cellStyle name="Normal 10 2 2 6 2 2 2" xfId="37644" xr:uid="{00000000-0005-0000-0000-000000260000}"/>
    <cellStyle name="Normal 10 2 2 6 2 3" xfId="18924" xr:uid="{00000000-0005-0000-0000-000001260000}"/>
    <cellStyle name="Normal 10 2 2 6 2 3 2" xfId="41316" xr:uid="{00000000-0005-0000-0000-000002260000}"/>
    <cellStyle name="Normal 10 2 2 6 2 4" xfId="8852" xr:uid="{00000000-0005-0000-0000-000003260000}"/>
    <cellStyle name="Normal 10 2 2 6 2 5" xfId="33972" xr:uid="{00000000-0005-0000-0000-000004260000}"/>
    <cellStyle name="Normal 10 2 2 6 3" xfId="3264" xr:uid="{00000000-0005-0000-0000-000005260000}"/>
    <cellStyle name="Normal 10 2 2 6 3 2" xfId="17214" xr:uid="{00000000-0005-0000-0000-000006260000}"/>
    <cellStyle name="Normal 10 2 2 6 3 2 2" xfId="40092" xr:uid="{00000000-0005-0000-0000-000007260000}"/>
    <cellStyle name="Normal 10 2 2 6 3 3" xfId="11300" xr:uid="{00000000-0005-0000-0000-000008260000}"/>
    <cellStyle name="Normal 10 2 2 6 3 4" xfId="36420" xr:uid="{00000000-0005-0000-0000-000009260000}"/>
    <cellStyle name="Normal 10 2 2 6 4" xfId="10076" xr:uid="{00000000-0005-0000-0000-00000A260000}"/>
    <cellStyle name="Normal 10 2 2 6 4 2" xfId="35196" xr:uid="{00000000-0005-0000-0000-00000B260000}"/>
    <cellStyle name="Normal 10 2 2 6 5" xfId="15629" xr:uid="{00000000-0005-0000-0000-00000C260000}"/>
    <cellStyle name="Normal 10 2 2 6 5 2" xfId="38868" xr:uid="{00000000-0005-0000-0000-00000D260000}"/>
    <cellStyle name="Normal 10 2 2 6 6" xfId="7628" xr:uid="{00000000-0005-0000-0000-00000E260000}"/>
    <cellStyle name="Normal 10 2 2 6 7" xfId="32748" xr:uid="{00000000-0005-0000-0000-00000F260000}"/>
    <cellStyle name="Normal 10 2 2 7" xfId="4084" xr:uid="{00000000-0005-0000-0000-000010260000}"/>
    <cellStyle name="Normal 10 2 2 7 2" xfId="11987" xr:uid="{00000000-0005-0000-0000-000011260000}"/>
    <cellStyle name="Normal 10 2 2 7 2 2" xfId="37032" xr:uid="{00000000-0005-0000-0000-000012260000}"/>
    <cellStyle name="Normal 10 2 2 7 3" xfId="18019" xr:uid="{00000000-0005-0000-0000-000013260000}"/>
    <cellStyle name="Normal 10 2 2 7 3 2" xfId="40704" xr:uid="{00000000-0005-0000-0000-000014260000}"/>
    <cellStyle name="Normal 10 2 2 7 4" xfId="8240" xr:uid="{00000000-0005-0000-0000-000015260000}"/>
    <cellStyle name="Normal 10 2 2 7 5" xfId="33360" xr:uid="{00000000-0005-0000-0000-000016260000}"/>
    <cellStyle name="Normal 10 2 2 8" xfId="2652" xr:uid="{00000000-0005-0000-0000-000017260000}"/>
    <cellStyle name="Normal 10 2 2 8 2" xfId="16602" xr:uid="{00000000-0005-0000-0000-000018260000}"/>
    <cellStyle name="Normal 10 2 2 8 2 2" xfId="39480" xr:uid="{00000000-0005-0000-0000-000019260000}"/>
    <cellStyle name="Normal 10 2 2 8 3" xfId="10688" xr:uid="{00000000-0005-0000-0000-00001A260000}"/>
    <cellStyle name="Normal 10 2 2 8 4" xfId="35808" xr:uid="{00000000-0005-0000-0000-00001B260000}"/>
    <cellStyle name="Normal 10 2 2 9" xfId="9464" xr:uid="{00000000-0005-0000-0000-00001C260000}"/>
    <cellStyle name="Normal 10 2 2 9 2" xfId="34584" xr:uid="{00000000-0005-0000-0000-00001D260000}"/>
    <cellStyle name="Normal 10 2 3" xfId="446" xr:uid="{00000000-0005-0000-0000-00001E260000}"/>
    <cellStyle name="Normal 10 2 3 10" xfId="7020" xr:uid="{00000000-0005-0000-0000-00001F260000}"/>
    <cellStyle name="Normal 10 2 3 11" xfId="32140" xr:uid="{00000000-0005-0000-0000-000020260000}"/>
    <cellStyle name="Normal 10 2 3 2" xfId="447" xr:uid="{00000000-0005-0000-0000-000021260000}"/>
    <cellStyle name="Normal 10 2 3 2 10" xfId="32141" xr:uid="{00000000-0005-0000-0000-000022260000}"/>
    <cellStyle name="Normal 10 2 3 2 2" xfId="903" xr:uid="{00000000-0005-0000-0000-000023260000}"/>
    <cellStyle name="Normal 10 2 3 2 2 2" xfId="1994" xr:uid="{00000000-0005-0000-0000-000024260000}"/>
    <cellStyle name="Normal 10 2 3 2 2 2 2" xfId="5300" xr:uid="{00000000-0005-0000-0000-000025260000}"/>
    <cellStyle name="Normal 10 2 3 2 2 2 2 2" xfId="13014" xr:uid="{00000000-0005-0000-0000-000026260000}"/>
    <cellStyle name="Normal 10 2 3 2 2 2 2 2 2" xfId="37860" xr:uid="{00000000-0005-0000-0000-000027260000}"/>
    <cellStyle name="Normal 10 2 3 2 2 2 2 3" xfId="19194" xr:uid="{00000000-0005-0000-0000-000028260000}"/>
    <cellStyle name="Normal 10 2 3 2 2 2 2 3 2" xfId="41532" xr:uid="{00000000-0005-0000-0000-000029260000}"/>
    <cellStyle name="Normal 10 2 3 2 2 2 2 4" xfId="9068" xr:uid="{00000000-0005-0000-0000-00002A260000}"/>
    <cellStyle name="Normal 10 2 3 2 2 2 2 5" xfId="34188" xr:uid="{00000000-0005-0000-0000-00002B260000}"/>
    <cellStyle name="Normal 10 2 3 2 2 2 3" xfId="3480" xr:uid="{00000000-0005-0000-0000-00002C260000}"/>
    <cellStyle name="Normal 10 2 3 2 2 2 3 2" xfId="17430" xr:uid="{00000000-0005-0000-0000-00002D260000}"/>
    <cellStyle name="Normal 10 2 3 2 2 2 3 2 2" xfId="40308" xr:uid="{00000000-0005-0000-0000-00002E260000}"/>
    <cellStyle name="Normal 10 2 3 2 2 2 3 3" xfId="11516" xr:uid="{00000000-0005-0000-0000-00002F260000}"/>
    <cellStyle name="Normal 10 2 3 2 2 2 3 4" xfId="36636" xr:uid="{00000000-0005-0000-0000-000030260000}"/>
    <cellStyle name="Normal 10 2 3 2 2 2 4" xfId="10292" xr:uid="{00000000-0005-0000-0000-000031260000}"/>
    <cellStyle name="Normal 10 2 3 2 2 2 4 2" xfId="35412" xr:uid="{00000000-0005-0000-0000-000032260000}"/>
    <cellStyle name="Normal 10 2 3 2 2 2 5" xfId="15963" xr:uid="{00000000-0005-0000-0000-000033260000}"/>
    <cellStyle name="Normal 10 2 3 2 2 2 5 2" xfId="39084" xr:uid="{00000000-0005-0000-0000-000034260000}"/>
    <cellStyle name="Normal 10 2 3 2 2 2 6" xfId="7844" xr:uid="{00000000-0005-0000-0000-000035260000}"/>
    <cellStyle name="Normal 10 2 3 2 2 2 7" xfId="32964" xr:uid="{00000000-0005-0000-0000-000036260000}"/>
    <cellStyle name="Normal 10 2 3 2 2 3" xfId="4416" xr:uid="{00000000-0005-0000-0000-000037260000}"/>
    <cellStyle name="Normal 10 2 3 2 2 3 2" xfId="12267" xr:uid="{00000000-0005-0000-0000-000038260000}"/>
    <cellStyle name="Normal 10 2 3 2 2 3 2 2" xfId="37248" xr:uid="{00000000-0005-0000-0000-000039260000}"/>
    <cellStyle name="Normal 10 2 3 2 2 3 3" xfId="18342" xr:uid="{00000000-0005-0000-0000-00003A260000}"/>
    <cellStyle name="Normal 10 2 3 2 2 3 3 2" xfId="40920" xr:uid="{00000000-0005-0000-0000-00003B260000}"/>
    <cellStyle name="Normal 10 2 3 2 2 3 4" xfId="8456" xr:uid="{00000000-0005-0000-0000-00003C260000}"/>
    <cellStyle name="Normal 10 2 3 2 2 3 5" xfId="33576" xr:uid="{00000000-0005-0000-0000-00003D260000}"/>
    <cellStyle name="Normal 10 2 3 2 2 4" xfId="2868" xr:uid="{00000000-0005-0000-0000-00003E260000}"/>
    <cellStyle name="Normal 10 2 3 2 2 4 2" xfId="16818" xr:uid="{00000000-0005-0000-0000-00003F260000}"/>
    <cellStyle name="Normal 10 2 3 2 2 4 2 2" xfId="39696" xr:uid="{00000000-0005-0000-0000-000040260000}"/>
    <cellStyle name="Normal 10 2 3 2 2 4 3" xfId="10904" xr:uid="{00000000-0005-0000-0000-000041260000}"/>
    <cellStyle name="Normal 10 2 3 2 2 4 4" xfId="36024" xr:uid="{00000000-0005-0000-0000-000042260000}"/>
    <cellStyle name="Normal 10 2 3 2 2 5" xfId="9680" xr:uid="{00000000-0005-0000-0000-000043260000}"/>
    <cellStyle name="Normal 10 2 3 2 2 5 2" xfId="34800" xr:uid="{00000000-0005-0000-0000-000044260000}"/>
    <cellStyle name="Normal 10 2 3 2 2 6" xfId="14922" xr:uid="{00000000-0005-0000-0000-000045260000}"/>
    <cellStyle name="Normal 10 2 3 2 2 6 2" xfId="38472" xr:uid="{00000000-0005-0000-0000-000046260000}"/>
    <cellStyle name="Normal 10 2 3 2 2 7" xfId="7232" xr:uid="{00000000-0005-0000-0000-000047260000}"/>
    <cellStyle name="Normal 10 2 3 2 2 8" xfId="32352" xr:uid="{00000000-0005-0000-0000-000048260000}"/>
    <cellStyle name="Normal 10 2 3 2 3" xfId="1245" xr:uid="{00000000-0005-0000-0000-000049260000}"/>
    <cellStyle name="Normal 10 2 3 2 3 2" xfId="2336" xr:uid="{00000000-0005-0000-0000-00004A260000}"/>
    <cellStyle name="Normal 10 2 3 2 3 2 2" xfId="5599" xr:uid="{00000000-0005-0000-0000-00004B260000}"/>
    <cellStyle name="Normal 10 2 3 2 3 2 2 2" xfId="13271" xr:uid="{00000000-0005-0000-0000-00004C260000}"/>
    <cellStyle name="Normal 10 2 3 2 3 2 2 2 2" xfId="38071" xr:uid="{00000000-0005-0000-0000-00004D260000}"/>
    <cellStyle name="Normal 10 2 3 2 3 2 2 3" xfId="19487" xr:uid="{00000000-0005-0000-0000-00004E260000}"/>
    <cellStyle name="Normal 10 2 3 2 3 2 2 3 2" xfId="41743" xr:uid="{00000000-0005-0000-0000-00004F260000}"/>
    <cellStyle name="Normal 10 2 3 2 3 2 2 4" xfId="9279" xr:uid="{00000000-0005-0000-0000-000050260000}"/>
    <cellStyle name="Normal 10 2 3 2 3 2 2 5" xfId="34399" xr:uid="{00000000-0005-0000-0000-000051260000}"/>
    <cellStyle name="Normal 10 2 3 2 3 2 3" xfId="3691" xr:uid="{00000000-0005-0000-0000-000052260000}"/>
    <cellStyle name="Normal 10 2 3 2 3 2 3 2" xfId="17641" xr:uid="{00000000-0005-0000-0000-000053260000}"/>
    <cellStyle name="Normal 10 2 3 2 3 2 3 2 2" xfId="40519" xr:uid="{00000000-0005-0000-0000-000054260000}"/>
    <cellStyle name="Normal 10 2 3 2 3 2 3 3" xfId="11727" xr:uid="{00000000-0005-0000-0000-000055260000}"/>
    <cellStyle name="Normal 10 2 3 2 3 2 3 4" xfId="36847" xr:uid="{00000000-0005-0000-0000-000056260000}"/>
    <cellStyle name="Normal 10 2 3 2 3 2 4" xfId="10503" xr:uid="{00000000-0005-0000-0000-000057260000}"/>
    <cellStyle name="Normal 10 2 3 2 3 2 4 2" xfId="35623" xr:uid="{00000000-0005-0000-0000-000058260000}"/>
    <cellStyle name="Normal 10 2 3 2 3 2 5" xfId="16300" xr:uid="{00000000-0005-0000-0000-000059260000}"/>
    <cellStyle name="Normal 10 2 3 2 3 2 5 2" xfId="39295" xr:uid="{00000000-0005-0000-0000-00005A260000}"/>
    <cellStyle name="Normal 10 2 3 2 3 2 6" xfId="8055" xr:uid="{00000000-0005-0000-0000-00005B260000}"/>
    <cellStyle name="Normal 10 2 3 2 3 2 7" xfId="33175" xr:uid="{00000000-0005-0000-0000-00005C260000}"/>
    <cellStyle name="Normal 10 2 3 2 3 3" xfId="4709" xr:uid="{00000000-0005-0000-0000-00005D260000}"/>
    <cellStyle name="Normal 10 2 3 2 3 3 2" xfId="12523" xr:uid="{00000000-0005-0000-0000-00005E260000}"/>
    <cellStyle name="Normal 10 2 3 2 3 3 2 2" xfId="37459" xr:uid="{00000000-0005-0000-0000-00005F260000}"/>
    <cellStyle name="Normal 10 2 3 2 3 3 3" xfId="18627" xr:uid="{00000000-0005-0000-0000-000060260000}"/>
    <cellStyle name="Normal 10 2 3 2 3 3 3 2" xfId="41131" xr:uid="{00000000-0005-0000-0000-000061260000}"/>
    <cellStyle name="Normal 10 2 3 2 3 3 4" xfId="8667" xr:uid="{00000000-0005-0000-0000-000062260000}"/>
    <cellStyle name="Normal 10 2 3 2 3 3 5" xfId="33787" xr:uid="{00000000-0005-0000-0000-000063260000}"/>
    <cellStyle name="Normal 10 2 3 2 3 4" xfId="3079" xr:uid="{00000000-0005-0000-0000-000064260000}"/>
    <cellStyle name="Normal 10 2 3 2 3 4 2" xfId="17029" xr:uid="{00000000-0005-0000-0000-000065260000}"/>
    <cellStyle name="Normal 10 2 3 2 3 4 2 2" xfId="39907" xr:uid="{00000000-0005-0000-0000-000066260000}"/>
    <cellStyle name="Normal 10 2 3 2 3 4 3" xfId="11115" xr:uid="{00000000-0005-0000-0000-000067260000}"/>
    <cellStyle name="Normal 10 2 3 2 3 4 4" xfId="36235" xr:uid="{00000000-0005-0000-0000-000068260000}"/>
    <cellStyle name="Normal 10 2 3 2 3 5" xfId="9891" xr:uid="{00000000-0005-0000-0000-000069260000}"/>
    <cellStyle name="Normal 10 2 3 2 3 5 2" xfId="35011" xr:uid="{00000000-0005-0000-0000-00006A260000}"/>
    <cellStyle name="Normal 10 2 3 2 3 6" xfId="15254" xr:uid="{00000000-0005-0000-0000-00006B260000}"/>
    <cellStyle name="Normal 10 2 3 2 3 6 2" xfId="38683" xr:uid="{00000000-0005-0000-0000-00006C260000}"/>
    <cellStyle name="Normal 10 2 3 2 3 7" xfId="7443" xr:uid="{00000000-0005-0000-0000-00006D260000}"/>
    <cellStyle name="Normal 10 2 3 2 3 8" xfId="32563" xr:uid="{00000000-0005-0000-0000-00006E260000}"/>
    <cellStyle name="Normal 10 2 3 2 4" xfId="1656" xr:uid="{00000000-0005-0000-0000-00006F260000}"/>
    <cellStyle name="Normal 10 2 3 2 4 2" xfId="5025" xr:uid="{00000000-0005-0000-0000-000070260000}"/>
    <cellStyle name="Normal 10 2 3 2 4 2 2" xfId="12778" xr:uid="{00000000-0005-0000-0000-000071260000}"/>
    <cellStyle name="Normal 10 2 3 2 4 2 2 2" xfId="37649" xr:uid="{00000000-0005-0000-0000-000072260000}"/>
    <cellStyle name="Normal 10 2 3 2 4 2 3" xfId="18929" xr:uid="{00000000-0005-0000-0000-000073260000}"/>
    <cellStyle name="Normal 10 2 3 2 4 2 3 2" xfId="41321" xr:uid="{00000000-0005-0000-0000-000074260000}"/>
    <cellStyle name="Normal 10 2 3 2 4 2 4" xfId="8857" xr:uid="{00000000-0005-0000-0000-000075260000}"/>
    <cellStyle name="Normal 10 2 3 2 4 2 5" xfId="33977" xr:uid="{00000000-0005-0000-0000-000076260000}"/>
    <cellStyle name="Normal 10 2 3 2 4 3" xfId="3269" xr:uid="{00000000-0005-0000-0000-000077260000}"/>
    <cellStyle name="Normal 10 2 3 2 4 3 2" xfId="17219" xr:uid="{00000000-0005-0000-0000-000078260000}"/>
    <cellStyle name="Normal 10 2 3 2 4 3 2 2" xfId="40097" xr:uid="{00000000-0005-0000-0000-000079260000}"/>
    <cellStyle name="Normal 10 2 3 2 4 3 3" xfId="11305" xr:uid="{00000000-0005-0000-0000-00007A260000}"/>
    <cellStyle name="Normal 10 2 3 2 4 3 4" xfId="36425" xr:uid="{00000000-0005-0000-0000-00007B260000}"/>
    <cellStyle name="Normal 10 2 3 2 4 4" xfId="10081" xr:uid="{00000000-0005-0000-0000-00007C260000}"/>
    <cellStyle name="Normal 10 2 3 2 4 4 2" xfId="35201" xr:uid="{00000000-0005-0000-0000-00007D260000}"/>
    <cellStyle name="Normal 10 2 3 2 4 5" xfId="15634" xr:uid="{00000000-0005-0000-0000-00007E260000}"/>
    <cellStyle name="Normal 10 2 3 2 4 5 2" xfId="38873" xr:uid="{00000000-0005-0000-0000-00007F260000}"/>
    <cellStyle name="Normal 10 2 3 2 4 6" xfId="7633" xr:uid="{00000000-0005-0000-0000-000080260000}"/>
    <cellStyle name="Normal 10 2 3 2 4 7" xfId="32753" xr:uid="{00000000-0005-0000-0000-000081260000}"/>
    <cellStyle name="Normal 10 2 3 2 5" xfId="4089" xr:uid="{00000000-0005-0000-0000-000082260000}"/>
    <cellStyle name="Normal 10 2 3 2 5 2" xfId="11992" xr:uid="{00000000-0005-0000-0000-000083260000}"/>
    <cellStyle name="Normal 10 2 3 2 5 2 2" xfId="37037" xr:uid="{00000000-0005-0000-0000-000084260000}"/>
    <cellStyle name="Normal 10 2 3 2 5 3" xfId="18024" xr:uid="{00000000-0005-0000-0000-000085260000}"/>
    <cellStyle name="Normal 10 2 3 2 5 3 2" xfId="40709" xr:uid="{00000000-0005-0000-0000-000086260000}"/>
    <cellStyle name="Normal 10 2 3 2 5 4" xfId="8245" xr:uid="{00000000-0005-0000-0000-000087260000}"/>
    <cellStyle name="Normal 10 2 3 2 5 5" xfId="33365" xr:uid="{00000000-0005-0000-0000-000088260000}"/>
    <cellStyle name="Normal 10 2 3 2 6" xfId="2657" xr:uid="{00000000-0005-0000-0000-000089260000}"/>
    <cellStyle name="Normal 10 2 3 2 6 2" xfId="16607" xr:uid="{00000000-0005-0000-0000-00008A260000}"/>
    <cellStyle name="Normal 10 2 3 2 6 2 2" xfId="39485" xr:uid="{00000000-0005-0000-0000-00008B260000}"/>
    <cellStyle name="Normal 10 2 3 2 6 3" xfId="10693" xr:uid="{00000000-0005-0000-0000-00008C260000}"/>
    <cellStyle name="Normal 10 2 3 2 6 4" xfId="35813" xr:uid="{00000000-0005-0000-0000-00008D260000}"/>
    <cellStyle name="Normal 10 2 3 2 7" xfId="9469" xr:uid="{00000000-0005-0000-0000-00008E260000}"/>
    <cellStyle name="Normal 10 2 3 2 7 2" xfId="34589" xr:uid="{00000000-0005-0000-0000-00008F260000}"/>
    <cellStyle name="Normal 10 2 3 2 8" xfId="14489" xr:uid="{00000000-0005-0000-0000-000090260000}"/>
    <cellStyle name="Normal 10 2 3 2 8 2" xfId="38261" xr:uid="{00000000-0005-0000-0000-000091260000}"/>
    <cellStyle name="Normal 10 2 3 2 9" xfId="7021" xr:uid="{00000000-0005-0000-0000-000092260000}"/>
    <cellStyle name="Normal 10 2 3 3" xfId="902" xr:uid="{00000000-0005-0000-0000-000093260000}"/>
    <cellStyle name="Normal 10 2 3 3 2" xfId="1993" xr:uid="{00000000-0005-0000-0000-000094260000}"/>
    <cellStyle name="Normal 10 2 3 3 2 2" xfId="5299" xr:uid="{00000000-0005-0000-0000-000095260000}"/>
    <cellStyle name="Normal 10 2 3 3 2 2 2" xfId="13013" xr:uid="{00000000-0005-0000-0000-000096260000}"/>
    <cellStyle name="Normal 10 2 3 3 2 2 2 2" xfId="37859" xr:uid="{00000000-0005-0000-0000-000097260000}"/>
    <cellStyle name="Normal 10 2 3 3 2 2 3" xfId="19193" xr:uid="{00000000-0005-0000-0000-000098260000}"/>
    <cellStyle name="Normal 10 2 3 3 2 2 3 2" xfId="41531" xr:uid="{00000000-0005-0000-0000-000099260000}"/>
    <cellStyle name="Normal 10 2 3 3 2 2 4" xfId="9067" xr:uid="{00000000-0005-0000-0000-00009A260000}"/>
    <cellStyle name="Normal 10 2 3 3 2 2 5" xfId="34187" xr:uid="{00000000-0005-0000-0000-00009B260000}"/>
    <cellStyle name="Normal 10 2 3 3 2 3" xfId="3479" xr:uid="{00000000-0005-0000-0000-00009C260000}"/>
    <cellStyle name="Normal 10 2 3 3 2 3 2" xfId="17429" xr:uid="{00000000-0005-0000-0000-00009D260000}"/>
    <cellStyle name="Normal 10 2 3 3 2 3 2 2" xfId="40307" xr:uid="{00000000-0005-0000-0000-00009E260000}"/>
    <cellStyle name="Normal 10 2 3 3 2 3 3" xfId="11515" xr:uid="{00000000-0005-0000-0000-00009F260000}"/>
    <cellStyle name="Normal 10 2 3 3 2 3 4" xfId="36635" xr:uid="{00000000-0005-0000-0000-0000A0260000}"/>
    <cellStyle name="Normal 10 2 3 3 2 4" xfId="10291" xr:uid="{00000000-0005-0000-0000-0000A1260000}"/>
    <cellStyle name="Normal 10 2 3 3 2 4 2" xfId="35411" xr:uid="{00000000-0005-0000-0000-0000A2260000}"/>
    <cellStyle name="Normal 10 2 3 3 2 5" xfId="15962" xr:uid="{00000000-0005-0000-0000-0000A3260000}"/>
    <cellStyle name="Normal 10 2 3 3 2 5 2" xfId="39083" xr:uid="{00000000-0005-0000-0000-0000A4260000}"/>
    <cellStyle name="Normal 10 2 3 3 2 6" xfId="7843" xr:uid="{00000000-0005-0000-0000-0000A5260000}"/>
    <cellStyle name="Normal 10 2 3 3 2 7" xfId="32963" xr:uid="{00000000-0005-0000-0000-0000A6260000}"/>
    <cellStyle name="Normal 10 2 3 3 3" xfId="4415" xr:uid="{00000000-0005-0000-0000-0000A7260000}"/>
    <cellStyle name="Normal 10 2 3 3 3 2" xfId="12266" xr:uid="{00000000-0005-0000-0000-0000A8260000}"/>
    <cellStyle name="Normal 10 2 3 3 3 2 2" xfId="37247" xr:uid="{00000000-0005-0000-0000-0000A9260000}"/>
    <cellStyle name="Normal 10 2 3 3 3 3" xfId="18341" xr:uid="{00000000-0005-0000-0000-0000AA260000}"/>
    <cellStyle name="Normal 10 2 3 3 3 3 2" xfId="40919" xr:uid="{00000000-0005-0000-0000-0000AB260000}"/>
    <cellStyle name="Normal 10 2 3 3 3 4" xfId="8455" xr:uid="{00000000-0005-0000-0000-0000AC260000}"/>
    <cellStyle name="Normal 10 2 3 3 3 5" xfId="33575" xr:uid="{00000000-0005-0000-0000-0000AD260000}"/>
    <cellStyle name="Normal 10 2 3 3 4" xfId="2867" xr:uid="{00000000-0005-0000-0000-0000AE260000}"/>
    <cellStyle name="Normal 10 2 3 3 4 2" xfId="16817" xr:uid="{00000000-0005-0000-0000-0000AF260000}"/>
    <cellStyle name="Normal 10 2 3 3 4 2 2" xfId="39695" xr:uid="{00000000-0005-0000-0000-0000B0260000}"/>
    <cellStyle name="Normal 10 2 3 3 4 3" xfId="10903" xr:uid="{00000000-0005-0000-0000-0000B1260000}"/>
    <cellStyle name="Normal 10 2 3 3 4 4" xfId="36023" xr:uid="{00000000-0005-0000-0000-0000B2260000}"/>
    <cellStyle name="Normal 10 2 3 3 5" xfId="9679" xr:uid="{00000000-0005-0000-0000-0000B3260000}"/>
    <cellStyle name="Normal 10 2 3 3 5 2" xfId="34799" xr:uid="{00000000-0005-0000-0000-0000B4260000}"/>
    <cellStyle name="Normal 10 2 3 3 6" xfId="14921" xr:uid="{00000000-0005-0000-0000-0000B5260000}"/>
    <cellStyle name="Normal 10 2 3 3 6 2" xfId="38471" xr:uid="{00000000-0005-0000-0000-0000B6260000}"/>
    <cellStyle name="Normal 10 2 3 3 7" xfId="7231" xr:uid="{00000000-0005-0000-0000-0000B7260000}"/>
    <cellStyle name="Normal 10 2 3 3 8" xfId="32351" xr:uid="{00000000-0005-0000-0000-0000B8260000}"/>
    <cellStyle name="Normal 10 2 3 4" xfId="1244" xr:uid="{00000000-0005-0000-0000-0000B9260000}"/>
    <cellStyle name="Normal 10 2 3 4 2" xfId="2335" xr:uid="{00000000-0005-0000-0000-0000BA260000}"/>
    <cellStyle name="Normal 10 2 3 4 2 2" xfId="5598" xr:uid="{00000000-0005-0000-0000-0000BB260000}"/>
    <cellStyle name="Normal 10 2 3 4 2 2 2" xfId="13270" xr:uid="{00000000-0005-0000-0000-0000BC260000}"/>
    <cellStyle name="Normal 10 2 3 4 2 2 2 2" xfId="38070" xr:uid="{00000000-0005-0000-0000-0000BD260000}"/>
    <cellStyle name="Normal 10 2 3 4 2 2 3" xfId="19486" xr:uid="{00000000-0005-0000-0000-0000BE260000}"/>
    <cellStyle name="Normal 10 2 3 4 2 2 3 2" xfId="41742" xr:uid="{00000000-0005-0000-0000-0000BF260000}"/>
    <cellStyle name="Normal 10 2 3 4 2 2 4" xfId="9278" xr:uid="{00000000-0005-0000-0000-0000C0260000}"/>
    <cellStyle name="Normal 10 2 3 4 2 2 5" xfId="34398" xr:uid="{00000000-0005-0000-0000-0000C1260000}"/>
    <cellStyle name="Normal 10 2 3 4 2 3" xfId="3690" xr:uid="{00000000-0005-0000-0000-0000C2260000}"/>
    <cellStyle name="Normal 10 2 3 4 2 3 2" xfId="17640" xr:uid="{00000000-0005-0000-0000-0000C3260000}"/>
    <cellStyle name="Normal 10 2 3 4 2 3 2 2" xfId="40518" xr:uid="{00000000-0005-0000-0000-0000C4260000}"/>
    <cellStyle name="Normal 10 2 3 4 2 3 3" xfId="11726" xr:uid="{00000000-0005-0000-0000-0000C5260000}"/>
    <cellStyle name="Normal 10 2 3 4 2 3 4" xfId="36846" xr:uid="{00000000-0005-0000-0000-0000C6260000}"/>
    <cellStyle name="Normal 10 2 3 4 2 4" xfId="10502" xr:uid="{00000000-0005-0000-0000-0000C7260000}"/>
    <cellStyle name="Normal 10 2 3 4 2 4 2" xfId="35622" xr:uid="{00000000-0005-0000-0000-0000C8260000}"/>
    <cellStyle name="Normal 10 2 3 4 2 5" xfId="16299" xr:uid="{00000000-0005-0000-0000-0000C9260000}"/>
    <cellStyle name="Normal 10 2 3 4 2 5 2" xfId="39294" xr:uid="{00000000-0005-0000-0000-0000CA260000}"/>
    <cellStyle name="Normal 10 2 3 4 2 6" xfId="8054" xr:uid="{00000000-0005-0000-0000-0000CB260000}"/>
    <cellStyle name="Normal 10 2 3 4 2 7" xfId="33174" xr:uid="{00000000-0005-0000-0000-0000CC260000}"/>
    <cellStyle name="Normal 10 2 3 4 3" xfId="4708" xr:uid="{00000000-0005-0000-0000-0000CD260000}"/>
    <cellStyle name="Normal 10 2 3 4 3 2" xfId="12522" xr:uid="{00000000-0005-0000-0000-0000CE260000}"/>
    <cellStyle name="Normal 10 2 3 4 3 2 2" xfId="37458" xr:uid="{00000000-0005-0000-0000-0000CF260000}"/>
    <cellStyle name="Normal 10 2 3 4 3 3" xfId="18626" xr:uid="{00000000-0005-0000-0000-0000D0260000}"/>
    <cellStyle name="Normal 10 2 3 4 3 3 2" xfId="41130" xr:uid="{00000000-0005-0000-0000-0000D1260000}"/>
    <cellStyle name="Normal 10 2 3 4 3 4" xfId="8666" xr:uid="{00000000-0005-0000-0000-0000D2260000}"/>
    <cellStyle name="Normal 10 2 3 4 3 5" xfId="33786" xr:uid="{00000000-0005-0000-0000-0000D3260000}"/>
    <cellStyle name="Normal 10 2 3 4 4" xfId="3078" xr:uid="{00000000-0005-0000-0000-0000D4260000}"/>
    <cellStyle name="Normal 10 2 3 4 4 2" xfId="17028" xr:uid="{00000000-0005-0000-0000-0000D5260000}"/>
    <cellStyle name="Normal 10 2 3 4 4 2 2" xfId="39906" xr:uid="{00000000-0005-0000-0000-0000D6260000}"/>
    <cellStyle name="Normal 10 2 3 4 4 3" xfId="11114" xr:uid="{00000000-0005-0000-0000-0000D7260000}"/>
    <cellStyle name="Normal 10 2 3 4 4 4" xfId="36234" xr:uid="{00000000-0005-0000-0000-0000D8260000}"/>
    <cellStyle name="Normal 10 2 3 4 5" xfId="9890" xr:uid="{00000000-0005-0000-0000-0000D9260000}"/>
    <cellStyle name="Normal 10 2 3 4 5 2" xfId="35010" xr:uid="{00000000-0005-0000-0000-0000DA260000}"/>
    <cellStyle name="Normal 10 2 3 4 6" xfId="15253" xr:uid="{00000000-0005-0000-0000-0000DB260000}"/>
    <cellStyle name="Normal 10 2 3 4 6 2" xfId="38682" xr:uid="{00000000-0005-0000-0000-0000DC260000}"/>
    <cellStyle name="Normal 10 2 3 4 7" xfId="7442" xr:uid="{00000000-0005-0000-0000-0000DD260000}"/>
    <cellStyle name="Normal 10 2 3 4 8" xfId="32562" xr:uid="{00000000-0005-0000-0000-0000DE260000}"/>
    <cellStyle name="Normal 10 2 3 5" xfId="1655" xr:uid="{00000000-0005-0000-0000-0000DF260000}"/>
    <cellStyle name="Normal 10 2 3 5 2" xfId="5024" xr:uid="{00000000-0005-0000-0000-0000E0260000}"/>
    <cellStyle name="Normal 10 2 3 5 2 2" xfId="12777" xr:uid="{00000000-0005-0000-0000-0000E1260000}"/>
    <cellStyle name="Normal 10 2 3 5 2 2 2" xfId="37648" xr:uid="{00000000-0005-0000-0000-0000E2260000}"/>
    <cellStyle name="Normal 10 2 3 5 2 3" xfId="18928" xr:uid="{00000000-0005-0000-0000-0000E3260000}"/>
    <cellStyle name="Normal 10 2 3 5 2 3 2" xfId="41320" xr:uid="{00000000-0005-0000-0000-0000E4260000}"/>
    <cellStyle name="Normal 10 2 3 5 2 4" xfId="8856" xr:uid="{00000000-0005-0000-0000-0000E5260000}"/>
    <cellStyle name="Normal 10 2 3 5 2 5" xfId="33976" xr:uid="{00000000-0005-0000-0000-0000E6260000}"/>
    <cellStyle name="Normal 10 2 3 5 3" xfId="3268" xr:uid="{00000000-0005-0000-0000-0000E7260000}"/>
    <cellStyle name="Normal 10 2 3 5 3 2" xfId="17218" xr:uid="{00000000-0005-0000-0000-0000E8260000}"/>
    <cellStyle name="Normal 10 2 3 5 3 2 2" xfId="40096" xr:uid="{00000000-0005-0000-0000-0000E9260000}"/>
    <cellStyle name="Normal 10 2 3 5 3 3" xfId="11304" xr:uid="{00000000-0005-0000-0000-0000EA260000}"/>
    <cellStyle name="Normal 10 2 3 5 3 4" xfId="36424" xr:uid="{00000000-0005-0000-0000-0000EB260000}"/>
    <cellStyle name="Normal 10 2 3 5 4" xfId="10080" xr:uid="{00000000-0005-0000-0000-0000EC260000}"/>
    <cellStyle name="Normal 10 2 3 5 4 2" xfId="35200" xr:uid="{00000000-0005-0000-0000-0000ED260000}"/>
    <cellStyle name="Normal 10 2 3 5 5" xfId="15633" xr:uid="{00000000-0005-0000-0000-0000EE260000}"/>
    <cellStyle name="Normal 10 2 3 5 5 2" xfId="38872" xr:uid="{00000000-0005-0000-0000-0000EF260000}"/>
    <cellStyle name="Normal 10 2 3 5 6" xfId="7632" xr:uid="{00000000-0005-0000-0000-0000F0260000}"/>
    <cellStyle name="Normal 10 2 3 5 7" xfId="32752" xr:uid="{00000000-0005-0000-0000-0000F1260000}"/>
    <cellStyle name="Normal 10 2 3 6" xfId="4088" xr:uid="{00000000-0005-0000-0000-0000F2260000}"/>
    <cellStyle name="Normal 10 2 3 6 2" xfId="11991" xr:uid="{00000000-0005-0000-0000-0000F3260000}"/>
    <cellStyle name="Normal 10 2 3 6 2 2" xfId="37036" xr:uid="{00000000-0005-0000-0000-0000F4260000}"/>
    <cellStyle name="Normal 10 2 3 6 3" xfId="18023" xr:uid="{00000000-0005-0000-0000-0000F5260000}"/>
    <cellStyle name="Normal 10 2 3 6 3 2" xfId="40708" xr:uid="{00000000-0005-0000-0000-0000F6260000}"/>
    <cellStyle name="Normal 10 2 3 6 4" xfId="8244" xr:uid="{00000000-0005-0000-0000-0000F7260000}"/>
    <cellStyle name="Normal 10 2 3 6 5" xfId="33364" xr:uid="{00000000-0005-0000-0000-0000F8260000}"/>
    <cellStyle name="Normal 10 2 3 7" xfId="2656" xr:uid="{00000000-0005-0000-0000-0000F9260000}"/>
    <cellStyle name="Normal 10 2 3 7 2" xfId="16606" xr:uid="{00000000-0005-0000-0000-0000FA260000}"/>
    <cellStyle name="Normal 10 2 3 7 2 2" xfId="39484" xr:uid="{00000000-0005-0000-0000-0000FB260000}"/>
    <cellStyle name="Normal 10 2 3 7 3" xfId="10692" xr:uid="{00000000-0005-0000-0000-0000FC260000}"/>
    <cellStyle name="Normal 10 2 3 7 4" xfId="35812" xr:uid="{00000000-0005-0000-0000-0000FD260000}"/>
    <cellStyle name="Normal 10 2 3 8" xfId="9468" xr:uid="{00000000-0005-0000-0000-0000FE260000}"/>
    <cellStyle name="Normal 10 2 3 8 2" xfId="34588" xr:uid="{00000000-0005-0000-0000-0000FF260000}"/>
    <cellStyle name="Normal 10 2 3 9" xfId="14488" xr:uid="{00000000-0005-0000-0000-000000270000}"/>
    <cellStyle name="Normal 10 2 3 9 2" xfId="38260" xr:uid="{00000000-0005-0000-0000-000001270000}"/>
    <cellStyle name="Normal 10 2 4" xfId="448" xr:uid="{00000000-0005-0000-0000-000002270000}"/>
    <cellStyle name="Normal 10 2 4 10" xfId="32142" xr:uid="{00000000-0005-0000-0000-000003270000}"/>
    <cellStyle name="Normal 10 2 4 2" xfId="904" xr:uid="{00000000-0005-0000-0000-000004270000}"/>
    <cellStyle name="Normal 10 2 4 2 2" xfId="1995" xr:uid="{00000000-0005-0000-0000-000005270000}"/>
    <cellStyle name="Normal 10 2 4 2 2 2" xfId="5301" xr:uid="{00000000-0005-0000-0000-000006270000}"/>
    <cellStyle name="Normal 10 2 4 2 2 2 2" xfId="13015" xr:uid="{00000000-0005-0000-0000-000007270000}"/>
    <cellStyle name="Normal 10 2 4 2 2 2 2 2" xfId="37861" xr:uid="{00000000-0005-0000-0000-000008270000}"/>
    <cellStyle name="Normal 10 2 4 2 2 2 3" xfId="19195" xr:uid="{00000000-0005-0000-0000-000009270000}"/>
    <cellStyle name="Normal 10 2 4 2 2 2 3 2" xfId="41533" xr:uid="{00000000-0005-0000-0000-00000A270000}"/>
    <cellStyle name="Normal 10 2 4 2 2 2 4" xfId="9069" xr:uid="{00000000-0005-0000-0000-00000B270000}"/>
    <cellStyle name="Normal 10 2 4 2 2 2 5" xfId="34189" xr:uid="{00000000-0005-0000-0000-00000C270000}"/>
    <cellStyle name="Normal 10 2 4 2 2 3" xfId="3481" xr:uid="{00000000-0005-0000-0000-00000D270000}"/>
    <cellStyle name="Normal 10 2 4 2 2 3 2" xfId="17431" xr:uid="{00000000-0005-0000-0000-00000E270000}"/>
    <cellStyle name="Normal 10 2 4 2 2 3 2 2" xfId="40309" xr:uid="{00000000-0005-0000-0000-00000F270000}"/>
    <cellStyle name="Normal 10 2 4 2 2 3 3" xfId="11517" xr:uid="{00000000-0005-0000-0000-000010270000}"/>
    <cellStyle name="Normal 10 2 4 2 2 3 4" xfId="36637" xr:uid="{00000000-0005-0000-0000-000011270000}"/>
    <cellStyle name="Normal 10 2 4 2 2 4" xfId="10293" xr:uid="{00000000-0005-0000-0000-000012270000}"/>
    <cellStyle name="Normal 10 2 4 2 2 4 2" xfId="35413" xr:uid="{00000000-0005-0000-0000-000013270000}"/>
    <cellStyle name="Normal 10 2 4 2 2 5" xfId="15964" xr:uid="{00000000-0005-0000-0000-000014270000}"/>
    <cellStyle name="Normal 10 2 4 2 2 5 2" xfId="39085" xr:uid="{00000000-0005-0000-0000-000015270000}"/>
    <cellStyle name="Normal 10 2 4 2 2 6" xfId="7845" xr:uid="{00000000-0005-0000-0000-000016270000}"/>
    <cellStyle name="Normal 10 2 4 2 2 7" xfId="32965" xr:uid="{00000000-0005-0000-0000-000017270000}"/>
    <cellStyle name="Normal 10 2 4 2 3" xfId="4417" xr:uid="{00000000-0005-0000-0000-000018270000}"/>
    <cellStyle name="Normal 10 2 4 2 3 2" xfId="12268" xr:uid="{00000000-0005-0000-0000-000019270000}"/>
    <cellStyle name="Normal 10 2 4 2 3 2 2" xfId="37249" xr:uid="{00000000-0005-0000-0000-00001A270000}"/>
    <cellStyle name="Normal 10 2 4 2 3 3" xfId="18343" xr:uid="{00000000-0005-0000-0000-00001B270000}"/>
    <cellStyle name="Normal 10 2 4 2 3 3 2" xfId="40921" xr:uid="{00000000-0005-0000-0000-00001C270000}"/>
    <cellStyle name="Normal 10 2 4 2 3 4" xfId="8457" xr:uid="{00000000-0005-0000-0000-00001D270000}"/>
    <cellStyle name="Normal 10 2 4 2 3 5" xfId="33577" xr:uid="{00000000-0005-0000-0000-00001E270000}"/>
    <cellStyle name="Normal 10 2 4 2 4" xfId="2869" xr:uid="{00000000-0005-0000-0000-00001F270000}"/>
    <cellStyle name="Normal 10 2 4 2 4 2" xfId="16819" xr:uid="{00000000-0005-0000-0000-000020270000}"/>
    <cellStyle name="Normal 10 2 4 2 4 2 2" xfId="39697" xr:uid="{00000000-0005-0000-0000-000021270000}"/>
    <cellStyle name="Normal 10 2 4 2 4 3" xfId="10905" xr:uid="{00000000-0005-0000-0000-000022270000}"/>
    <cellStyle name="Normal 10 2 4 2 4 4" xfId="36025" xr:uid="{00000000-0005-0000-0000-000023270000}"/>
    <cellStyle name="Normal 10 2 4 2 5" xfId="9681" xr:uid="{00000000-0005-0000-0000-000024270000}"/>
    <cellStyle name="Normal 10 2 4 2 5 2" xfId="34801" xr:uid="{00000000-0005-0000-0000-000025270000}"/>
    <cellStyle name="Normal 10 2 4 2 6" xfId="14923" xr:uid="{00000000-0005-0000-0000-000026270000}"/>
    <cellStyle name="Normal 10 2 4 2 6 2" xfId="38473" xr:uid="{00000000-0005-0000-0000-000027270000}"/>
    <cellStyle name="Normal 10 2 4 2 7" xfId="7233" xr:uid="{00000000-0005-0000-0000-000028270000}"/>
    <cellStyle name="Normal 10 2 4 2 8" xfId="32353" xr:uid="{00000000-0005-0000-0000-000029270000}"/>
    <cellStyle name="Normal 10 2 4 3" xfId="1246" xr:uid="{00000000-0005-0000-0000-00002A270000}"/>
    <cellStyle name="Normal 10 2 4 3 2" xfId="2337" xr:uid="{00000000-0005-0000-0000-00002B270000}"/>
    <cellStyle name="Normal 10 2 4 3 2 2" xfId="5600" xr:uid="{00000000-0005-0000-0000-00002C270000}"/>
    <cellStyle name="Normal 10 2 4 3 2 2 2" xfId="13272" xr:uid="{00000000-0005-0000-0000-00002D270000}"/>
    <cellStyle name="Normal 10 2 4 3 2 2 2 2" xfId="38072" xr:uid="{00000000-0005-0000-0000-00002E270000}"/>
    <cellStyle name="Normal 10 2 4 3 2 2 3" xfId="19488" xr:uid="{00000000-0005-0000-0000-00002F270000}"/>
    <cellStyle name="Normal 10 2 4 3 2 2 3 2" xfId="41744" xr:uid="{00000000-0005-0000-0000-000030270000}"/>
    <cellStyle name="Normal 10 2 4 3 2 2 4" xfId="9280" xr:uid="{00000000-0005-0000-0000-000031270000}"/>
    <cellStyle name="Normal 10 2 4 3 2 2 5" xfId="34400" xr:uid="{00000000-0005-0000-0000-000032270000}"/>
    <cellStyle name="Normal 10 2 4 3 2 3" xfId="3692" xr:uid="{00000000-0005-0000-0000-000033270000}"/>
    <cellStyle name="Normal 10 2 4 3 2 3 2" xfId="17642" xr:uid="{00000000-0005-0000-0000-000034270000}"/>
    <cellStyle name="Normal 10 2 4 3 2 3 2 2" xfId="40520" xr:uid="{00000000-0005-0000-0000-000035270000}"/>
    <cellStyle name="Normal 10 2 4 3 2 3 3" xfId="11728" xr:uid="{00000000-0005-0000-0000-000036270000}"/>
    <cellStyle name="Normal 10 2 4 3 2 3 4" xfId="36848" xr:uid="{00000000-0005-0000-0000-000037270000}"/>
    <cellStyle name="Normal 10 2 4 3 2 4" xfId="10504" xr:uid="{00000000-0005-0000-0000-000038270000}"/>
    <cellStyle name="Normal 10 2 4 3 2 4 2" xfId="35624" xr:uid="{00000000-0005-0000-0000-000039270000}"/>
    <cellStyle name="Normal 10 2 4 3 2 5" xfId="16301" xr:uid="{00000000-0005-0000-0000-00003A270000}"/>
    <cellStyle name="Normal 10 2 4 3 2 5 2" xfId="39296" xr:uid="{00000000-0005-0000-0000-00003B270000}"/>
    <cellStyle name="Normal 10 2 4 3 2 6" xfId="8056" xr:uid="{00000000-0005-0000-0000-00003C270000}"/>
    <cellStyle name="Normal 10 2 4 3 2 7" xfId="33176" xr:uid="{00000000-0005-0000-0000-00003D270000}"/>
    <cellStyle name="Normal 10 2 4 3 3" xfId="4710" xr:uid="{00000000-0005-0000-0000-00003E270000}"/>
    <cellStyle name="Normal 10 2 4 3 3 2" xfId="12524" xr:uid="{00000000-0005-0000-0000-00003F270000}"/>
    <cellStyle name="Normal 10 2 4 3 3 2 2" xfId="37460" xr:uid="{00000000-0005-0000-0000-000040270000}"/>
    <cellStyle name="Normal 10 2 4 3 3 3" xfId="18628" xr:uid="{00000000-0005-0000-0000-000041270000}"/>
    <cellStyle name="Normal 10 2 4 3 3 3 2" xfId="41132" xr:uid="{00000000-0005-0000-0000-000042270000}"/>
    <cellStyle name="Normal 10 2 4 3 3 4" xfId="8668" xr:uid="{00000000-0005-0000-0000-000043270000}"/>
    <cellStyle name="Normal 10 2 4 3 3 5" xfId="33788" xr:uid="{00000000-0005-0000-0000-000044270000}"/>
    <cellStyle name="Normal 10 2 4 3 4" xfId="3080" xr:uid="{00000000-0005-0000-0000-000045270000}"/>
    <cellStyle name="Normal 10 2 4 3 4 2" xfId="17030" xr:uid="{00000000-0005-0000-0000-000046270000}"/>
    <cellStyle name="Normal 10 2 4 3 4 2 2" xfId="39908" xr:uid="{00000000-0005-0000-0000-000047270000}"/>
    <cellStyle name="Normal 10 2 4 3 4 3" xfId="11116" xr:uid="{00000000-0005-0000-0000-000048270000}"/>
    <cellStyle name="Normal 10 2 4 3 4 4" xfId="36236" xr:uid="{00000000-0005-0000-0000-000049270000}"/>
    <cellStyle name="Normal 10 2 4 3 5" xfId="9892" xr:uid="{00000000-0005-0000-0000-00004A270000}"/>
    <cellStyle name="Normal 10 2 4 3 5 2" xfId="35012" xr:uid="{00000000-0005-0000-0000-00004B270000}"/>
    <cellStyle name="Normal 10 2 4 3 6" xfId="15255" xr:uid="{00000000-0005-0000-0000-00004C270000}"/>
    <cellStyle name="Normal 10 2 4 3 6 2" xfId="38684" xr:uid="{00000000-0005-0000-0000-00004D270000}"/>
    <cellStyle name="Normal 10 2 4 3 7" xfId="7444" xr:uid="{00000000-0005-0000-0000-00004E270000}"/>
    <cellStyle name="Normal 10 2 4 3 8" xfId="32564" xr:uid="{00000000-0005-0000-0000-00004F270000}"/>
    <cellStyle name="Normal 10 2 4 4" xfId="1657" xr:uid="{00000000-0005-0000-0000-000050270000}"/>
    <cellStyle name="Normal 10 2 4 4 2" xfId="5026" xr:uid="{00000000-0005-0000-0000-000051270000}"/>
    <cellStyle name="Normal 10 2 4 4 2 2" xfId="12779" xr:uid="{00000000-0005-0000-0000-000052270000}"/>
    <cellStyle name="Normal 10 2 4 4 2 2 2" xfId="37650" xr:uid="{00000000-0005-0000-0000-000053270000}"/>
    <cellStyle name="Normal 10 2 4 4 2 3" xfId="18930" xr:uid="{00000000-0005-0000-0000-000054270000}"/>
    <cellStyle name="Normal 10 2 4 4 2 3 2" xfId="41322" xr:uid="{00000000-0005-0000-0000-000055270000}"/>
    <cellStyle name="Normal 10 2 4 4 2 4" xfId="8858" xr:uid="{00000000-0005-0000-0000-000056270000}"/>
    <cellStyle name="Normal 10 2 4 4 2 5" xfId="33978" xr:uid="{00000000-0005-0000-0000-000057270000}"/>
    <cellStyle name="Normal 10 2 4 4 3" xfId="3270" xr:uid="{00000000-0005-0000-0000-000058270000}"/>
    <cellStyle name="Normal 10 2 4 4 3 2" xfId="17220" xr:uid="{00000000-0005-0000-0000-000059270000}"/>
    <cellStyle name="Normal 10 2 4 4 3 2 2" xfId="40098" xr:uid="{00000000-0005-0000-0000-00005A270000}"/>
    <cellStyle name="Normal 10 2 4 4 3 3" xfId="11306" xr:uid="{00000000-0005-0000-0000-00005B270000}"/>
    <cellStyle name="Normal 10 2 4 4 3 4" xfId="36426" xr:uid="{00000000-0005-0000-0000-00005C270000}"/>
    <cellStyle name="Normal 10 2 4 4 4" xfId="10082" xr:uid="{00000000-0005-0000-0000-00005D270000}"/>
    <cellStyle name="Normal 10 2 4 4 4 2" xfId="35202" xr:uid="{00000000-0005-0000-0000-00005E270000}"/>
    <cellStyle name="Normal 10 2 4 4 5" xfId="15635" xr:uid="{00000000-0005-0000-0000-00005F270000}"/>
    <cellStyle name="Normal 10 2 4 4 5 2" xfId="38874" xr:uid="{00000000-0005-0000-0000-000060270000}"/>
    <cellStyle name="Normal 10 2 4 4 6" xfId="7634" xr:uid="{00000000-0005-0000-0000-000061270000}"/>
    <cellStyle name="Normal 10 2 4 4 7" xfId="32754" xr:uid="{00000000-0005-0000-0000-000062270000}"/>
    <cellStyle name="Normal 10 2 4 5" xfId="4090" xr:uid="{00000000-0005-0000-0000-000063270000}"/>
    <cellStyle name="Normal 10 2 4 5 2" xfId="11993" xr:uid="{00000000-0005-0000-0000-000064270000}"/>
    <cellStyle name="Normal 10 2 4 5 2 2" xfId="37038" xr:uid="{00000000-0005-0000-0000-000065270000}"/>
    <cellStyle name="Normal 10 2 4 5 3" xfId="18025" xr:uid="{00000000-0005-0000-0000-000066270000}"/>
    <cellStyle name="Normal 10 2 4 5 3 2" xfId="40710" xr:uid="{00000000-0005-0000-0000-000067270000}"/>
    <cellStyle name="Normal 10 2 4 5 4" xfId="8246" xr:uid="{00000000-0005-0000-0000-000068270000}"/>
    <cellStyle name="Normal 10 2 4 5 5" xfId="33366" xr:uid="{00000000-0005-0000-0000-000069270000}"/>
    <cellStyle name="Normal 10 2 4 6" xfId="2658" xr:uid="{00000000-0005-0000-0000-00006A270000}"/>
    <cellStyle name="Normal 10 2 4 6 2" xfId="16608" xr:uid="{00000000-0005-0000-0000-00006B270000}"/>
    <cellStyle name="Normal 10 2 4 6 2 2" xfId="39486" xr:uid="{00000000-0005-0000-0000-00006C270000}"/>
    <cellStyle name="Normal 10 2 4 6 3" xfId="10694" xr:uid="{00000000-0005-0000-0000-00006D270000}"/>
    <cellStyle name="Normal 10 2 4 6 4" xfId="35814" xr:uid="{00000000-0005-0000-0000-00006E270000}"/>
    <cellStyle name="Normal 10 2 4 7" xfId="9470" xr:uid="{00000000-0005-0000-0000-00006F270000}"/>
    <cellStyle name="Normal 10 2 4 7 2" xfId="34590" xr:uid="{00000000-0005-0000-0000-000070270000}"/>
    <cellStyle name="Normal 10 2 4 8" xfId="14490" xr:uid="{00000000-0005-0000-0000-000071270000}"/>
    <cellStyle name="Normal 10 2 4 8 2" xfId="38262" xr:uid="{00000000-0005-0000-0000-000072270000}"/>
    <cellStyle name="Normal 10 2 4 9" xfId="7022" xr:uid="{00000000-0005-0000-0000-000073270000}"/>
    <cellStyle name="Normal 10 2 5" xfId="897" xr:uid="{00000000-0005-0000-0000-000074270000}"/>
    <cellStyle name="Normal 10 2 5 2" xfId="1988" xr:uid="{00000000-0005-0000-0000-000075270000}"/>
    <cellStyle name="Normal 10 2 5 2 2" xfId="5294" xr:uid="{00000000-0005-0000-0000-000076270000}"/>
    <cellStyle name="Normal 10 2 5 2 2 2" xfId="13008" xr:uid="{00000000-0005-0000-0000-000077270000}"/>
    <cellStyle name="Normal 10 2 5 2 2 2 2" xfId="37854" xr:uid="{00000000-0005-0000-0000-000078270000}"/>
    <cellStyle name="Normal 10 2 5 2 2 3" xfId="19188" xr:uid="{00000000-0005-0000-0000-000079270000}"/>
    <cellStyle name="Normal 10 2 5 2 2 3 2" xfId="41526" xr:uid="{00000000-0005-0000-0000-00007A270000}"/>
    <cellStyle name="Normal 10 2 5 2 2 4" xfId="9062" xr:uid="{00000000-0005-0000-0000-00007B270000}"/>
    <cellStyle name="Normal 10 2 5 2 2 5" xfId="34182" xr:uid="{00000000-0005-0000-0000-00007C270000}"/>
    <cellStyle name="Normal 10 2 5 2 3" xfId="3474" xr:uid="{00000000-0005-0000-0000-00007D270000}"/>
    <cellStyle name="Normal 10 2 5 2 3 2" xfId="17424" xr:uid="{00000000-0005-0000-0000-00007E270000}"/>
    <cellStyle name="Normal 10 2 5 2 3 2 2" xfId="40302" xr:uid="{00000000-0005-0000-0000-00007F270000}"/>
    <cellStyle name="Normal 10 2 5 2 3 3" xfId="11510" xr:uid="{00000000-0005-0000-0000-000080270000}"/>
    <cellStyle name="Normal 10 2 5 2 3 4" xfId="36630" xr:uid="{00000000-0005-0000-0000-000081270000}"/>
    <cellStyle name="Normal 10 2 5 2 4" xfId="10286" xr:uid="{00000000-0005-0000-0000-000082270000}"/>
    <cellStyle name="Normal 10 2 5 2 4 2" xfId="35406" xr:uid="{00000000-0005-0000-0000-000083270000}"/>
    <cellStyle name="Normal 10 2 5 2 5" xfId="15957" xr:uid="{00000000-0005-0000-0000-000084270000}"/>
    <cellStyle name="Normal 10 2 5 2 5 2" xfId="39078" xr:uid="{00000000-0005-0000-0000-000085270000}"/>
    <cellStyle name="Normal 10 2 5 2 6" xfId="7838" xr:uid="{00000000-0005-0000-0000-000086270000}"/>
    <cellStyle name="Normal 10 2 5 2 7" xfId="32958" xr:uid="{00000000-0005-0000-0000-000087270000}"/>
    <cellStyle name="Normal 10 2 5 3" xfId="4410" xr:uid="{00000000-0005-0000-0000-000088270000}"/>
    <cellStyle name="Normal 10 2 5 3 2" xfId="12261" xr:uid="{00000000-0005-0000-0000-000089270000}"/>
    <cellStyle name="Normal 10 2 5 3 2 2" xfId="37242" xr:uid="{00000000-0005-0000-0000-00008A270000}"/>
    <cellStyle name="Normal 10 2 5 3 3" xfId="18336" xr:uid="{00000000-0005-0000-0000-00008B270000}"/>
    <cellStyle name="Normal 10 2 5 3 3 2" xfId="40914" xr:uid="{00000000-0005-0000-0000-00008C270000}"/>
    <cellStyle name="Normal 10 2 5 3 4" xfId="8450" xr:uid="{00000000-0005-0000-0000-00008D270000}"/>
    <cellStyle name="Normal 10 2 5 3 5" xfId="33570" xr:uid="{00000000-0005-0000-0000-00008E270000}"/>
    <cellStyle name="Normal 10 2 5 4" xfId="2862" xr:uid="{00000000-0005-0000-0000-00008F270000}"/>
    <cellStyle name="Normal 10 2 5 4 2" xfId="16812" xr:uid="{00000000-0005-0000-0000-000090270000}"/>
    <cellStyle name="Normal 10 2 5 4 2 2" xfId="39690" xr:uid="{00000000-0005-0000-0000-000091270000}"/>
    <cellStyle name="Normal 10 2 5 4 3" xfId="10898" xr:uid="{00000000-0005-0000-0000-000092270000}"/>
    <cellStyle name="Normal 10 2 5 4 4" xfId="36018" xr:uid="{00000000-0005-0000-0000-000093270000}"/>
    <cellStyle name="Normal 10 2 5 5" xfId="9674" xr:uid="{00000000-0005-0000-0000-000094270000}"/>
    <cellStyle name="Normal 10 2 5 5 2" xfId="34794" xr:uid="{00000000-0005-0000-0000-000095270000}"/>
    <cellStyle name="Normal 10 2 5 6" xfId="14916" xr:uid="{00000000-0005-0000-0000-000096270000}"/>
    <cellStyle name="Normal 10 2 5 6 2" xfId="38466" xr:uid="{00000000-0005-0000-0000-000097270000}"/>
    <cellStyle name="Normal 10 2 5 7" xfId="7226" xr:uid="{00000000-0005-0000-0000-000098270000}"/>
    <cellStyle name="Normal 10 2 5 8" xfId="32346" xr:uid="{00000000-0005-0000-0000-000099270000}"/>
    <cellStyle name="Normal 10 2 6" xfId="1239" xr:uid="{00000000-0005-0000-0000-00009A270000}"/>
    <cellStyle name="Normal 10 2 6 2" xfId="2330" xr:uid="{00000000-0005-0000-0000-00009B270000}"/>
    <cellStyle name="Normal 10 2 6 2 2" xfId="5593" xr:uid="{00000000-0005-0000-0000-00009C270000}"/>
    <cellStyle name="Normal 10 2 6 2 2 2" xfId="13265" xr:uid="{00000000-0005-0000-0000-00009D270000}"/>
    <cellStyle name="Normal 10 2 6 2 2 2 2" xfId="38065" xr:uid="{00000000-0005-0000-0000-00009E270000}"/>
    <cellStyle name="Normal 10 2 6 2 2 3" xfId="19481" xr:uid="{00000000-0005-0000-0000-00009F270000}"/>
    <cellStyle name="Normal 10 2 6 2 2 3 2" xfId="41737" xr:uid="{00000000-0005-0000-0000-0000A0270000}"/>
    <cellStyle name="Normal 10 2 6 2 2 4" xfId="9273" xr:uid="{00000000-0005-0000-0000-0000A1270000}"/>
    <cellStyle name="Normal 10 2 6 2 2 5" xfId="34393" xr:uid="{00000000-0005-0000-0000-0000A2270000}"/>
    <cellStyle name="Normal 10 2 6 2 3" xfId="3685" xr:uid="{00000000-0005-0000-0000-0000A3270000}"/>
    <cellStyle name="Normal 10 2 6 2 3 2" xfId="17635" xr:uid="{00000000-0005-0000-0000-0000A4270000}"/>
    <cellStyle name="Normal 10 2 6 2 3 2 2" xfId="40513" xr:uid="{00000000-0005-0000-0000-0000A5270000}"/>
    <cellStyle name="Normal 10 2 6 2 3 3" xfId="11721" xr:uid="{00000000-0005-0000-0000-0000A6270000}"/>
    <cellStyle name="Normal 10 2 6 2 3 4" xfId="36841" xr:uid="{00000000-0005-0000-0000-0000A7270000}"/>
    <cellStyle name="Normal 10 2 6 2 4" xfId="10497" xr:uid="{00000000-0005-0000-0000-0000A8270000}"/>
    <cellStyle name="Normal 10 2 6 2 4 2" xfId="35617" xr:uid="{00000000-0005-0000-0000-0000A9270000}"/>
    <cellStyle name="Normal 10 2 6 2 5" xfId="16294" xr:uid="{00000000-0005-0000-0000-0000AA270000}"/>
    <cellStyle name="Normal 10 2 6 2 5 2" xfId="39289" xr:uid="{00000000-0005-0000-0000-0000AB270000}"/>
    <cellStyle name="Normal 10 2 6 2 6" xfId="8049" xr:uid="{00000000-0005-0000-0000-0000AC270000}"/>
    <cellStyle name="Normal 10 2 6 2 7" xfId="33169" xr:uid="{00000000-0005-0000-0000-0000AD270000}"/>
    <cellStyle name="Normal 10 2 6 3" xfId="4703" xr:uid="{00000000-0005-0000-0000-0000AE270000}"/>
    <cellStyle name="Normal 10 2 6 3 2" xfId="12517" xr:uid="{00000000-0005-0000-0000-0000AF270000}"/>
    <cellStyle name="Normal 10 2 6 3 2 2" xfId="37453" xr:uid="{00000000-0005-0000-0000-0000B0270000}"/>
    <cellStyle name="Normal 10 2 6 3 3" xfId="18621" xr:uid="{00000000-0005-0000-0000-0000B1270000}"/>
    <cellStyle name="Normal 10 2 6 3 3 2" xfId="41125" xr:uid="{00000000-0005-0000-0000-0000B2270000}"/>
    <cellStyle name="Normal 10 2 6 3 4" xfId="8661" xr:uid="{00000000-0005-0000-0000-0000B3270000}"/>
    <cellStyle name="Normal 10 2 6 3 5" xfId="33781" xr:uid="{00000000-0005-0000-0000-0000B4270000}"/>
    <cellStyle name="Normal 10 2 6 4" xfId="3073" xr:uid="{00000000-0005-0000-0000-0000B5270000}"/>
    <cellStyle name="Normal 10 2 6 4 2" xfId="17023" xr:uid="{00000000-0005-0000-0000-0000B6270000}"/>
    <cellStyle name="Normal 10 2 6 4 2 2" xfId="39901" xr:uid="{00000000-0005-0000-0000-0000B7270000}"/>
    <cellStyle name="Normal 10 2 6 4 3" xfId="11109" xr:uid="{00000000-0005-0000-0000-0000B8270000}"/>
    <cellStyle name="Normal 10 2 6 4 4" xfId="36229" xr:uid="{00000000-0005-0000-0000-0000B9270000}"/>
    <cellStyle name="Normal 10 2 6 5" xfId="9885" xr:uid="{00000000-0005-0000-0000-0000BA270000}"/>
    <cellStyle name="Normal 10 2 6 5 2" xfId="35005" xr:uid="{00000000-0005-0000-0000-0000BB270000}"/>
    <cellStyle name="Normal 10 2 6 6" xfId="15248" xr:uid="{00000000-0005-0000-0000-0000BC270000}"/>
    <cellStyle name="Normal 10 2 6 6 2" xfId="38677" xr:uid="{00000000-0005-0000-0000-0000BD270000}"/>
    <cellStyle name="Normal 10 2 6 7" xfId="7437" xr:uid="{00000000-0005-0000-0000-0000BE270000}"/>
    <cellStyle name="Normal 10 2 6 8" xfId="32557" xr:uid="{00000000-0005-0000-0000-0000BF270000}"/>
    <cellStyle name="Normal 10 2 7" xfId="1650" xr:uid="{00000000-0005-0000-0000-0000C0270000}"/>
    <cellStyle name="Normal 10 2 7 2" xfId="5019" xr:uid="{00000000-0005-0000-0000-0000C1270000}"/>
    <cellStyle name="Normal 10 2 7 2 2" xfId="12772" xr:uid="{00000000-0005-0000-0000-0000C2270000}"/>
    <cellStyle name="Normal 10 2 7 2 2 2" xfId="37643" xr:uid="{00000000-0005-0000-0000-0000C3270000}"/>
    <cellStyle name="Normal 10 2 7 2 3" xfId="18923" xr:uid="{00000000-0005-0000-0000-0000C4270000}"/>
    <cellStyle name="Normal 10 2 7 2 3 2" xfId="41315" xr:uid="{00000000-0005-0000-0000-0000C5270000}"/>
    <cellStyle name="Normal 10 2 7 2 4" xfId="8851" xr:uid="{00000000-0005-0000-0000-0000C6270000}"/>
    <cellStyle name="Normal 10 2 7 2 5" xfId="33971" xr:uid="{00000000-0005-0000-0000-0000C7270000}"/>
    <cellStyle name="Normal 10 2 7 3" xfId="3263" xr:uid="{00000000-0005-0000-0000-0000C8270000}"/>
    <cellStyle name="Normal 10 2 7 3 2" xfId="17213" xr:uid="{00000000-0005-0000-0000-0000C9270000}"/>
    <cellStyle name="Normal 10 2 7 3 2 2" xfId="40091" xr:uid="{00000000-0005-0000-0000-0000CA270000}"/>
    <cellStyle name="Normal 10 2 7 3 3" xfId="11299" xr:uid="{00000000-0005-0000-0000-0000CB270000}"/>
    <cellStyle name="Normal 10 2 7 3 4" xfId="36419" xr:uid="{00000000-0005-0000-0000-0000CC270000}"/>
    <cellStyle name="Normal 10 2 7 4" xfId="10075" xr:uid="{00000000-0005-0000-0000-0000CD270000}"/>
    <cellStyle name="Normal 10 2 7 4 2" xfId="35195" xr:uid="{00000000-0005-0000-0000-0000CE270000}"/>
    <cellStyle name="Normal 10 2 7 5" xfId="15628" xr:uid="{00000000-0005-0000-0000-0000CF270000}"/>
    <cellStyle name="Normal 10 2 7 5 2" xfId="38867" xr:uid="{00000000-0005-0000-0000-0000D0270000}"/>
    <cellStyle name="Normal 10 2 7 6" xfId="7627" xr:uid="{00000000-0005-0000-0000-0000D1270000}"/>
    <cellStyle name="Normal 10 2 7 7" xfId="32747" xr:uid="{00000000-0005-0000-0000-0000D2270000}"/>
    <cellStyle name="Normal 10 2 8" xfId="4083" xr:uid="{00000000-0005-0000-0000-0000D3270000}"/>
    <cellStyle name="Normal 10 2 8 2" xfId="11986" xr:uid="{00000000-0005-0000-0000-0000D4270000}"/>
    <cellStyle name="Normal 10 2 8 2 2" xfId="37031" xr:uid="{00000000-0005-0000-0000-0000D5270000}"/>
    <cellStyle name="Normal 10 2 8 3" xfId="18018" xr:uid="{00000000-0005-0000-0000-0000D6270000}"/>
    <cellStyle name="Normal 10 2 8 3 2" xfId="40703" xr:uid="{00000000-0005-0000-0000-0000D7270000}"/>
    <cellStyle name="Normal 10 2 8 4" xfId="8239" xr:uid="{00000000-0005-0000-0000-0000D8270000}"/>
    <cellStyle name="Normal 10 2 8 5" xfId="33359" xr:uid="{00000000-0005-0000-0000-0000D9270000}"/>
    <cellStyle name="Normal 10 2 9" xfId="2651" xr:uid="{00000000-0005-0000-0000-0000DA270000}"/>
    <cellStyle name="Normal 10 2 9 2" xfId="16601" xr:uid="{00000000-0005-0000-0000-0000DB270000}"/>
    <cellStyle name="Normal 10 2 9 2 2" xfId="39479" xr:uid="{00000000-0005-0000-0000-0000DC270000}"/>
    <cellStyle name="Normal 10 2 9 3" xfId="10687" xr:uid="{00000000-0005-0000-0000-0000DD270000}"/>
    <cellStyle name="Normal 10 2 9 4" xfId="35807" xr:uid="{00000000-0005-0000-0000-0000DE270000}"/>
    <cellStyle name="Normal 10 3" xfId="449" xr:uid="{00000000-0005-0000-0000-0000DF270000}"/>
    <cellStyle name="Normal 10 3 10" xfId="14491" xr:uid="{00000000-0005-0000-0000-0000E0270000}"/>
    <cellStyle name="Normal 10 3 10 2" xfId="38263" xr:uid="{00000000-0005-0000-0000-0000E1270000}"/>
    <cellStyle name="Normal 10 3 11" xfId="7023" xr:uid="{00000000-0005-0000-0000-0000E2270000}"/>
    <cellStyle name="Normal 10 3 12" xfId="32143" xr:uid="{00000000-0005-0000-0000-0000E3270000}"/>
    <cellStyle name="Normal 10 3 2" xfId="450" xr:uid="{00000000-0005-0000-0000-0000E4270000}"/>
    <cellStyle name="Normal 10 3 2 10" xfId="7024" xr:uid="{00000000-0005-0000-0000-0000E5270000}"/>
    <cellStyle name="Normal 10 3 2 11" xfId="32144" xr:uid="{00000000-0005-0000-0000-0000E6270000}"/>
    <cellStyle name="Normal 10 3 2 2" xfId="451" xr:uid="{00000000-0005-0000-0000-0000E7270000}"/>
    <cellStyle name="Normal 10 3 2 2 10" xfId="32145" xr:uid="{00000000-0005-0000-0000-0000E8270000}"/>
    <cellStyle name="Normal 10 3 2 2 2" xfId="907" xr:uid="{00000000-0005-0000-0000-0000E9270000}"/>
    <cellStyle name="Normal 10 3 2 2 2 2" xfId="1998" xr:uid="{00000000-0005-0000-0000-0000EA270000}"/>
    <cellStyle name="Normal 10 3 2 2 2 2 2" xfId="5304" xr:uid="{00000000-0005-0000-0000-0000EB270000}"/>
    <cellStyle name="Normal 10 3 2 2 2 2 2 2" xfId="13018" xr:uid="{00000000-0005-0000-0000-0000EC270000}"/>
    <cellStyle name="Normal 10 3 2 2 2 2 2 2 2" xfId="37864" xr:uid="{00000000-0005-0000-0000-0000ED270000}"/>
    <cellStyle name="Normal 10 3 2 2 2 2 2 3" xfId="19198" xr:uid="{00000000-0005-0000-0000-0000EE270000}"/>
    <cellStyle name="Normal 10 3 2 2 2 2 2 3 2" xfId="41536" xr:uid="{00000000-0005-0000-0000-0000EF270000}"/>
    <cellStyle name="Normal 10 3 2 2 2 2 2 4" xfId="9072" xr:uid="{00000000-0005-0000-0000-0000F0270000}"/>
    <cellStyle name="Normal 10 3 2 2 2 2 2 5" xfId="34192" xr:uid="{00000000-0005-0000-0000-0000F1270000}"/>
    <cellStyle name="Normal 10 3 2 2 2 2 3" xfId="3484" xr:uid="{00000000-0005-0000-0000-0000F2270000}"/>
    <cellStyle name="Normal 10 3 2 2 2 2 3 2" xfId="17434" xr:uid="{00000000-0005-0000-0000-0000F3270000}"/>
    <cellStyle name="Normal 10 3 2 2 2 2 3 2 2" xfId="40312" xr:uid="{00000000-0005-0000-0000-0000F4270000}"/>
    <cellStyle name="Normal 10 3 2 2 2 2 3 3" xfId="11520" xr:uid="{00000000-0005-0000-0000-0000F5270000}"/>
    <cellStyle name="Normal 10 3 2 2 2 2 3 4" xfId="36640" xr:uid="{00000000-0005-0000-0000-0000F6270000}"/>
    <cellStyle name="Normal 10 3 2 2 2 2 4" xfId="10296" xr:uid="{00000000-0005-0000-0000-0000F7270000}"/>
    <cellStyle name="Normal 10 3 2 2 2 2 4 2" xfId="35416" xr:uid="{00000000-0005-0000-0000-0000F8270000}"/>
    <cellStyle name="Normal 10 3 2 2 2 2 5" xfId="15967" xr:uid="{00000000-0005-0000-0000-0000F9270000}"/>
    <cellStyle name="Normal 10 3 2 2 2 2 5 2" xfId="39088" xr:uid="{00000000-0005-0000-0000-0000FA270000}"/>
    <cellStyle name="Normal 10 3 2 2 2 2 6" xfId="7848" xr:uid="{00000000-0005-0000-0000-0000FB270000}"/>
    <cellStyle name="Normal 10 3 2 2 2 2 7" xfId="32968" xr:uid="{00000000-0005-0000-0000-0000FC270000}"/>
    <cellStyle name="Normal 10 3 2 2 2 3" xfId="4420" xr:uid="{00000000-0005-0000-0000-0000FD270000}"/>
    <cellStyle name="Normal 10 3 2 2 2 3 2" xfId="12271" xr:uid="{00000000-0005-0000-0000-0000FE270000}"/>
    <cellStyle name="Normal 10 3 2 2 2 3 2 2" xfId="37252" xr:uid="{00000000-0005-0000-0000-0000FF270000}"/>
    <cellStyle name="Normal 10 3 2 2 2 3 3" xfId="18346" xr:uid="{00000000-0005-0000-0000-000000280000}"/>
    <cellStyle name="Normal 10 3 2 2 2 3 3 2" xfId="40924" xr:uid="{00000000-0005-0000-0000-000001280000}"/>
    <cellStyle name="Normal 10 3 2 2 2 3 4" xfId="8460" xr:uid="{00000000-0005-0000-0000-000002280000}"/>
    <cellStyle name="Normal 10 3 2 2 2 3 5" xfId="33580" xr:uid="{00000000-0005-0000-0000-000003280000}"/>
    <cellStyle name="Normal 10 3 2 2 2 4" xfId="2872" xr:uid="{00000000-0005-0000-0000-000004280000}"/>
    <cellStyle name="Normal 10 3 2 2 2 4 2" xfId="16822" xr:uid="{00000000-0005-0000-0000-000005280000}"/>
    <cellStyle name="Normal 10 3 2 2 2 4 2 2" xfId="39700" xr:uid="{00000000-0005-0000-0000-000006280000}"/>
    <cellStyle name="Normal 10 3 2 2 2 4 3" xfId="10908" xr:uid="{00000000-0005-0000-0000-000007280000}"/>
    <cellStyle name="Normal 10 3 2 2 2 4 4" xfId="36028" xr:uid="{00000000-0005-0000-0000-000008280000}"/>
    <cellStyle name="Normal 10 3 2 2 2 5" xfId="9684" xr:uid="{00000000-0005-0000-0000-000009280000}"/>
    <cellStyle name="Normal 10 3 2 2 2 5 2" xfId="34804" xr:uid="{00000000-0005-0000-0000-00000A280000}"/>
    <cellStyle name="Normal 10 3 2 2 2 6" xfId="14926" xr:uid="{00000000-0005-0000-0000-00000B280000}"/>
    <cellStyle name="Normal 10 3 2 2 2 6 2" xfId="38476" xr:uid="{00000000-0005-0000-0000-00000C280000}"/>
    <cellStyle name="Normal 10 3 2 2 2 7" xfId="7236" xr:uid="{00000000-0005-0000-0000-00000D280000}"/>
    <cellStyle name="Normal 10 3 2 2 2 8" xfId="32356" xr:uid="{00000000-0005-0000-0000-00000E280000}"/>
    <cellStyle name="Normal 10 3 2 2 3" xfId="1249" xr:uid="{00000000-0005-0000-0000-00000F280000}"/>
    <cellStyle name="Normal 10 3 2 2 3 2" xfId="2340" xr:uid="{00000000-0005-0000-0000-000010280000}"/>
    <cellStyle name="Normal 10 3 2 2 3 2 2" xfId="5603" xr:uid="{00000000-0005-0000-0000-000011280000}"/>
    <cellStyle name="Normal 10 3 2 2 3 2 2 2" xfId="13275" xr:uid="{00000000-0005-0000-0000-000012280000}"/>
    <cellStyle name="Normal 10 3 2 2 3 2 2 2 2" xfId="38075" xr:uid="{00000000-0005-0000-0000-000013280000}"/>
    <cellStyle name="Normal 10 3 2 2 3 2 2 3" xfId="19491" xr:uid="{00000000-0005-0000-0000-000014280000}"/>
    <cellStyle name="Normal 10 3 2 2 3 2 2 3 2" xfId="41747" xr:uid="{00000000-0005-0000-0000-000015280000}"/>
    <cellStyle name="Normal 10 3 2 2 3 2 2 4" xfId="9283" xr:uid="{00000000-0005-0000-0000-000016280000}"/>
    <cellStyle name="Normal 10 3 2 2 3 2 2 5" xfId="34403" xr:uid="{00000000-0005-0000-0000-000017280000}"/>
    <cellStyle name="Normal 10 3 2 2 3 2 3" xfId="3695" xr:uid="{00000000-0005-0000-0000-000018280000}"/>
    <cellStyle name="Normal 10 3 2 2 3 2 3 2" xfId="17645" xr:uid="{00000000-0005-0000-0000-000019280000}"/>
    <cellStyle name="Normal 10 3 2 2 3 2 3 2 2" xfId="40523" xr:uid="{00000000-0005-0000-0000-00001A280000}"/>
    <cellStyle name="Normal 10 3 2 2 3 2 3 3" xfId="11731" xr:uid="{00000000-0005-0000-0000-00001B280000}"/>
    <cellStyle name="Normal 10 3 2 2 3 2 3 4" xfId="36851" xr:uid="{00000000-0005-0000-0000-00001C280000}"/>
    <cellStyle name="Normal 10 3 2 2 3 2 4" xfId="10507" xr:uid="{00000000-0005-0000-0000-00001D280000}"/>
    <cellStyle name="Normal 10 3 2 2 3 2 4 2" xfId="35627" xr:uid="{00000000-0005-0000-0000-00001E280000}"/>
    <cellStyle name="Normal 10 3 2 2 3 2 5" xfId="16304" xr:uid="{00000000-0005-0000-0000-00001F280000}"/>
    <cellStyle name="Normal 10 3 2 2 3 2 5 2" xfId="39299" xr:uid="{00000000-0005-0000-0000-000020280000}"/>
    <cellStyle name="Normal 10 3 2 2 3 2 6" xfId="8059" xr:uid="{00000000-0005-0000-0000-000021280000}"/>
    <cellStyle name="Normal 10 3 2 2 3 2 7" xfId="33179" xr:uid="{00000000-0005-0000-0000-000022280000}"/>
    <cellStyle name="Normal 10 3 2 2 3 3" xfId="4713" xr:uid="{00000000-0005-0000-0000-000023280000}"/>
    <cellStyle name="Normal 10 3 2 2 3 3 2" xfId="12527" xr:uid="{00000000-0005-0000-0000-000024280000}"/>
    <cellStyle name="Normal 10 3 2 2 3 3 2 2" xfId="37463" xr:uid="{00000000-0005-0000-0000-000025280000}"/>
    <cellStyle name="Normal 10 3 2 2 3 3 3" xfId="18631" xr:uid="{00000000-0005-0000-0000-000026280000}"/>
    <cellStyle name="Normal 10 3 2 2 3 3 3 2" xfId="41135" xr:uid="{00000000-0005-0000-0000-000027280000}"/>
    <cellStyle name="Normal 10 3 2 2 3 3 4" xfId="8671" xr:uid="{00000000-0005-0000-0000-000028280000}"/>
    <cellStyle name="Normal 10 3 2 2 3 3 5" xfId="33791" xr:uid="{00000000-0005-0000-0000-000029280000}"/>
    <cellStyle name="Normal 10 3 2 2 3 4" xfId="3083" xr:uid="{00000000-0005-0000-0000-00002A280000}"/>
    <cellStyle name="Normal 10 3 2 2 3 4 2" xfId="17033" xr:uid="{00000000-0005-0000-0000-00002B280000}"/>
    <cellStyle name="Normal 10 3 2 2 3 4 2 2" xfId="39911" xr:uid="{00000000-0005-0000-0000-00002C280000}"/>
    <cellStyle name="Normal 10 3 2 2 3 4 3" xfId="11119" xr:uid="{00000000-0005-0000-0000-00002D280000}"/>
    <cellStyle name="Normal 10 3 2 2 3 4 4" xfId="36239" xr:uid="{00000000-0005-0000-0000-00002E280000}"/>
    <cellStyle name="Normal 10 3 2 2 3 5" xfId="9895" xr:uid="{00000000-0005-0000-0000-00002F280000}"/>
    <cellStyle name="Normal 10 3 2 2 3 5 2" xfId="35015" xr:uid="{00000000-0005-0000-0000-000030280000}"/>
    <cellStyle name="Normal 10 3 2 2 3 6" xfId="15258" xr:uid="{00000000-0005-0000-0000-000031280000}"/>
    <cellStyle name="Normal 10 3 2 2 3 6 2" xfId="38687" xr:uid="{00000000-0005-0000-0000-000032280000}"/>
    <cellStyle name="Normal 10 3 2 2 3 7" xfId="7447" xr:uid="{00000000-0005-0000-0000-000033280000}"/>
    <cellStyle name="Normal 10 3 2 2 3 8" xfId="32567" xr:uid="{00000000-0005-0000-0000-000034280000}"/>
    <cellStyle name="Normal 10 3 2 2 4" xfId="1660" xr:uid="{00000000-0005-0000-0000-000035280000}"/>
    <cellStyle name="Normal 10 3 2 2 4 2" xfId="5029" xr:uid="{00000000-0005-0000-0000-000036280000}"/>
    <cellStyle name="Normal 10 3 2 2 4 2 2" xfId="12782" xr:uid="{00000000-0005-0000-0000-000037280000}"/>
    <cellStyle name="Normal 10 3 2 2 4 2 2 2" xfId="37653" xr:uid="{00000000-0005-0000-0000-000038280000}"/>
    <cellStyle name="Normal 10 3 2 2 4 2 3" xfId="18933" xr:uid="{00000000-0005-0000-0000-000039280000}"/>
    <cellStyle name="Normal 10 3 2 2 4 2 3 2" xfId="41325" xr:uid="{00000000-0005-0000-0000-00003A280000}"/>
    <cellStyle name="Normal 10 3 2 2 4 2 4" xfId="8861" xr:uid="{00000000-0005-0000-0000-00003B280000}"/>
    <cellStyle name="Normal 10 3 2 2 4 2 5" xfId="33981" xr:uid="{00000000-0005-0000-0000-00003C280000}"/>
    <cellStyle name="Normal 10 3 2 2 4 3" xfId="3273" xr:uid="{00000000-0005-0000-0000-00003D280000}"/>
    <cellStyle name="Normal 10 3 2 2 4 3 2" xfId="17223" xr:uid="{00000000-0005-0000-0000-00003E280000}"/>
    <cellStyle name="Normal 10 3 2 2 4 3 2 2" xfId="40101" xr:uid="{00000000-0005-0000-0000-00003F280000}"/>
    <cellStyle name="Normal 10 3 2 2 4 3 3" xfId="11309" xr:uid="{00000000-0005-0000-0000-000040280000}"/>
    <cellStyle name="Normal 10 3 2 2 4 3 4" xfId="36429" xr:uid="{00000000-0005-0000-0000-000041280000}"/>
    <cellStyle name="Normal 10 3 2 2 4 4" xfId="10085" xr:uid="{00000000-0005-0000-0000-000042280000}"/>
    <cellStyle name="Normal 10 3 2 2 4 4 2" xfId="35205" xr:uid="{00000000-0005-0000-0000-000043280000}"/>
    <cellStyle name="Normal 10 3 2 2 4 5" xfId="15638" xr:uid="{00000000-0005-0000-0000-000044280000}"/>
    <cellStyle name="Normal 10 3 2 2 4 5 2" xfId="38877" xr:uid="{00000000-0005-0000-0000-000045280000}"/>
    <cellStyle name="Normal 10 3 2 2 4 6" xfId="7637" xr:uid="{00000000-0005-0000-0000-000046280000}"/>
    <cellStyle name="Normal 10 3 2 2 4 7" xfId="32757" xr:uid="{00000000-0005-0000-0000-000047280000}"/>
    <cellStyle name="Normal 10 3 2 2 5" xfId="4093" xr:uid="{00000000-0005-0000-0000-000048280000}"/>
    <cellStyle name="Normal 10 3 2 2 5 2" xfId="11996" xr:uid="{00000000-0005-0000-0000-000049280000}"/>
    <cellStyle name="Normal 10 3 2 2 5 2 2" xfId="37041" xr:uid="{00000000-0005-0000-0000-00004A280000}"/>
    <cellStyle name="Normal 10 3 2 2 5 3" xfId="18028" xr:uid="{00000000-0005-0000-0000-00004B280000}"/>
    <cellStyle name="Normal 10 3 2 2 5 3 2" xfId="40713" xr:uid="{00000000-0005-0000-0000-00004C280000}"/>
    <cellStyle name="Normal 10 3 2 2 5 4" xfId="8249" xr:uid="{00000000-0005-0000-0000-00004D280000}"/>
    <cellStyle name="Normal 10 3 2 2 5 5" xfId="33369" xr:uid="{00000000-0005-0000-0000-00004E280000}"/>
    <cellStyle name="Normal 10 3 2 2 6" xfId="2661" xr:uid="{00000000-0005-0000-0000-00004F280000}"/>
    <cellStyle name="Normal 10 3 2 2 6 2" xfId="16611" xr:uid="{00000000-0005-0000-0000-000050280000}"/>
    <cellStyle name="Normal 10 3 2 2 6 2 2" xfId="39489" xr:uid="{00000000-0005-0000-0000-000051280000}"/>
    <cellStyle name="Normal 10 3 2 2 6 3" xfId="10697" xr:uid="{00000000-0005-0000-0000-000052280000}"/>
    <cellStyle name="Normal 10 3 2 2 6 4" xfId="35817" xr:uid="{00000000-0005-0000-0000-000053280000}"/>
    <cellStyle name="Normal 10 3 2 2 7" xfId="9473" xr:uid="{00000000-0005-0000-0000-000054280000}"/>
    <cellStyle name="Normal 10 3 2 2 7 2" xfId="34593" xr:uid="{00000000-0005-0000-0000-000055280000}"/>
    <cellStyle name="Normal 10 3 2 2 8" xfId="14493" xr:uid="{00000000-0005-0000-0000-000056280000}"/>
    <cellStyle name="Normal 10 3 2 2 8 2" xfId="38265" xr:uid="{00000000-0005-0000-0000-000057280000}"/>
    <cellStyle name="Normal 10 3 2 2 9" xfId="7025" xr:uid="{00000000-0005-0000-0000-000058280000}"/>
    <cellStyle name="Normal 10 3 2 3" xfId="906" xr:uid="{00000000-0005-0000-0000-000059280000}"/>
    <cellStyle name="Normal 10 3 2 3 2" xfId="1997" xr:uid="{00000000-0005-0000-0000-00005A280000}"/>
    <cellStyle name="Normal 10 3 2 3 2 2" xfId="5303" xr:uid="{00000000-0005-0000-0000-00005B280000}"/>
    <cellStyle name="Normal 10 3 2 3 2 2 2" xfId="13017" xr:uid="{00000000-0005-0000-0000-00005C280000}"/>
    <cellStyle name="Normal 10 3 2 3 2 2 2 2" xfId="37863" xr:uid="{00000000-0005-0000-0000-00005D280000}"/>
    <cellStyle name="Normal 10 3 2 3 2 2 3" xfId="19197" xr:uid="{00000000-0005-0000-0000-00005E280000}"/>
    <cellStyle name="Normal 10 3 2 3 2 2 3 2" xfId="41535" xr:uid="{00000000-0005-0000-0000-00005F280000}"/>
    <cellStyle name="Normal 10 3 2 3 2 2 4" xfId="9071" xr:uid="{00000000-0005-0000-0000-000060280000}"/>
    <cellStyle name="Normal 10 3 2 3 2 2 5" xfId="34191" xr:uid="{00000000-0005-0000-0000-000061280000}"/>
    <cellStyle name="Normal 10 3 2 3 2 3" xfId="3483" xr:uid="{00000000-0005-0000-0000-000062280000}"/>
    <cellStyle name="Normal 10 3 2 3 2 3 2" xfId="17433" xr:uid="{00000000-0005-0000-0000-000063280000}"/>
    <cellStyle name="Normal 10 3 2 3 2 3 2 2" xfId="40311" xr:uid="{00000000-0005-0000-0000-000064280000}"/>
    <cellStyle name="Normal 10 3 2 3 2 3 3" xfId="11519" xr:uid="{00000000-0005-0000-0000-000065280000}"/>
    <cellStyle name="Normal 10 3 2 3 2 3 4" xfId="36639" xr:uid="{00000000-0005-0000-0000-000066280000}"/>
    <cellStyle name="Normal 10 3 2 3 2 4" xfId="10295" xr:uid="{00000000-0005-0000-0000-000067280000}"/>
    <cellStyle name="Normal 10 3 2 3 2 4 2" xfId="35415" xr:uid="{00000000-0005-0000-0000-000068280000}"/>
    <cellStyle name="Normal 10 3 2 3 2 5" xfId="15966" xr:uid="{00000000-0005-0000-0000-000069280000}"/>
    <cellStyle name="Normal 10 3 2 3 2 5 2" xfId="39087" xr:uid="{00000000-0005-0000-0000-00006A280000}"/>
    <cellStyle name="Normal 10 3 2 3 2 6" xfId="7847" xr:uid="{00000000-0005-0000-0000-00006B280000}"/>
    <cellStyle name="Normal 10 3 2 3 2 7" xfId="32967" xr:uid="{00000000-0005-0000-0000-00006C280000}"/>
    <cellStyle name="Normal 10 3 2 3 3" xfId="4419" xr:uid="{00000000-0005-0000-0000-00006D280000}"/>
    <cellStyle name="Normal 10 3 2 3 3 2" xfId="12270" xr:uid="{00000000-0005-0000-0000-00006E280000}"/>
    <cellStyle name="Normal 10 3 2 3 3 2 2" xfId="37251" xr:uid="{00000000-0005-0000-0000-00006F280000}"/>
    <cellStyle name="Normal 10 3 2 3 3 3" xfId="18345" xr:uid="{00000000-0005-0000-0000-000070280000}"/>
    <cellStyle name="Normal 10 3 2 3 3 3 2" xfId="40923" xr:uid="{00000000-0005-0000-0000-000071280000}"/>
    <cellStyle name="Normal 10 3 2 3 3 4" xfId="8459" xr:uid="{00000000-0005-0000-0000-000072280000}"/>
    <cellStyle name="Normal 10 3 2 3 3 5" xfId="33579" xr:uid="{00000000-0005-0000-0000-000073280000}"/>
    <cellStyle name="Normal 10 3 2 3 4" xfId="2871" xr:uid="{00000000-0005-0000-0000-000074280000}"/>
    <cellStyle name="Normal 10 3 2 3 4 2" xfId="16821" xr:uid="{00000000-0005-0000-0000-000075280000}"/>
    <cellStyle name="Normal 10 3 2 3 4 2 2" xfId="39699" xr:uid="{00000000-0005-0000-0000-000076280000}"/>
    <cellStyle name="Normal 10 3 2 3 4 3" xfId="10907" xr:uid="{00000000-0005-0000-0000-000077280000}"/>
    <cellStyle name="Normal 10 3 2 3 4 4" xfId="36027" xr:uid="{00000000-0005-0000-0000-000078280000}"/>
    <cellStyle name="Normal 10 3 2 3 5" xfId="9683" xr:uid="{00000000-0005-0000-0000-000079280000}"/>
    <cellStyle name="Normal 10 3 2 3 5 2" xfId="34803" xr:uid="{00000000-0005-0000-0000-00007A280000}"/>
    <cellStyle name="Normal 10 3 2 3 6" xfId="14925" xr:uid="{00000000-0005-0000-0000-00007B280000}"/>
    <cellStyle name="Normal 10 3 2 3 6 2" xfId="38475" xr:uid="{00000000-0005-0000-0000-00007C280000}"/>
    <cellStyle name="Normal 10 3 2 3 7" xfId="7235" xr:uid="{00000000-0005-0000-0000-00007D280000}"/>
    <cellStyle name="Normal 10 3 2 3 8" xfId="32355" xr:uid="{00000000-0005-0000-0000-00007E280000}"/>
    <cellStyle name="Normal 10 3 2 4" xfId="1248" xr:uid="{00000000-0005-0000-0000-00007F280000}"/>
    <cellStyle name="Normal 10 3 2 4 2" xfId="2339" xr:uid="{00000000-0005-0000-0000-000080280000}"/>
    <cellStyle name="Normal 10 3 2 4 2 2" xfId="5602" xr:uid="{00000000-0005-0000-0000-000081280000}"/>
    <cellStyle name="Normal 10 3 2 4 2 2 2" xfId="13274" xr:uid="{00000000-0005-0000-0000-000082280000}"/>
    <cellStyle name="Normal 10 3 2 4 2 2 2 2" xfId="38074" xr:uid="{00000000-0005-0000-0000-000083280000}"/>
    <cellStyle name="Normal 10 3 2 4 2 2 3" xfId="19490" xr:uid="{00000000-0005-0000-0000-000084280000}"/>
    <cellStyle name="Normal 10 3 2 4 2 2 3 2" xfId="41746" xr:uid="{00000000-0005-0000-0000-000085280000}"/>
    <cellStyle name="Normal 10 3 2 4 2 2 4" xfId="9282" xr:uid="{00000000-0005-0000-0000-000086280000}"/>
    <cellStyle name="Normal 10 3 2 4 2 2 5" xfId="34402" xr:uid="{00000000-0005-0000-0000-000087280000}"/>
    <cellStyle name="Normal 10 3 2 4 2 3" xfId="3694" xr:uid="{00000000-0005-0000-0000-000088280000}"/>
    <cellStyle name="Normal 10 3 2 4 2 3 2" xfId="17644" xr:uid="{00000000-0005-0000-0000-000089280000}"/>
    <cellStyle name="Normal 10 3 2 4 2 3 2 2" xfId="40522" xr:uid="{00000000-0005-0000-0000-00008A280000}"/>
    <cellStyle name="Normal 10 3 2 4 2 3 3" xfId="11730" xr:uid="{00000000-0005-0000-0000-00008B280000}"/>
    <cellStyle name="Normal 10 3 2 4 2 3 4" xfId="36850" xr:uid="{00000000-0005-0000-0000-00008C280000}"/>
    <cellStyle name="Normal 10 3 2 4 2 4" xfId="10506" xr:uid="{00000000-0005-0000-0000-00008D280000}"/>
    <cellStyle name="Normal 10 3 2 4 2 4 2" xfId="35626" xr:uid="{00000000-0005-0000-0000-00008E280000}"/>
    <cellStyle name="Normal 10 3 2 4 2 5" xfId="16303" xr:uid="{00000000-0005-0000-0000-00008F280000}"/>
    <cellStyle name="Normal 10 3 2 4 2 5 2" xfId="39298" xr:uid="{00000000-0005-0000-0000-000090280000}"/>
    <cellStyle name="Normal 10 3 2 4 2 6" xfId="8058" xr:uid="{00000000-0005-0000-0000-000091280000}"/>
    <cellStyle name="Normal 10 3 2 4 2 7" xfId="33178" xr:uid="{00000000-0005-0000-0000-000092280000}"/>
    <cellStyle name="Normal 10 3 2 4 3" xfId="4712" xr:uid="{00000000-0005-0000-0000-000093280000}"/>
    <cellStyle name="Normal 10 3 2 4 3 2" xfId="12526" xr:uid="{00000000-0005-0000-0000-000094280000}"/>
    <cellStyle name="Normal 10 3 2 4 3 2 2" xfId="37462" xr:uid="{00000000-0005-0000-0000-000095280000}"/>
    <cellStyle name="Normal 10 3 2 4 3 3" xfId="18630" xr:uid="{00000000-0005-0000-0000-000096280000}"/>
    <cellStyle name="Normal 10 3 2 4 3 3 2" xfId="41134" xr:uid="{00000000-0005-0000-0000-000097280000}"/>
    <cellStyle name="Normal 10 3 2 4 3 4" xfId="8670" xr:uid="{00000000-0005-0000-0000-000098280000}"/>
    <cellStyle name="Normal 10 3 2 4 3 5" xfId="33790" xr:uid="{00000000-0005-0000-0000-000099280000}"/>
    <cellStyle name="Normal 10 3 2 4 4" xfId="3082" xr:uid="{00000000-0005-0000-0000-00009A280000}"/>
    <cellStyle name="Normal 10 3 2 4 4 2" xfId="17032" xr:uid="{00000000-0005-0000-0000-00009B280000}"/>
    <cellStyle name="Normal 10 3 2 4 4 2 2" xfId="39910" xr:uid="{00000000-0005-0000-0000-00009C280000}"/>
    <cellStyle name="Normal 10 3 2 4 4 3" xfId="11118" xr:uid="{00000000-0005-0000-0000-00009D280000}"/>
    <cellStyle name="Normal 10 3 2 4 4 4" xfId="36238" xr:uid="{00000000-0005-0000-0000-00009E280000}"/>
    <cellStyle name="Normal 10 3 2 4 5" xfId="9894" xr:uid="{00000000-0005-0000-0000-00009F280000}"/>
    <cellStyle name="Normal 10 3 2 4 5 2" xfId="35014" xr:uid="{00000000-0005-0000-0000-0000A0280000}"/>
    <cellStyle name="Normal 10 3 2 4 6" xfId="15257" xr:uid="{00000000-0005-0000-0000-0000A1280000}"/>
    <cellStyle name="Normal 10 3 2 4 6 2" xfId="38686" xr:uid="{00000000-0005-0000-0000-0000A2280000}"/>
    <cellStyle name="Normal 10 3 2 4 7" xfId="7446" xr:uid="{00000000-0005-0000-0000-0000A3280000}"/>
    <cellStyle name="Normal 10 3 2 4 8" xfId="32566" xr:uid="{00000000-0005-0000-0000-0000A4280000}"/>
    <cellStyle name="Normal 10 3 2 5" xfId="1659" xr:uid="{00000000-0005-0000-0000-0000A5280000}"/>
    <cellStyle name="Normal 10 3 2 5 2" xfId="5028" xr:uid="{00000000-0005-0000-0000-0000A6280000}"/>
    <cellStyle name="Normal 10 3 2 5 2 2" xfId="12781" xr:uid="{00000000-0005-0000-0000-0000A7280000}"/>
    <cellStyle name="Normal 10 3 2 5 2 2 2" xfId="37652" xr:uid="{00000000-0005-0000-0000-0000A8280000}"/>
    <cellStyle name="Normal 10 3 2 5 2 3" xfId="18932" xr:uid="{00000000-0005-0000-0000-0000A9280000}"/>
    <cellStyle name="Normal 10 3 2 5 2 3 2" xfId="41324" xr:uid="{00000000-0005-0000-0000-0000AA280000}"/>
    <cellStyle name="Normal 10 3 2 5 2 4" xfId="8860" xr:uid="{00000000-0005-0000-0000-0000AB280000}"/>
    <cellStyle name="Normal 10 3 2 5 2 5" xfId="33980" xr:uid="{00000000-0005-0000-0000-0000AC280000}"/>
    <cellStyle name="Normal 10 3 2 5 3" xfId="3272" xr:uid="{00000000-0005-0000-0000-0000AD280000}"/>
    <cellStyle name="Normal 10 3 2 5 3 2" xfId="17222" xr:uid="{00000000-0005-0000-0000-0000AE280000}"/>
    <cellStyle name="Normal 10 3 2 5 3 2 2" xfId="40100" xr:uid="{00000000-0005-0000-0000-0000AF280000}"/>
    <cellStyle name="Normal 10 3 2 5 3 3" xfId="11308" xr:uid="{00000000-0005-0000-0000-0000B0280000}"/>
    <cellStyle name="Normal 10 3 2 5 3 4" xfId="36428" xr:uid="{00000000-0005-0000-0000-0000B1280000}"/>
    <cellStyle name="Normal 10 3 2 5 4" xfId="10084" xr:uid="{00000000-0005-0000-0000-0000B2280000}"/>
    <cellStyle name="Normal 10 3 2 5 4 2" xfId="35204" xr:uid="{00000000-0005-0000-0000-0000B3280000}"/>
    <cellStyle name="Normal 10 3 2 5 5" xfId="15637" xr:uid="{00000000-0005-0000-0000-0000B4280000}"/>
    <cellStyle name="Normal 10 3 2 5 5 2" xfId="38876" xr:uid="{00000000-0005-0000-0000-0000B5280000}"/>
    <cellStyle name="Normal 10 3 2 5 6" xfId="7636" xr:uid="{00000000-0005-0000-0000-0000B6280000}"/>
    <cellStyle name="Normal 10 3 2 5 7" xfId="32756" xr:uid="{00000000-0005-0000-0000-0000B7280000}"/>
    <cellStyle name="Normal 10 3 2 6" xfId="4092" xr:uid="{00000000-0005-0000-0000-0000B8280000}"/>
    <cellStyle name="Normal 10 3 2 6 2" xfId="11995" xr:uid="{00000000-0005-0000-0000-0000B9280000}"/>
    <cellStyle name="Normal 10 3 2 6 2 2" xfId="37040" xr:uid="{00000000-0005-0000-0000-0000BA280000}"/>
    <cellStyle name="Normal 10 3 2 6 3" xfId="18027" xr:uid="{00000000-0005-0000-0000-0000BB280000}"/>
    <cellStyle name="Normal 10 3 2 6 3 2" xfId="40712" xr:uid="{00000000-0005-0000-0000-0000BC280000}"/>
    <cellStyle name="Normal 10 3 2 6 4" xfId="8248" xr:uid="{00000000-0005-0000-0000-0000BD280000}"/>
    <cellStyle name="Normal 10 3 2 6 5" xfId="33368" xr:uid="{00000000-0005-0000-0000-0000BE280000}"/>
    <cellStyle name="Normal 10 3 2 7" xfId="2660" xr:uid="{00000000-0005-0000-0000-0000BF280000}"/>
    <cellStyle name="Normal 10 3 2 7 2" xfId="16610" xr:uid="{00000000-0005-0000-0000-0000C0280000}"/>
    <cellStyle name="Normal 10 3 2 7 2 2" xfId="39488" xr:uid="{00000000-0005-0000-0000-0000C1280000}"/>
    <cellStyle name="Normal 10 3 2 7 3" xfId="10696" xr:uid="{00000000-0005-0000-0000-0000C2280000}"/>
    <cellStyle name="Normal 10 3 2 7 4" xfId="35816" xr:uid="{00000000-0005-0000-0000-0000C3280000}"/>
    <cellStyle name="Normal 10 3 2 8" xfId="9472" xr:uid="{00000000-0005-0000-0000-0000C4280000}"/>
    <cellStyle name="Normal 10 3 2 8 2" xfId="34592" xr:uid="{00000000-0005-0000-0000-0000C5280000}"/>
    <cellStyle name="Normal 10 3 2 9" xfId="14492" xr:uid="{00000000-0005-0000-0000-0000C6280000}"/>
    <cellStyle name="Normal 10 3 2 9 2" xfId="38264" xr:uid="{00000000-0005-0000-0000-0000C7280000}"/>
    <cellStyle name="Normal 10 3 3" xfId="452" xr:uid="{00000000-0005-0000-0000-0000C8280000}"/>
    <cellStyle name="Normal 10 3 3 10" xfId="32146" xr:uid="{00000000-0005-0000-0000-0000C9280000}"/>
    <cellStyle name="Normal 10 3 3 2" xfId="908" xr:uid="{00000000-0005-0000-0000-0000CA280000}"/>
    <cellStyle name="Normal 10 3 3 2 2" xfId="1999" xr:uid="{00000000-0005-0000-0000-0000CB280000}"/>
    <cellStyle name="Normal 10 3 3 2 2 2" xfId="5305" xr:uid="{00000000-0005-0000-0000-0000CC280000}"/>
    <cellStyle name="Normal 10 3 3 2 2 2 2" xfId="13019" xr:uid="{00000000-0005-0000-0000-0000CD280000}"/>
    <cellStyle name="Normal 10 3 3 2 2 2 2 2" xfId="37865" xr:uid="{00000000-0005-0000-0000-0000CE280000}"/>
    <cellStyle name="Normal 10 3 3 2 2 2 3" xfId="19199" xr:uid="{00000000-0005-0000-0000-0000CF280000}"/>
    <cellStyle name="Normal 10 3 3 2 2 2 3 2" xfId="41537" xr:uid="{00000000-0005-0000-0000-0000D0280000}"/>
    <cellStyle name="Normal 10 3 3 2 2 2 4" xfId="9073" xr:uid="{00000000-0005-0000-0000-0000D1280000}"/>
    <cellStyle name="Normal 10 3 3 2 2 2 5" xfId="34193" xr:uid="{00000000-0005-0000-0000-0000D2280000}"/>
    <cellStyle name="Normal 10 3 3 2 2 3" xfId="3485" xr:uid="{00000000-0005-0000-0000-0000D3280000}"/>
    <cellStyle name="Normal 10 3 3 2 2 3 2" xfId="17435" xr:uid="{00000000-0005-0000-0000-0000D4280000}"/>
    <cellStyle name="Normal 10 3 3 2 2 3 2 2" xfId="40313" xr:uid="{00000000-0005-0000-0000-0000D5280000}"/>
    <cellStyle name="Normal 10 3 3 2 2 3 3" xfId="11521" xr:uid="{00000000-0005-0000-0000-0000D6280000}"/>
    <cellStyle name="Normal 10 3 3 2 2 3 4" xfId="36641" xr:uid="{00000000-0005-0000-0000-0000D7280000}"/>
    <cellStyle name="Normal 10 3 3 2 2 4" xfId="10297" xr:uid="{00000000-0005-0000-0000-0000D8280000}"/>
    <cellStyle name="Normal 10 3 3 2 2 4 2" xfId="35417" xr:uid="{00000000-0005-0000-0000-0000D9280000}"/>
    <cellStyle name="Normal 10 3 3 2 2 5" xfId="15968" xr:uid="{00000000-0005-0000-0000-0000DA280000}"/>
    <cellStyle name="Normal 10 3 3 2 2 5 2" xfId="39089" xr:uid="{00000000-0005-0000-0000-0000DB280000}"/>
    <cellStyle name="Normal 10 3 3 2 2 6" xfId="7849" xr:uid="{00000000-0005-0000-0000-0000DC280000}"/>
    <cellStyle name="Normal 10 3 3 2 2 7" xfId="32969" xr:uid="{00000000-0005-0000-0000-0000DD280000}"/>
    <cellStyle name="Normal 10 3 3 2 3" xfId="4421" xr:uid="{00000000-0005-0000-0000-0000DE280000}"/>
    <cellStyle name="Normal 10 3 3 2 3 2" xfId="12272" xr:uid="{00000000-0005-0000-0000-0000DF280000}"/>
    <cellStyle name="Normal 10 3 3 2 3 2 2" xfId="37253" xr:uid="{00000000-0005-0000-0000-0000E0280000}"/>
    <cellStyle name="Normal 10 3 3 2 3 3" xfId="18347" xr:uid="{00000000-0005-0000-0000-0000E1280000}"/>
    <cellStyle name="Normal 10 3 3 2 3 3 2" xfId="40925" xr:uid="{00000000-0005-0000-0000-0000E2280000}"/>
    <cellStyle name="Normal 10 3 3 2 3 4" xfId="8461" xr:uid="{00000000-0005-0000-0000-0000E3280000}"/>
    <cellStyle name="Normal 10 3 3 2 3 5" xfId="33581" xr:uid="{00000000-0005-0000-0000-0000E4280000}"/>
    <cellStyle name="Normal 10 3 3 2 4" xfId="2873" xr:uid="{00000000-0005-0000-0000-0000E5280000}"/>
    <cellStyle name="Normal 10 3 3 2 4 2" xfId="16823" xr:uid="{00000000-0005-0000-0000-0000E6280000}"/>
    <cellStyle name="Normal 10 3 3 2 4 2 2" xfId="39701" xr:uid="{00000000-0005-0000-0000-0000E7280000}"/>
    <cellStyle name="Normal 10 3 3 2 4 3" xfId="10909" xr:uid="{00000000-0005-0000-0000-0000E8280000}"/>
    <cellStyle name="Normal 10 3 3 2 4 4" xfId="36029" xr:uid="{00000000-0005-0000-0000-0000E9280000}"/>
    <cellStyle name="Normal 10 3 3 2 5" xfId="9685" xr:uid="{00000000-0005-0000-0000-0000EA280000}"/>
    <cellStyle name="Normal 10 3 3 2 5 2" xfId="34805" xr:uid="{00000000-0005-0000-0000-0000EB280000}"/>
    <cellStyle name="Normal 10 3 3 2 6" xfId="14927" xr:uid="{00000000-0005-0000-0000-0000EC280000}"/>
    <cellStyle name="Normal 10 3 3 2 6 2" xfId="38477" xr:uid="{00000000-0005-0000-0000-0000ED280000}"/>
    <cellStyle name="Normal 10 3 3 2 7" xfId="7237" xr:uid="{00000000-0005-0000-0000-0000EE280000}"/>
    <cellStyle name="Normal 10 3 3 2 8" xfId="32357" xr:uid="{00000000-0005-0000-0000-0000EF280000}"/>
    <cellStyle name="Normal 10 3 3 3" xfId="1250" xr:uid="{00000000-0005-0000-0000-0000F0280000}"/>
    <cellStyle name="Normal 10 3 3 3 2" xfId="2341" xr:uid="{00000000-0005-0000-0000-0000F1280000}"/>
    <cellStyle name="Normal 10 3 3 3 2 2" xfId="5604" xr:uid="{00000000-0005-0000-0000-0000F2280000}"/>
    <cellStyle name="Normal 10 3 3 3 2 2 2" xfId="13276" xr:uid="{00000000-0005-0000-0000-0000F3280000}"/>
    <cellStyle name="Normal 10 3 3 3 2 2 2 2" xfId="38076" xr:uid="{00000000-0005-0000-0000-0000F4280000}"/>
    <cellStyle name="Normal 10 3 3 3 2 2 3" xfId="19492" xr:uid="{00000000-0005-0000-0000-0000F5280000}"/>
    <cellStyle name="Normal 10 3 3 3 2 2 3 2" xfId="41748" xr:uid="{00000000-0005-0000-0000-0000F6280000}"/>
    <cellStyle name="Normal 10 3 3 3 2 2 4" xfId="9284" xr:uid="{00000000-0005-0000-0000-0000F7280000}"/>
    <cellStyle name="Normal 10 3 3 3 2 2 5" xfId="34404" xr:uid="{00000000-0005-0000-0000-0000F8280000}"/>
    <cellStyle name="Normal 10 3 3 3 2 3" xfId="3696" xr:uid="{00000000-0005-0000-0000-0000F9280000}"/>
    <cellStyle name="Normal 10 3 3 3 2 3 2" xfId="17646" xr:uid="{00000000-0005-0000-0000-0000FA280000}"/>
    <cellStyle name="Normal 10 3 3 3 2 3 2 2" xfId="40524" xr:uid="{00000000-0005-0000-0000-0000FB280000}"/>
    <cellStyle name="Normal 10 3 3 3 2 3 3" xfId="11732" xr:uid="{00000000-0005-0000-0000-0000FC280000}"/>
    <cellStyle name="Normal 10 3 3 3 2 3 4" xfId="36852" xr:uid="{00000000-0005-0000-0000-0000FD280000}"/>
    <cellStyle name="Normal 10 3 3 3 2 4" xfId="10508" xr:uid="{00000000-0005-0000-0000-0000FE280000}"/>
    <cellStyle name="Normal 10 3 3 3 2 4 2" xfId="35628" xr:uid="{00000000-0005-0000-0000-0000FF280000}"/>
    <cellStyle name="Normal 10 3 3 3 2 5" xfId="16305" xr:uid="{00000000-0005-0000-0000-000000290000}"/>
    <cellStyle name="Normal 10 3 3 3 2 5 2" xfId="39300" xr:uid="{00000000-0005-0000-0000-000001290000}"/>
    <cellStyle name="Normal 10 3 3 3 2 6" xfId="8060" xr:uid="{00000000-0005-0000-0000-000002290000}"/>
    <cellStyle name="Normal 10 3 3 3 2 7" xfId="33180" xr:uid="{00000000-0005-0000-0000-000003290000}"/>
    <cellStyle name="Normal 10 3 3 3 3" xfId="4714" xr:uid="{00000000-0005-0000-0000-000004290000}"/>
    <cellStyle name="Normal 10 3 3 3 3 2" xfId="12528" xr:uid="{00000000-0005-0000-0000-000005290000}"/>
    <cellStyle name="Normal 10 3 3 3 3 2 2" xfId="37464" xr:uid="{00000000-0005-0000-0000-000006290000}"/>
    <cellStyle name="Normal 10 3 3 3 3 3" xfId="18632" xr:uid="{00000000-0005-0000-0000-000007290000}"/>
    <cellStyle name="Normal 10 3 3 3 3 3 2" xfId="41136" xr:uid="{00000000-0005-0000-0000-000008290000}"/>
    <cellStyle name="Normal 10 3 3 3 3 4" xfId="8672" xr:uid="{00000000-0005-0000-0000-000009290000}"/>
    <cellStyle name="Normal 10 3 3 3 3 5" xfId="33792" xr:uid="{00000000-0005-0000-0000-00000A290000}"/>
    <cellStyle name="Normal 10 3 3 3 4" xfId="3084" xr:uid="{00000000-0005-0000-0000-00000B290000}"/>
    <cellStyle name="Normal 10 3 3 3 4 2" xfId="17034" xr:uid="{00000000-0005-0000-0000-00000C290000}"/>
    <cellStyle name="Normal 10 3 3 3 4 2 2" xfId="39912" xr:uid="{00000000-0005-0000-0000-00000D290000}"/>
    <cellStyle name="Normal 10 3 3 3 4 3" xfId="11120" xr:uid="{00000000-0005-0000-0000-00000E290000}"/>
    <cellStyle name="Normal 10 3 3 3 4 4" xfId="36240" xr:uid="{00000000-0005-0000-0000-00000F290000}"/>
    <cellStyle name="Normal 10 3 3 3 5" xfId="9896" xr:uid="{00000000-0005-0000-0000-000010290000}"/>
    <cellStyle name="Normal 10 3 3 3 5 2" xfId="35016" xr:uid="{00000000-0005-0000-0000-000011290000}"/>
    <cellStyle name="Normal 10 3 3 3 6" xfId="15259" xr:uid="{00000000-0005-0000-0000-000012290000}"/>
    <cellStyle name="Normal 10 3 3 3 6 2" xfId="38688" xr:uid="{00000000-0005-0000-0000-000013290000}"/>
    <cellStyle name="Normal 10 3 3 3 7" xfId="7448" xr:uid="{00000000-0005-0000-0000-000014290000}"/>
    <cellStyle name="Normal 10 3 3 3 8" xfId="32568" xr:uid="{00000000-0005-0000-0000-000015290000}"/>
    <cellStyle name="Normal 10 3 3 4" xfId="1661" xr:uid="{00000000-0005-0000-0000-000016290000}"/>
    <cellStyle name="Normal 10 3 3 4 2" xfId="5030" xr:uid="{00000000-0005-0000-0000-000017290000}"/>
    <cellStyle name="Normal 10 3 3 4 2 2" xfId="12783" xr:uid="{00000000-0005-0000-0000-000018290000}"/>
    <cellStyle name="Normal 10 3 3 4 2 2 2" xfId="37654" xr:uid="{00000000-0005-0000-0000-000019290000}"/>
    <cellStyle name="Normal 10 3 3 4 2 3" xfId="18934" xr:uid="{00000000-0005-0000-0000-00001A290000}"/>
    <cellStyle name="Normal 10 3 3 4 2 3 2" xfId="41326" xr:uid="{00000000-0005-0000-0000-00001B290000}"/>
    <cellStyle name="Normal 10 3 3 4 2 4" xfId="8862" xr:uid="{00000000-0005-0000-0000-00001C290000}"/>
    <cellStyle name="Normal 10 3 3 4 2 5" xfId="33982" xr:uid="{00000000-0005-0000-0000-00001D290000}"/>
    <cellStyle name="Normal 10 3 3 4 3" xfId="3274" xr:uid="{00000000-0005-0000-0000-00001E290000}"/>
    <cellStyle name="Normal 10 3 3 4 3 2" xfId="17224" xr:uid="{00000000-0005-0000-0000-00001F290000}"/>
    <cellStyle name="Normal 10 3 3 4 3 2 2" xfId="40102" xr:uid="{00000000-0005-0000-0000-000020290000}"/>
    <cellStyle name="Normal 10 3 3 4 3 3" xfId="11310" xr:uid="{00000000-0005-0000-0000-000021290000}"/>
    <cellStyle name="Normal 10 3 3 4 3 4" xfId="36430" xr:uid="{00000000-0005-0000-0000-000022290000}"/>
    <cellStyle name="Normal 10 3 3 4 4" xfId="10086" xr:uid="{00000000-0005-0000-0000-000023290000}"/>
    <cellStyle name="Normal 10 3 3 4 4 2" xfId="35206" xr:uid="{00000000-0005-0000-0000-000024290000}"/>
    <cellStyle name="Normal 10 3 3 4 5" xfId="15639" xr:uid="{00000000-0005-0000-0000-000025290000}"/>
    <cellStyle name="Normal 10 3 3 4 5 2" xfId="38878" xr:uid="{00000000-0005-0000-0000-000026290000}"/>
    <cellStyle name="Normal 10 3 3 4 6" xfId="7638" xr:uid="{00000000-0005-0000-0000-000027290000}"/>
    <cellStyle name="Normal 10 3 3 4 7" xfId="32758" xr:uid="{00000000-0005-0000-0000-000028290000}"/>
    <cellStyle name="Normal 10 3 3 5" xfId="4094" xr:uid="{00000000-0005-0000-0000-000029290000}"/>
    <cellStyle name="Normal 10 3 3 5 2" xfId="11997" xr:uid="{00000000-0005-0000-0000-00002A290000}"/>
    <cellStyle name="Normal 10 3 3 5 2 2" xfId="37042" xr:uid="{00000000-0005-0000-0000-00002B290000}"/>
    <cellStyle name="Normal 10 3 3 5 3" xfId="18029" xr:uid="{00000000-0005-0000-0000-00002C290000}"/>
    <cellStyle name="Normal 10 3 3 5 3 2" xfId="40714" xr:uid="{00000000-0005-0000-0000-00002D290000}"/>
    <cellStyle name="Normal 10 3 3 5 4" xfId="8250" xr:uid="{00000000-0005-0000-0000-00002E290000}"/>
    <cellStyle name="Normal 10 3 3 5 5" xfId="33370" xr:uid="{00000000-0005-0000-0000-00002F290000}"/>
    <cellStyle name="Normal 10 3 3 6" xfId="2662" xr:uid="{00000000-0005-0000-0000-000030290000}"/>
    <cellStyle name="Normal 10 3 3 6 2" xfId="16612" xr:uid="{00000000-0005-0000-0000-000031290000}"/>
    <cellStyle name="Normal 10 3 3 6 2 2" xfId="39490" xr:uid="{00000000-0005-0000-0000-000032290000}"/>
    <cellStyle name="Normal 10 3 3 6 3" xfId="10698" xr:uid="{00000000-0005-0000-0000-000033290000}"/>
    <cellStyle name="Normal 10 3 3 6 4" xfId="35818" xr:uid="{00000000-0005-0000-0000-000034290000}"/>
    <cellStyle name="Normal 10 3 3 7" xfId="9474" xr:uid="{00000000-0005-0000-0000-000035290000}"/>
    <cellStyle name="Normal 10 3 3 7 2" xfId="34594" xr:uid="{00000000-0005-0000-0000-000036290000}"/>
    <cellStyle name="Normal 10 3 3 8" xfId="14494" xr:uid="{00000000-0005-0000-0000-000037290000}"/>
    <cellStyle name="Normal 10 3 3 8 2" xfId="38266" xr:uid="{00000000-0005-0000-0000-000038290000}"/>
    <cellStyle name="Normal 10 3 3 9" xfId="7026" xr:uid="{00000000-0005-0000-0000-000039290000}"/>
    <cellStyle name="Normal 10 3 4" xfId="905" xr:uid="{00000000-0005-0000-0000-00003A290000}"/>
    <cellStyle name="Normal 10 3 4 2" xfId="1996" xr:uid="{00000000-0005-0000-0000-00003B290000}"/>
    <cellStyle name="Normal 10 3 4 2 2" xfId="5302" xr:uid="{00000000-0005-0000-0000-00003C290000}"/>
    <cellStyle name="Normal 10 3 4 2 2 2" xfId="13016" xr:uid="{00000000-0005-0000-0000-00003D290000}"/>
    <cellStyle name="Normal 10 3 4 2 2 2 2" xfId="37862" xr:uid="{00000000-0005-0000-0000-00003E290000}"/>
    <cellStyle name="Normal 10 3 4 2 2 3" xfId="19196" xr:uid="{00000000-0005-0000-0000-00003F290000}"/>
    <cellStyle name="Normal 10 3 4 2 2 3 2" xfId="41534" xr:uid="{00000000-0005-0000-0000-000040290000}"/>
    <cellStyle name="Normal 10 3 4 2 2 4" xfId="9070" xr:uid="{00000000-0005-0000-0000-000041290000}"/>
    <cellStyle name="Normal 10 3 4 2 2 5" xfId="34190" xr:uid="{00000000-0005-0000-0000-000042290000}"/>
    <cellStyle name="Normal 10 3 4 2 3" xfId="3482" xr:uid="{00000000-0005-0000-0000-000043290000}"/>
    <cellStyle name="Normal 10 3 4 2 3 2" xfId="17432" xr:uid="{00000000-0005-0000-0000-000044290000}"/>
    <cellStyle name="Normal 10 3 4 2 3 2 2" xfId="40310" xr:uid="{00000000-0005-0000-0000-000045290000}"/>
    <cellStyle name="Normal 10 3 4 2 3 3" xfId="11518" xr:uid="{00000000-0005-0000-0000-000046290000}"/>
    <cellStyle name="Normal 10 3 4 2 3 4" xfId="36638" xr:uid="{00000000-0005-0000-0000-000047290000}"/>
    <cellStyle name="Normal 10 3 4 2 4" xfId="10294" xr:uid="{00000000-0005-0000-0000-000048290000}"/>
    <cellStyle name="Normal 10 3 4 2 4 2" xfId="35414" xr:uid="{00000000-0005-0000-0000-000049290000}"/>
    <cellStyle name="Normal 10 3 4 2 5" xfId="15965" xr:uid="{00000000-0005-0000-0000-00004A290000}"/>
    <cellStyle name="Normal 10 3 4 2 5 2" xfId="39086" xr:uid="{00000000-0005-0000-0000-00004B290000}"/>
    <cellStyle name="Normal 10 3 4 2 6" xfId="7846" xr:uid="{00000000-0005-0000-0000-00004C290000}"/>
    <cellStyle name="Normal 10 3 4 2 7" xfId="32966" xr:uid="{00000000-0005-0000-0000-00004D290000}"/>
    <cellStyle name="Normal 10 3 4 3" xfId="4418" xr:uid="{00000000-0005-0000-0000-00004E290000}"/>
    <cellStyle name="Normal 10 3 4 3 2" xfId="12269" xr:uid="{00000000-0005-0000-0000-00004F290000}"/>
    <cellStyle name="Normal 10 3 4 3 2 2" xfId="37250" xr:uid="{00000000-0005-0000-0000-000050290000}"/>
    <cellStyle name="Normal 10 3 4 3 3" xfId="18344" xr:uid="{00000000-0005-0000-0000-000051290000}"/>
    <cellStyle name="Normal 10 3 4 3 3 2" xfId="40922" xr:uid="{00000000-0005-0000-0000-000052290000}"/>
    <cellStyle name="Normal 10 3 4 3 4" xfId="8458" xr:uid="{00000000-0005-0000-0000-000053290000}"/>
    <cellStyle name="Normal 10 3 4 3 5" xfId="33578" xr:uid="{00000000-0005-0000-0000-000054290000}"/>
    <cellStyle name="Normal 10 3 4 4" xfId="2870" xr:uid="{00000000-0005-0000-0000-000055290000}"/>
    <cellStyle name="Normal 10 3 4 4 2" xfId="16820" xr:uid="{00000000-0005-0000-0000-000056290000}"/>
    <cellStyle name="Normal 10 3 4 4 2 2" xfId="39698" xr:uid="{00000000-0005-0000-0000-000057290000}"/>
    <cellStyle name="Normal 10 3 4 4 3" xfId="10906" xr:uid="{00000000-0005-0000-0000-000058290000}"/>
    <cellStyle name="Normal 10 3 4 4 4" xfId="36026" xr:uid="{00000000-0005-0000-0000-000059290000}"/>
    <cellStyle name="Normal 10 3 4 5" xfId="9682" xr:uid="{00000000-0005-0000-0000-00005A290000}"/>
    <cellStyle name="Normal 10 3 4 5 2" xfId="34802" xr:uid="{00000000-0005-0000-0000-00005B290000}"/>
    <cellStyle name="Normal 10 3 4 6" xfId="14924" xr:uid="{00000000-0005-0000-0000-00005C290000}"/>
    <cellStyle name="Normal 10 3 4 6 2" xfId="38474" xr:uid="{00000000-0005-0000-0000-00005D290000}"/>
    <cellStyle name="Normal 10 3 4 7" xfId="7234" xr:uid="{00000000-0005-0000-0000-00005E290000}"/>
    <cellStyle name="Normal 10 3 4 8" xfId="32354" xr:uid="{00000000-0005-0000-0000-00005F290000}"/>
    <cellStyle name="Normal 10 3 5" xfId="1247" xr:uid="{00000000-0005-0000-0000-000060290000}"/>
    <cellStyle name="Normal 10 3 5 2" xfId="2338" xr:uid="{00000000-0005-0000-0000-000061290000}"/>
    <cellStyle name="Normal 10 3 5 2 2" xfId="5601" xr:uid="{00000000-0005-0000-0000-000062290000}"/>
    <cellStyle name="Normal 10 3 5 2 2 2" xfId="13273" xr:uid="{00000000-0005-0000-0000-000063290000}"/>
    <cellStyle name="Normal 10 3 5 2 2 2 2" xfId="38073" xr:uid="{00000000-0005-0000-0000-000064290000}"/>
    <cellStyle name="Normal 10 3 5 2 2 3" xfId="19489" xr:uid="{00000000-0005-0000-0000-000065290000}"/>
    <cellStyle name="Normal 10 3 5 2 2 3 2" xfId="41745" xr:uid="{00000000-0005-0000-0000-000066290000}"/>
    <cellStyle name="Normal 10 3 5 2 2 4" xfId="9281" xr:uid="{00000000-0005-0000-0000-000067290000}"/>
    <cellStyle name="Normal 10 3 5 2 2 5" xfId="34401" xr:uid="{00000000-0005-0000-0000-000068290000}"/>
    <cellStyle name="Normal 10 3 5 2 3" xfId="3693" xr:uid="{00000000-0005-0000-0000-000069290000}"/>
    <cellStyle name="Normal 10 3 5 2 3 2" xfId="17643" xr:uid="{00000000-0005-0000-0000-00006A290000}"/>
    <cellStyle name="Normal 10 3 5 2 3 2 2" xfId="40521" xr:uid="{00000000-0005-0000-0000-00006B290000}"/>
    <cellStyle name="Normal 10 3 5 2 3 3" xfId="11729" xr:uid="{00000000-0005-0000-0000-00006C290000}"/>
    <cellStyle name="Normal 10 3 5 2 3 4" xfId="36849" xr:uid="{00000000-0005-0000-0000-00006D290000}"/>
    <cellStyle name="Normal 10 3 5 2 4" xfId="10505" xr:uid="{00000000-0005-0000-0000-00006E290000}"/>
    <cellStyle name="Normal 10 3 5 2 4 2" xfId="35625" xr:uid="{00000000-0005-0000-0000-00006F290000}"/>
    <cellStyle name="Normal 10 3 5 2 5" xfId="16302" xr:uid="{00000000-0005-0000-0000-000070290000}"/>
    <cellStyle name="Normal 10 3 5 2 5 2" xfId="39297" xr:uid="{00000000-0005-0000-0000-000071290000}"/>
    <cellStyle name="Normal 10 3 5 2 6" xfId="8057" xr:uid="{00000000-0005-0000-0000-000072290000}"/>
    <cellStyle name="Normal 10 3 5 2 7" xfId="33177" xr:uid="{00000000-0005-0000-0000-000073290000}"/>
    <cellStyle name="Normal 10 3 5 3" xfId="4711" xr:uid="{00000000-0005-0000-0000-000074290000}"/>
    <cellStyle name="Normal 10 3 5 3 2" xfId="12525" xr:uid="{00000000-0005-0000-0000-000075290000}"/>
    <cellStyle name="Normal 10 3 5 3 2 2" xfId="37461" xr:uid="{00000000-0005-0000-0000-000076290000}"/>
    <cellStyle name="Normal 10 3 5 3 3" xfId="18629" xr:uid="{00000000-0005-0000-0000-000077290000}"/>
    <cellStyle name="Normal 10 3 5 3 3 2" xfId="41133" xr:uid="{00000000-0005-0000-0000-000078290000}"/>
    <cellStyle name="Normal 10 3 5 3 4" xfId="8669" xr:uid="{00000000-0005-0000-0000-000079290000}"/>
    <cellStyle name="Normal 10 3 5 3 5" xfId="33789" xr:uid="{00000000-0005-0000-0000-00007A290000}"/>
    <cellStyle name="Normal 10 3 5 4" xfId="3081" xr:uid="{00000000-0005-0000-0000-00007B290000}"/>
    <cellStyle name="Normal 10 3 5 4 2" xfId="17031" xr:uid="{00000000-0005-0000-0000-00007C290000}"/>
    <cellStyle name="Normal 10 3 5 4 2 2" xfId="39909" xr:uid="{00000000-0005-0000-0000-00007D290000}"/>
    <cellStyle name="Normal 10 3 5 4 3" xfId="11117" xr:uid="{00000000-0005-0000-0000-00007E290000}"/>
    <cellStyle name="Normal 10 3 5 4 4" xfId="36237" xr:uid="{00000000-0005-0000-0000-00007F290000}"/>
    <cellStyle name="Normal 10 3 5 5" xfId="9893" xr:uid="{00000000-0005-0000-0000-000080290000}"/>
    <cellStyle name="Normal 10 3 5 5 2" xfId="35013" xr:uid="{00000000-0005-0000-0000-000081290000}"/>
    <cellStyle name="Normal 10 3 5 6" xfId="15256" xr:uid="{00000000-0005-0000-0000-000082290000}"/>
    <cellStyle name="Normal 10 3 5 6 2" xfId="38685" xr:uid="{00000000-0005-0000-0000-000083290000}"/>
    <cellStyle name="Normal 10 3 5 7" xfId="7445" xr:uid="{00000000-0005-0000-0000-000084290000}"/>
    <cellStyle name="Normal 10 3 5 8" xfId="32565" xr:uid="{00000000-0005-0000-0000-000085290000}"/>
    <cellStyle name="Normal 10 3 6" xfId="1658" xr:uid="{00000000-0005-0000-0000-000086290000}"/>
    <cellStyle name="Normal 10 3 6 2" xfId="5027" xr:uid="{00000000-0005-0000-0000-000087290000}"/>
    <cellStyle name="Normal 10 3 6 2 2" xfId="12780" xr:uid="{00000000-0005-0000-0000-000088290000}"/>
    <cellStyle name="Normal 10 3 6 2 2 2" xfId="37651" xr:uid="{00000000-0005-0000-0000-000089290000}"/>
    <cellStyle name="Normal 10 3 6 2 3" xfId="18931" xr:uid="{00000000-0005-0000-0000-00008A290000}"/>
    <cellStyle name="Normal 10 3 6 2 3 2" xfId="41323" xr:uid="{00000000-0005-0000-0000-00008B290000}"/>
    <cellStyle name="Normal 10 3 6 2 4" xfId="8859" xr:uid="{00000000-0005-0000-0000-00008C290000}"/>
    <cellStyle name="Normal 10 3 6 2 5" xfId="33979" xr:uid="{00000000-0005-0000-0000-00008D290000}"/>
    <cellStyle name="Normal 10 3 6 3" xfId="3271" xr:uid="{00000000-0005-0000-0000-00008E290000}"/>
    <cellStyle name="Normal 10 3 6 3 2" xfId="17221" xr:uid="{00000000-0005-0000-0000-00008F290000}"/>
    <cellStyle name="Normal 10 3 6 3 2 2" xfId="40099" xr:uid="{00000000-0005-0000-0000-000090290000}"/>
    <cellStyle name="Normal 10 3 6 3 3" xfId="11307" xr:uid="{00000000-0005-0000-0000-000091290000}"/>
    <cellStyle name="Normal 10 3 6 3 4" xfId="36427" xr:uid="{00000000-0005-0000-0000-000092290000}"/>
    <cellStyle name="Normal 10 3 6 4" xfId="10083" xr:uid="{00000000-0005-0000-0000-000093290000}"/>
    <cellStyle name="Normal 10 3 6 4 2" xfId="35203" xr:uid="{00000000-0005-0000-0000-000094290000}"/>
    <cellStyle name="Normal 10 3 6 5" xfId="15636" xr:uid="{00000000-0005-0000-0000-000095290000}"/>
    <cellStyle name="Normal 10 3 6 5 2" xfId="38875" xr:uid="{00000000-0005-0000-0000-000096290000}"/>
    <cellStyle name="Normal 10 3 6 6" xfId="7635" xr:uid="{00000000-0005-0000-0000-000097290000}"/>
    <cellStyle name="Normal 10 3 6 7" xfId="32755" xr:uid="{00000000-0005-0000-0000-000098290000}"/>
    <cellStyle name="Normal 10 3 7" xfId="4091" xr:uid="{00000000-0005-0000-0000-000099290000}"/>
    <cellStyle name="Normal 10 3 7 2" xfId="11994" xr:uid="{00000000-0005-0000-0000-00009A290000}"/>
    <cellStyle name="Normal 10 3 7 2 2" xfId="37039" xr:uid="{00000000-0005-0000-0000-00009B290000}"/>
    <cellStyle name="Normal 10 3 7 3" xfId="18026" xr:uid="{00000000-0005-0000-0000-00009C290000}"/>
    <cellStyle name="Normal 10 3 7 3 2" xfId="40711" xr:uid="{00000000-0005-0000-0000-00009D290000}"/>
    <cellStyle name="Normal 10 3 7 4" xfId="8247" xr:uid="{00000000-0005-0000-0000-00009E290000}"/>
    <cellStyle name="Normal 10 3 7 5" xfId="33367" xr:uid="{00000000-0005-0000-0000-00009F290000}"/>
    <cellStyle name="Normal 10 3 8" xfId="2659" xr:uid="{00000000-0005-0000-0000-0000A0290000}"/>
    <cellStyle name="Normal 10 3 8 2" xfId="16609" xr:uid="{00000000-0005-0000-0000-0000A1290000}"/>
    <cellStyle name="Normal 10 3 8 2 2" xfId="39487" xr:uid="{00000000-0005-0000-0000-0000A2290000}"/>
    <cellStyle name="Normal 10 3 8 3" xfId="10695" xr:uid="{00000000-0005-0000-0000-0000A3290000}"/>
    <cellStyle name="Normal 10 3 8 4" xfId="35815" xr:uid="{00000000-0005-0000-0000-0000A4290000}"/>
    <cellStyle name="Normal 10 3 9" xfId="9471" xr:uid="{00000000-0005-0000-0000-0000A5290000}"/>
    <cellStyle name="Normal 10 3 9 2" xfId="34591" xr:uid="{00000000-0005-0000-0000-0000A6290000}"/>
    <cellStyle name="Normal 10 4" xfId="453" xr:uid="{00000000-0005-0000-0000-0000A7290000}"/>
    <cellStyle name="Normal 10 4 10" xfId="14495" xr:uid="{00000000-0005-0000-0000-0000A8290000}"/>
    <cellStyle name="Normal 10 4 10 2" xfId="38267" xr:uid="{00000000-0005-0000-0000-0000A9290000}"/>
    <cellStyle name="Normal 10 4 11" xfId="7027" xr:uid="{00000000-0005-0000-0000-0000AA290000}"/>
    <cellStyle name="Normal 10 4 12" xfId="32147" xr:uid="{00000000-0005-0000-0000-0000AB290000}"/>
    <cellStyle name="Normal 10 4 2" xfId="454" xr:uid="{00000000-0005-0000-0000-0000AC290000}"/>
    <cellStyle name="Normal 10 4 2 10" xfId="7028" xr:uid="{00000000-0005-0000-0000-0000AD290000}"/>
    <cellStyle name="Normal 10 4 2 11" xfId="32148" xr:uid="{00000000-0005-0000-0000-0000AE290000}"/>
    <cellStyle name="Normal 10 4 2 2" xfId="455" xr:uid="{00000000-0005-0000-0000-0000AF290000}"/>
    <cellStyle name="Normal 10 4 2 2 10" xfId="32149" xr:uid="{00000000-0005-0000-0000-0000B0290000}"/>
    <cellStyle name="Normal 10 4 2 2 2" xfId="911" xr:uid="{00000000-0005-0000-0000-0000B1290000}"/>
    <cellStyle name="Normal 10 4 2 2 2 2" xfId="2002" xr:uid="{00000000-0005-0000-0000-0000B2290000}"/>
    <cellStyle name="Normal 10 4 2 2 2 2 2" xfId="5308" xr:uid="{00000000-0005-0000-0000-0000B3290000}"/>
    <cellStyle name="Normal 10 4 2 2 2 2 2 2" xfId="13022" xr:uid="{00000000-0005-0000-0000-0000B4290000}"/>
    <cellStyle name="Normal 10 4 2 2 2 2 2 2 2" xfId="37868" xr:uid="{00000000-0005-0000-0000-0000B5290000}"/>
    <cellStyle name="Normal 10 4 2 2 2 2 2 3" xfId="19202" xr:uid="{00000000-0005-0000-0000-0000B6290000}"/>
    <cellStyle name="Normal 10 4 2 2 2 2 2 3 2" xfId="41540" xr:uid="{00000000-0005-0000-0000-0000B7290000}"/>
    <cellStyle name="Normal 10 4 2 2 2 2 2 4" xfId="9076" xr:uid="{00000000-0005-0000-0000-0000B8290000}"/>
    <cellStyle name="Normal 10 4 2 2 2 2 2 5" xfId="34196" xr:uid="{00000000-0005-0000-0000-0000B9290000}"/>
    <cellStyle name="Normal 10 4 2 2 2 2 3" xfId="3488" xr:uid="{00000000-0005-0000-0000-0000BA290000}"/>
    <cellStyle name="Normal 10 4 2 2 2 2 3 2" xfId="17438" xr:uid="{00000000-0005-0000-0000-0000BB290000}"/>
    <cellStyle name="Normal 10 4 2 2 2 2 3 2 2" xfId="40316" xr:uid="{00000000-0005-0000-0000-0000BC290000}"/>
    <cellStyle name="Normal 10 4 2 2 2 2 3 3" xfId="11524" xr:uid="{00000000-0005-0000-0000-0000BD290000}"/>
    <cellStyle name="Normal 10 4 2 2 2 2 3 4" xfId="36644" xr:uid="{00000000-0005-0000-0000-0000BE290000}"/>
    <cellStyle name="Normal 10 4 2 2 2 2 4" xfId="10300" xr:uid="{00000000-0005-0000-0000-0000BF290000}"/>
    <cellStyle name="Normal 10 4 2 2 2 2 4 2" xfId="35420" xr:uid="{00000000-0005-0000-0000-0000C0290000}"/>
    <cellStyle name="Normal 10 4 2 2 2 2 5" xfId="15971" xr:uid="{00000000-0005-0000-0000-0000C1290000}"/>
    <cellStyle name="Normal 10 4 2 2 2 2 5 2" xfId="39092" xr:uid="{00000000-0005-0000-0000-0000C2290000}"/>
    <cellStyle name="Normal 10 4 2 2 2 2 6" xfId="7852" xr:uid="{00000000-0005-0000-0000-0000C3290000}"/>
    <cellStyle name="Normal 10 4 2 2 2 2 7" xfId="32972" xr:uid="{00000000-0005-0000-0000-0000C4290000}"/>
    <cellStyle name="Normal 10 4 2 2 2 3" xfId="4424" xr:uid="{00000000-0005-0000-0000-0000C5290000}"/>
    <cellStyle name="Normal 10 4 2 2 2 3 2" xfId="12275" xr:uid="{00000000-0005-0000-0000-0000C6290000}"/>
    <cellStyle name="Normal 10 4 2 2 2 3 2 2" xfId="37256" xr:uid="{00000000-0005-0000-0000-0000C7290000}"/>
    <cellStyle name="Normal 10 4 2 2 2 3 3" xfId="18350" xr:uid="{00000000-0005-0000-0000-0000C8290000}"/>
    <cellStyle name="Normal 10 4 2 2 2 3 3 2" xfId="40928" xr:uid="{00000000-0005-0000-0000-0000C9290000}"/>
    <cellStyle name="Normal 10 4 2 2 2 3 4" xfId="8464" xr:uid="{00000000-0005-0000-0000-0000CA290000}"/>
    <cellStyle name="Normal 10 4 2 2 2 3 5" xfId="33584" xr:uid="{00000000-0005-0000-0000-0000CB290000}"/>
    <cellStyle name="Normal 10 4 2 2 2 4" xfId="2876" xr:uid="{00000000-0005-0000-0000-0000CC290000}"/>
    <cellStyle name="Normal 10 4 2 2 2 4 2" xfId="16826" xr:uid="{00000000-0005-0000-0000-0000CD290000}"/>
    <cellStyle name="Normal 10 4 2 2 2 4 2 2" xfId="39704" xr:uid="{00000000-0005-0000-0000-0000CE290000}"/>
    <cellStyle name="Normal 10 4 2 2 2 4 3" xfId="10912" xr:uid="{00000000-0005-0000-0000-0000CF290000}"/>
    <cellStyle name="Normal 10 4 2 2 2 4 4" xfId="36032" xr:uid="{00000000-0005-0000-0000-0000D0290000}"/>
    <cellStyle name="Normal 10 4 2 2 2 5" xfId="9688" xr:uid="{00000000-0005-0000-0000-0000D1290000}"/>
    <cellStyle name="Normal 10 4 2 2 2 5 2" xfId="34808" xr:uid="{00000000-0005-0000-0000-0000D2290000}"/>
    <cellStyle name="Normal 10 4 2 2 2 6" xfId="14930" xr:uid="{00000000-0005-0000-0000-0000D3290000}"/>
    <cellStyle name="Normal 10 4 2 2 2 6 2" xfId="38480" xr:uid="{00000000-0005-0000-0000-0000D4290000}"/>
    <cellStyle name="Normal 10 4 2 2 2 7" xfId="7240" xr:uid="{00000000-0005-0000-0000-0000D5290000}"/>
    <cellStyle name="Normal 10 4 2 2 2 8" xfId="32360" xr:uid="{00000000-0005-0000-0000-0000D6290000}"/>
    <cellStyle name="Normal 10 4 2 2 3" xfId="1253" xr:uid="{00000000-0005-0000-0000-0000D7290000}"/>
    <cellStyle name="Normal 10 4 2 2 3 2" xfId="2344" xr:uid="{00000000-0005-0000-0000-0000D8290000}"/>
    <cellStyle name="Normal 10 4 2 2 3 2 2" xfId="5607" xr:uid="{00000000-0005-0000-0000-0000D9290000}"/>
    <cellStyle name="Normal 10 4 2 2 3 2 2 2" xfId="13279" xr:uid="{00000000-0005-0000-0000-0000DA290000}"/>
    <cellStyle name="Normal 10 4 2 2 3 2 2 2 2" xfId="38079" xr:uid="{00000000-0005-0000-0000-0000DB290000}"/>
    <cellStyle name="Normal 10 4 2 2 3 2 2 3" xfId="19495" xr:uid="{00000000-0005-0000-0000-0000DC290000}"/>
    <cellStyle name="Normal 10 4 2 2 3 2 2 3 2" xfId="41751" xr:uid="{00000000-0005-0000-0000-0000DD290000}"/>
    <cellStyle name="Normal 10 4 2 2 3 2 2 4" xfId="9287" xr:uid="{00000000-0005-0000-0000-0000DE290000}"/>
    <cellStyle name="Normal 10 4 2 2 3 2 2 5" xfId="34407" xr:uid="{00000000-0005-0000-0000-0000DF290000}"/>
    <cellStyle name="Normal 10 4 2 2 3 2 3" xfId="3699" xr:uid="{00000000-0005-0000-0000-0000E0290000}"/>
    <cellStyle name="Normal 10 4 2 2 3 2 3 2" xfId="17649" xr:uid="{00000000-0005-0000-0000-0000E1290000}"/>
    <cellStyle name="Normal 10 4 2 2 3 2 3 2 2" xfId="40527" xr:uid="{00000000-0005-0000-0000-0000E2290000}"/>
    <cellStyle name="Normal 10 4 2 2 3 2 3 3" xfId="11735" xr:uid="{00000000-0005-0000-0000-0000E3290000}"/>
    <cellStyle name="Normal 10 4 2 2 3 2 3 4" xfId="36855" xr:uid="{00000000-0005-0000-0000-0000E4290000}"/>
    <cellStyle name="Normal 10 4 2 2 3 2 4" xfId="10511" xr:uid="{00000000-0005-0000-0000-0000E5290000}"/>
    <cellStyle name="Normal 10 4 2 2 3 2 4 2" xfId="35631" xr:uid="{00000000-0005-0000-0000-0000E6290000}"/>
    <cellStyle name="Normal 10 4 2 2 3 2 5" xfId="16308" xr:uid="{00000000-0005-0000-0000-0000E7290000}"/>
    <cellStyle name="Normal 10 4 2 2 3 2 5 2" xfId="39303" xr:uid="{00000000-0005-0000-0000-0000E8290000}"/>
    <cellStyle name="Normal 10 4 2 2 3 2 6" xfId="8063" xr:uid="{00000000-0005-0000-0000-0000E9290000}"/>
    <cellStyle name="Normal 10 4 2 2 3 2 7" xfId="33183" xr:uid="{00000000-0005-0000-0000-0000EA290000}"/>
    <cellStyle name="Normal 10 4 2 2 3 3" xfId="4717" xr:uid="{00000000-0005-0000-0000-0000EB290000}"/>
    <cellStyle name="Normal 10 4 2 2 3 3 2" xfId="12531" xr:uid="{00000000-0005-0000-0000-0000EC290000}"/>
    <cellStyle name="Normal 10 4 2 2 3 3 2 2" xfId="37467" xr:uid="{00000000-0005-0000-0000-0000ED290000}"/>
    <cellStyle name="Normal 10 4 2 2 3 3 3" xfId="18635" xr:uid="{00000000-0005-0000-0000-0000EE290000}"/>
    <cellStyle name="Normal 10 4 2 2 3 3 3 2" xfId="41139" xr:uid="{00000000-0005-0000-0000-0000EF290000}"/>
    <cellStyle name="Normal 10 4 2 2 3 3 4" xfId="8675" xr:uid="{00000000-0005-0000-0000-0000F0290000}"/>
    <cellStyle name="Normal 10 4 2 2 3 3 5" xfId="33795" xr:uid="{00000000-0005-0000-0000-0000F1290000}"/>
    <cellStyle name="Normal 10 4 2 2 3 4" xfId="3087" xr:uid="{00000000-0005-0000-0000-0000F2290000}"/>
    <cellStyle name="Normal 10 4 2 2 3 4 2" xfId="17037" xr:uid="{00000000-0005-0000-0000-0000F3290000}"/>
    <cellStyle name="Normal 10 4 2 2 3 4 2 2" xfId="39915" xr:uid="{00000000-0005-0000-0000-0000F4290000}"/>
    <cellStyle name="Normal 10 4 2 2 3 4 3" xfId="11123" xr:uid="{00000000-0005-0000-0000-0000F5290000}"/>
    <cellStyle name="Normal 10 4 2 2 3 4 4" xfId="36243" xr:uid="{00000000-0005-0000-0000-0000F6290000}"/>
    <cellStyle name="Normal 10 4 2 2 3 5" xfId="9899" xr:uid="{00000000-0005-0000-0000-0000F7290000}"/>
    <cellStyle name="Normal 10 4 2 2 3 5 2" xfId="35019" xr:uid="{00000000-0005-0000-0000-0000F8290000}"/>
    <cellStyle name="Normal 10 4 2 2 3 6" xfId="15262" xr:uid="{00000000-0005-0000-0000-0000F9290000}"/>
    <cellStyle name="Normal 10 4 2 2 3 6 2" xfId="38691" xr:uid="{00000000-0005-0000-0000-0000FA290000}"/>
    <cellStyle name="Normal 10 4 2 2 3 7" xfId="7451" xr:uid="{00000000-0005-0000-0000-0000FB290000}"/>
    <cellStyle name="Normal 10 4 2 2 3 8" xfId="32571" xr:uid="{00000000-0005-0000-0000-0000FC290000}"/>
    <cellStyle name="Normal 10 4 2 2 4" xfId="1664" xr:uid="{00000000-0005-0000-0000-0000FD290000}"/>
    <cellStyle name="Normal 10 4 2 2 4 2" xfId="5033" xr:uid="{00000000-0005-0000-0000-0000FE290000}"/>
    <cellStyle name="Normal 10 4 2 2 4 2 2" xfId="12786" xr:uid="{00000000-0005-0000-0000-0000FF290000}"/>
    <cellStyle name="Normal 10 4 2 2 4 2 2 2" xfId="37657" xr:uid="{00000000-0005-0000-0000-0000002A0000}"/>
    <cellStyle name="Normal 10 4 2 2 4 2 3" xfId="18937" xr:uid="{00000000-0005-0000-0000-0000012A0000}"/>
    <cellStyle name="Normal 10 4 2 2 4 2 3 2" xfId="41329" xr:uid="{00000000-0005-0000-0000-0000022A0000}"/>
    <cellStyle name="Normal 10 4 2 2 4 2 4" xfId="8865" xr:uid="{00000000-0005-0000-0000-0000032A0000}"/>
    <cellStyle name="Normal 10 4 2 2 4 2 5" xfId="33985" xr:uid="{00000000-0005-0000-0000-0000042A0000}"/>
    <cellStyle name="Normal 10 4 2 2 4 3" xfId="3277" xr:uid="{00000000-0005-0000-0000-0000052A0000}"/>
    <cellStyle name="Normal 10 4 2 2 4 3 2" xfId="17227" xr:uid="{00000000-0005-0000-0000-0000062A0000}"/>
    <cellStyle name="Normal 10 4 2 2 4 3 2 2" xfId="40105" xr:uid="{00000000-0005-0000-0000-0000072A0000}"/>
    <cellStyle name="Normal 10 4 2 2 4 3 3" xfId="11313" xr:uid="{00000000-0005-0000-0000-0000082A0000}"/>
    <cellStyle name="Normal 10 4 2 2 4 3 4" xfId="36433" xr:uid="{00000000-0005-0000-0000-0000092A0000}"/>
    <cellStyle name="Normal 10 4 2 2 4 4" xfId="10089" xr:uid="{00000000-0005-0000-0000-00000A2A0000}"/>
    <cellStyle name="Normal 10 4 2 2 4 4 2" xfId="35209" xr:uid="{00000000-0005-0000-0000-00000B2A0000}"/>
    <cellStyle name="Normal 10 4 2 2 4 5" xfId="15642" xr:uid="{00000000-0005-0000-0000-00000C2A0000}"/>
    <cellStyle name="Normal 10 4 2 2 4 5 2" xfId="38881" xr:uid="{00000000-0005-0000-0000-00000D2A0000}"/>
    <cellStyle name="Normal 10 4 2 2 4 6" xfId="7641" xr:uid="{00000000-0005-0000-0000-00000E2A0000}"/>
    <cellStyle name="Normal 10 4 2 2 4 7" xfId="32761" xr:uid="{00000000-0005-0000-0000-00000F2A0000}"/>
    <cellStyle name="Normal 10 4 2 2 5" xfId="4097" xr:uid="{00000000-0005-0000-0000-0000102A0000}"/>
    <cellStyle name="Normal 10 4 2 2 5 2" xfId="12000" xr:uid="{00000000-0005-0000-0000-0000112A0000}"/>
    <cellStyle name="Normal 10 4 2 2 5 2 2" xfId="37045" xr:uid="{00000000-0005-0000-0000-0000122A0000}"/>
    <cellStyle name="Normal 10 4 2 2 5 3" xfId="18032" xr:uid="{00000000-0005-0000-0000-0000132A0000}"/>
    <cellStyle name="Normal 10 4 2 2 5 3 2" xfId="40717" xr:uid="{00000000-0005-0000-0000-0000142A0000}"/>
    <cellStyle name="Normal 10 4 2 2 5 4" xfId="8253" xr:uid="{00000000-0005-0000-0000-0000152A0000}"/>
    <cellStyle name="Normal 10 4 2 2 5 5" xfId="33373" xr:uid="{00000000-0005-0000-0000-0000162A0000}"/>
    <cellStyle name="Normal 10 4 2 2 6" xfId="2665" xr:uid="{00000000-0005-0000-0000-0000172A0000}"/>
    <cellStyle name="Normal 10 4 2 2 6 2" xfId="16615" xr:uid="{00000000-0005-0000-0000-0000182A0000}"/>
    <cellStyle name="Normal 10 4 2 2 6 2 2" xfId="39493" xr:uid="{00000000-0005-0000-0000-0000192A0000}"/>
    <cellStyle name="Normal 10 4 2 2 6 3" xfId="10701" xr:uid="{00000000-0005-0000-0000-00001A2A0000}"/>
    <cellStyle name="Normal 10 4 2 2 6 4" xfId="35821" xr:uid="{00000000-0005-0000-0000-00001B2A0000}"/>
    <cellStyle name="Normal 10 4 2 2 7" xfId="9477" xr:uid="{00000000-0005-0000-0000-00001C2A0000}"/>
    <cellStyle name="Normal 10 4 2 2 7 2" xfId="34597" xr:uid="{00000000-0005-0000-0000-00001D2A0000}"/>
    <cellStyle name="Normal 10 4 2 2 8" xfId="14497" xr:uid="{00000000-0005-0000-0000-00001E2A0000}"/>
    <cellStyle name="Normal 10 4 2 2 8 2" xfId="38269" xr:uid="{00000000-0005-0000-0000-00001F2A0000}"/>
    <cellStyle name="Normal 10 4 2 2 9" xfId="7029" xr:uid="{00000000-0005-0000-0000-0000202A0000}"/>
    <cellStyle name="Normal 10 4 2 3" xfId="910" xr:uid="{00000000-0005-0000-0000-0000212A0000}"/>
    <cellStyle name="Normal 10 4 2 3 2" xfId="2001" xr:uid="{00000000-0005-0000-0000-0000222A0000}"/>
    <cellStyle name="Normal 10 4 2 3 2 2" xfId="5307" xr:uid="{00000000-0005-0000-0000-0000232A0000}"/>
    <cellStyle name="Normal 10 4 2 3 2 2 2" xfId="13021" xr:uid="{00000000-0005-0000-0000-0000242A0000}"/>
    <cellStyle name="Normal 10 4 2 3 2 2 2 2" xfId="37867" xr:uid="{00000000-0005-0000-0000-0000252A0000}"/>
    <cellStyle name="Normal 10 4 2 3 2 2 3" xfId="19201" xr:uid="{00000000-0005-0000-0000-0000262A0000}"/>
    <cellStyle name="Normal 10 4 2 3 2 2 3 2" xfId="41539" xr:uid="{00000000-0005-0000-0000-0000272A0000}"/>
    <cellStyle name="Normal 10 4 2 3 2 2 4" xfId="9075" xr:uid="{00000000-0005-0000-0000-0000282A0000}"/>
    <cellStyle name="Normal 10 4 2 3 2 2 5" xfId="34195" xr:uid="{00000000-0005-0000-0000-0000292A0000}"/>
    <cellStyle name="Normal 10 4 2 3 2 3" xfId="3487" xr:uid="{00000000-0005-0000-0000-00002A2A0000}"/>
    <cellStyle name="Normal 10 4 2 3 2 3 2" xfId="17437" xr:uid="{00000000-0005-0000-0000-00002B2A0000}"/>
    <cellStyle name="Normal 10 4 2 3 2 3 2 2" xfId="40315" xr:uid="{00000000-0005-0000-0000-00002C2A0000}"/>
    <cellStyle name="Normal 10 4 2 3 2 3 3" xfId="11523" xr:uid="{00000000-0005-0000-0000-00002D2A0000}"/>
    <cellStyle name="Normal 10 4 2 3 2 3 4" xfId="36643" xr:uid="{00000000-0005-0000-0000-00002E2A0000}"/>
    <cellStyle name="Normal 10 4 2 3 2 4" xfId="10299" xr:uid="{00000000-0005-0000-0000-00002F2A0000}"/>
    <cellStyle name="Normal 10 4 2 3 2 4 2" xfId="35419" xr:uid="{00000000-0005-0000-0000-0000302A0000}"/>
    <cellStyle name="Normal 10 4 2 3 2 5" xfId="15970" xr:uid="{00000000-0005-0000-0000-0000312A0000}"/>
    <cellStyle name="Normal 10 4 2 3 2 5 2" xfId="39091" xr:uid="{00000000-0005-0000-0000-0000322A0000}"/>
    <cellStyle name="Normal 10 4 2 3 2 6" xfId="7851" xr:uid="{00000000-0005-0000-0000-0000332A0000}"/>
    <cellStyle name="Normal 10 4 2 3 2 7" xfId="32971" xr:uid="{00000000-0005-0000-0000-0000342A0000}"/>
    <cellStyle name="Normal 10 4 2 3 3" xfId="4423" xr:uid="{00000000-0005-0000-0000-0000352A0000}"/>
    <cellStyle name="Normal 10 4 2 3 3 2" xfId="12274" xr:uid="{00000000-0005-0000-0000-0000362A0000}"/>
    <cellStyle name="Normal 10 4 2 3 3 2 2" xfId="37255" xr:uid="{00000000-0005-0000-0000-0000372A0000}"/>
    <cellStyle name="Normal 10 4 2 3 3 3" xfId="18349" xr:uid="{00000000-0005-0000-0000-0000382A0000}"/>
    <cellStyle name="Normal 10 4 2 3 3 3 2" xfId="40927" xr:uid="{00000000-0005-0000-0000-0000392A0000}"/>
    <cellStyle name="Normal 10 4 2 3 3 4" xfId="8463" xr:uid="{00000000-0005-0000-0000-00003A2A0000}"/>
    <cellStyle name="Normal 10 4 2 3 3 5" xfId="33583" xr:uid="{00000000-0005-0000-0000-00003B2A0000}"/>
    <cellStyle name="Normal 10 4 2 3 4" xfId="2875" xr:uid="{00000000-0005-0000-0000-00003C2A0000}"/>
    <cellStyle name="Normal 10 4 2 3 4 2" xfId="16825" xr:uid="{00000000-0005-0000-0000-00003D2A0000}"/>
    <cellStyle name="Normal 10 4 2 3 4 2 2" xfId="39703" xr:uid="{00000000-0005-0000-0000-00003E2A0000}"/>
    <cellStyle name="Normal 10 4 2 3 4 3" xfId="10911" xr:uid="{00000000-0005-0000-0000-00003F2A0000}"/>
    <cellStyle name="Normal 10 4 2 3 4 4" xfId="36031" xr:uid="{00000000-0005-0000-0000-0000402A0000}"/>
    <cellStyle name="Normal 10 4 2 3 5" xfId="9687" xr:uid="{00000000-0005-0000-0000-0000412A0000}"/>
    <cellStyle name="Normal 10 4 2 3 5 2" xfId="34807" xr:uid="{00000000-0005-0000-0000-0000422A0000}"/>
    <cellStyle name="Normal 10 4 2 3 6" xfId="14929" xr:uid="{00000000-0005-0000-0000-0000432A0000}"/>
    <cellStyle name="Normal 10 4 2 3 6 2" xfId="38479" xr:uid="{00000000-0005-0000-0000-0000442A0000}"/>
    <cellStyle name="Normal 10 4 2 3 7" xfId="7239" xr:uid="{00000000-0005-0000-0000-0000452A0000}"/>
    <cellStyle name="Normal 10 4 2 3 8" xfId="32359" xr:uid="{00000000-0005-0000-0000-0000462A0000}"/>
    <cellStyle name="Normal 10 4 2 4" xfId="1252" xr:uid="{00000000-0005-0000-0000-0000472A0000}"/>
    <cellStyle name="Normal 10 4 2 4 2" xfId="2343" xr:uid="{00000000-0005-0000-0000-0000482A0000}"/>
    <cellStyle name="Normal 10 4 2 4 2 2" xfId="5606" xr:uid="{00000000-0005-0000-0000-0000492A0000}"/>
    <cellStyle name="Normal 10 4 2 4 2 2 2" xfId="13278" xr:uid="{00000000-0005-0000-0000-00004A2A0000}"/>
    <cellStyle name="Normal 10 4 2 4 2 2 2 2" xfId="38078" xr:uid="{00000000-0005-0000-0000-00004B2A0000}"/>
    <cellStyle name="Normal 10 4 2 4 2 2 3" xfId="19494" xr:uid="{00000000-0005-0000-0000-00004C2A0000}"/>
    <cellStyle name="Normal 10 4 2 4 2 2 3 2" xfId="41750" xr:uid="{00000000-0005-0000-0000-00004D2A0000}"/>
    <cellStyle name="Normal 10 4 2 4 2 2 4" xfId="9286" xr:uid="{00000000-0005-0000-0000-00004E2A0000}"/>
    <cellStyle name="Normal 10 4 2 4 2 2 5" xfId="34406" xr:uid="{00000000-0005-0000-0000-00004F2A0000}"/>
    <cellStyle name="Normal 10 4 2 4 2 3" xfId="3698" xr:uid="{00000000-0005-0000-0000-0000502A0000}"/>
    <cellStyle name="Normal 10 4 2 4 2 3 2" xfId="17648" xr:uid="{00000000-0005-0000-0000-0000512A0000}"/>
    <cellStyle name="Normal 10 4 2 4 2 3 2 2" xfId="40526" xr:uid="{00000000-0005-0000-0000-0000522A0000}"/>
    <cellStyle name="Normal 10 4 2 4 2 3 3" xfId="11734" xr:uid="{00000000-0005-0000-0000-0000532A0000}"/>
    <cellStyle name="Normal 10 4 2 4 2 3 4" xfId="36854" xr:uid="{00000000-0005-0000-0000-0000542A0000}"/>
    <cellStyle name="Normal 10 4 2 4 2 4" xfId="10510" xr:uid="{00000000-0005-0000-0000-0000552A0000}"/>
    <cellStyle name="Normal 10 4 2 4 2 4 2" xfId="35630" xr:uid="{00000000-0005-0000-0000-0000562A0000}"/>
    <cellStyle name="Normal 10 4 2 4 2 5" xfId="16307" xr:uid="{00000000-0005-0000-0000-0000572A0000}"/>
    <cellStyle name="Normal 10 4 2 4 2 5 2" xfId="39302" xr:uid="{00000000-0005-0000-0000-0000582A0000}"/>
    <cellStyle name="Normal 10 4 2 4 2 6" xfId="8062" xr:uid="{00000000-0005-0000-0000-0000592A0000}"/>
    <cellStyle name="Normal 10 4 2 4 2 7" xfId="33182" xr:uid="{00000000-0005-0000-0000-00005A2A0000}"/>
    <cellStyle name="Normal 10 4 2 4 3" xfId="4716" xr:uid="{00000000-0005-0000-0000-00005B2A0000}"/>
    <cellStyle name="Normal 10 4 2 4 3 2" xfId="12530" xr:uid="{00000000-0005-0000-0000-00005C2A0000}"/>
    <cellStyle name="Normal 10 4 2 4 3 2 2" xfId="37466" xr:uid="{00000000-0005-0000-0000-00005D2A0000}"/>
    <cellStyle name="Normal 10 4 2 4 3 3" xfId="18634" xr:uid="{00000000-0005-0000-0000-00005E2A0000}"/>
    <cellStyle name="Normal 10 4 2 4 3 3 2" xfId="41138" xr:uid="{00000000-0005-0000-0000-00005F2A0000}"/>
    <cellStyle name="Normal 10 4 2 4 3 4" xfId="8674" xr:uid="{00000000-0005-0000-0000-0000602A0000}"/>
    <cellStyle name="Normal 10 4 2 4 3 5" xfId="33794" xr:uid="{00000000-0005-0000-0000-0000612A0000}"/>
    <cellStyle name="Normal 10 4 2 4 4" xfId="3086" xr:uid="{00000000-0005-0000-0000-0000622A0000}"/>
    <cellStyle name="Normal 10 4 2 4 4 2" xfId="17036" xr:uid="{00000000-0005-0000-0000-0000632A0000}"/>
    <cellStyle name="Normal 10 4 2 4 4 2 2" xfId="39914" xr:uid="{00000000-0005-0000-0000-0000642A0000}"/>
    <cellStyle name="Normal 10 4 2 4 4 3" xfId="11122" xr:uid="{00000000-0005-0000-0000-0000652A0000}"/>
    <cellStyle name="Normal 10 4 2 4 4 4" xfId="36242" xr:uid="{00000000-0005-0000-0000-0000662A0000}"/>
    <cellStyle name="Normal 10 4 2 4 5" xfId="9898" xr:uid="{00000000-0005-0000-0000-0000672A0000}"/>
    <cellStyle name="Normal 10 4 2 4 5 2" xfId="35018" xr:uid="{00000000-0005-0000-0000-0000682A0000}"/>
    <cellStyle name="Normal 10 4 2 4 6" xfId="15261" xr:uid="{00000000-0005-0000-0000-0000692A0000}"/>
    <cellStyle name="Normal 10 4 2 4 6 2" xfId="38690" xr:uid="{00000000-0005-0000-0000-00006A2A0000}"/>
    <cellStyle name="Normal 10 4 2 4 7" xfId="7450" xr:uid="{00000000-0005-0000-0000-00006B2A0000}"/>
    <cellStyle name="Normal 10 4 2 4 8" xfId="32570" xr:uid="{00000000-0005-0000-0000-00006C2A0000}"/>
    <cellStyle name="Normal 10 4 2 5" xfId="1663" xr:uid="{00000000-0005-0000-0000-00006D2A0000}"/>
    <cellStyle name="Normal 10 4 2 5 2" xfId="5032" xr:uid="{00000000-0005-0000-0000-00006E2A0000}"/>
    <cellStyle name="Normal 10 4 2 5 2 2" xfId="12785" xr:uid="{00000000-0005-0000-0000-00006F2A0000}"/>
    <cellStyle name="Normal 10 4 2 5 2 2 2" xfId="37656" xr:uid="{00000000-0005-0000-0000-0000702A0000}"/>
    <cellStyle name="Normal 10 4 2 5 2 3" xfId="18936" xr:uid="{00000000-0005-0000-0000-0000712A0000}"/>
    <cellStyle name="Normal 10 4 2 5 2 3 2" xfId="41328" xr:uid="{00000000-0005-0000-0000-0000722A0000}"/>
    <cellStyle name="Normal 10 4 2 5 2 4" xfId="8864" xr:uid="{00000000-0005-0000-0000-0000732A0000}"/>
    <cellStyle name="Normal 10 4 2 5 2 5" xfId="33984" xr:uid="{00000000-0005-0000-0000-0000742A0000}"/>
    <cellStyle name="Normal 10 4 2 5 3" xfId="3276" xr:uid="{00000000-0005-0000-0000-0000752A0000}"/>
    <cellStyle name="Normal 10 4 2 5 3 2" xfId="17226" xr:uid="{00000000-0005-0000-0000-0000762A0000}"/>
    <cellStyle name="Normal 10 4 2 5 3 2 2" xfId="40104" xr:uid="{00000000-0005-0000-0000-0000772A0000}"/>
    <cellStyle name="Normal 10 4 2 5 3 3" xfId="11312" xr:uid="{00000000-0005-0000-0000-0000782A0000}"/>
    <cellStyle name="Normal 10 4 2 5 3 4" xfId="36432" xr:uid="{00000000-0005-0000-0000-0000792A0000}"/>
    <cellStyle name="Normal 10 4 2 5 4" xfId="10088" xr:uid="{00000000-0005-0000-0000-00007A2A0000}"/>
    <cellStyle name="Normal 10 4 2 5 4 2" xfId="35208" xr:uid="{00000000-0005-0000-0000-00007B2A0000}"/>
    <cellStyle name="Normal 10 4 2 5 5" xfId="15641" xr:uid="{00000000-0005-0000-0000-00007C2A0000}"/>
    <cellStyle name="Normal 10 4 2 5 5 2" xfId="38880" xr:uid="{00000000-0005-0000-0000-00007D2A0000}"/>
    <cellStyle name="Normal 10 4 2 5 6" xfId="7640" xr:uid="{00000000-0005-0000-0000-00007E2A0000}"/>
    <cellStyle name="Normal 10 4 2 5 7" xfId="32760" xr:uid="{00000000-0005-0000-0000-00007F2A0000}"/>
    <cellStyle name="Normal 10 4 2 6" xfId="4096" xr:uid="{00000000-0005-0000-0000-0000802A0000}"/>
    <cellStyle name="Normal 10 4 2 6 2" xfId="11999" xr:uid="{00000000-0005-0000-0000-0000812A0000}"/>
    <cellStyle name="Normal 10 4 2 6 2 2" xfId="37044" xr:uid="{00000000-0005-0000-0000-0000822A0000}"/>
    <cellStyle name="Normal 10 4 2 6 3" xfId="18031" xr:uid="{00000000-0005-0000-0000-0000832A0000}"/>
    <cellStyle name="Normal 10 4 2 6 3 2" xfId="40716" xr:uid="{00000000-0005-0000-0000-0000842A0000}"/>
    <cellStyle name="Normal 10 4 2 6 4" xfId="8252" xr:uid="{00000000-0005-0000-0000-0000852A0000}"/>
    <cellStyle name="Normal 10 4 2 6 5" xfId="33372" xr:uid="{00000000-0005-0000-0000-0000862A0000}"/>
    <cellStyle name="Normal 10 4 2 7" xfId="2664" xr:uid="{00000000-0005-0000-0000-0000872A0000}"/>
    <cellStyle name="Normal 10 4 2 7 2" xfId="16614" xr:uid="{00000000-0005-0000-0000-0000882A0000}"/>
    <cellStyle name="Normal 10 4 2 7 2 2" xfId="39492" xr:uid="{00000000-0005-0000-0000-0000892A0000}"/>
    <cellStyle name="Normal 10 4 2 7 3" xfId="10700" xr:uid="{00000000-0005-0000-0000-00008A2A0000}"/>
    <cellStyle name="Normal 10 4 2 7 4" xfId="35820" xr:uid="{00000000-0005-0000-0000-00008B2A0000}"/>
    <cellStyle name="Normal 10 4 2 8" xfId="9476" xr:uid="{00000000-0005-0000-0000-00008C2A0000}"/>
    <cellStyle name="Normal 10 4 2 8 2" xfId="34596" xr:uid="{00000000-0005-0000-0000-00008D2A0000}"/>
    <cellStyle name="Normal 10 4 2 9" xfId="14496" xr:uid="{00000000-0005-0000-0000-00008E2A0000}"/>
    <cellStyle name="Normal 10 4 2 9 2" xfId="38268" xr:uid="{00000000-0005-0000-0000-00008F2A0000}"/>
    <cellStyle name="Normal 10 4 3" xfId="456" xr:uid="{00000000-0005-0000-0000-0000902A0000}"/>
    <cellStyle name="Normal 10 4 3 10" xfId="32150" xr:uid="{00000000-0005-0000-0000-0000912A0000}"/>
    <cellStyle name="Normal 10 4 3 2" xfId="912" xr:uid="{00000000-0005-0000-0000-0000922A0000}"/>
    <cellStyle name="Normal 10 4 3 2 2" xfId="2003" xr:uid="{00000000-0005-0000-0000-0000932A0000}"/>
    <cellStyle name="Normal 10 4 3 2 2 2" xfId="5309" xr:uid="{00000000-0005-0000-0000-0000942A0000}"/>
    <cellStyle name="Normal 10 4 3 2 2 2 2" xfId="13023" xr:uid="{00000000-0005-0000-0000-0000952A0000}"/>
    <cellStyle name="Normal 10 4 3 2 2 2 2 2" xfId="37869" xr:uid="{00000000-0005-0000-0000-0000962A0000}"/>
    <cellStyle name="Normal 10 4 3 2 2 2 3" xfId="19203" xr:uid="{00000000-0005-0000-0000-0000972A0000}"/>
    <cellStyle name="Normal 10 4 3 2 2 2 3 2" xfId="41541" xr:uid="{00000000-0005-0000-0000-0000982A0000}"/>
    <cellStyle name="Normal 10 4 3 2 2 2 4" xfId="9077" xr:uid="{00000000-0005-0000-0000-0000992A0000}"/>
    <cellStyle name="Normal 10 4 3 2 2 2 5" xfId="34197" xr:uid="{00000000-0005-0000-0000-00009A2A0000}"/>
    <cellStyle name="Normal 10 4 3 2 2 3" xfId="3489" xr:uid="{00000000-0005-0000-0000-00009B2A0000}"/>
    <cellStyle name="Normal 10 4 3 2 2 3 2" xfId="17439" xr:uid="{00000000-0005-0000-0000-00009C2A0000}"/>
    <cellStyle name="Normal 10 4 3 2 2 3 2 2" xfId="40317" xr:uid="{00000000-0005-0000-0000-00009D2A0000}"/>
    <cellStyle name="Normal 10 4 3 2 2 3 3" xfId="11525" xr:uid="{00000000-0005-0000-0000-00009E2A0000}"/>
    <cellStyle name="Normal 10 4 3 2 2 3 4" xfId="36645" xr:uid="{00000000-0005-0000-0000-00009F2A0000}"/>
    <cellStyle name="Normal 10 4 3 2 2 4" xfId="10301" xr:uid="{00000000-0005-0000-0000-0000A02A0000}"/>
    <cellStyle name="Normal 10 4 3 2 2 4 2" xfId="35421" xr:uid="{00000000-0005-0000-0000-0000A12A0000}"/>
    <cellStyle name="Normal 10 4 3 2 2 5" xfId="15972" xr:uid="{00000000-0005-0000-0000-0000A22A0000}"/>
    <cellStyle name="Normal 10 4 3 2 2 5 2" xfId="39093" xr:uid="{00000000-0005-0000-0000-0000A32A0000}"/>
    <cellStyle name="Normal 10 4 3 2 2 6" xfId="7853" xr:uid="{00000000-0005-0000-0000-0000A42A0000}"/>
    <cellStyle name="Normal 10 4 3 2 2 7" xfId="32973" xr:uid="{00000000-0005-0000-0000-0000A52A0000}"/>
    <cellStyle name="Normal 10 4 3 2 3" xfId="4425" xr:uid="{00000000-0005-0000-0000-0000A62A0000}"/>
    <cellStyle name="Normal 10 4 3 2 3 2" xfId="12276" xr:uid="{00000000-0005-0000-0000-0000A72A0000}"/>
    <cellStyle name="Normal 10 4 3 2 3 2 2" xfId="37257" xr:uid="{00000000-0005-0000-0000-0000A82A0000}"/>
    <cellStyle name="Normal 10 4 3 2 3 3" xfId="18351" xr:uid="{00000000-0005-0000-0000-0000A92A0000}"/>
    <cellStyle name="Normal 10 4 3 2 3 3 2" xfId="40929" xr:uid="{00000000-0005-0000-0000-0000AA2A0000}"/>
    <cellStyle name="Normal 10 4 3 2 3 4" xfId="8465" xr:uid="{00000000-0005-0000-0000-0000AB2A0000}"/>
    <cellStyle name="Normal 10 4 3 2 3 5" xfId="33585" xr:uid="{00000000-0005-0000-0000-0000AC2A0000}"/>
    <cellStyle name="Normal 10 4 3 2 4" xfId="2877" xr:uid="{00000000-0005-0000-0000-0000AD2A0000}"/>
    <cellStyle name="Normal 10 4 3 2 4 2" xfId="16827" xr:uid="{00000000-0005-0000-0000-0000AE2A0000}"/>
    <cellStyle name="Normal 10 4 3 2 4 2 2" xfId="39705" xr:uid="{00000000-0005-0000-0000-0000AF2A0000}"/>
    <cellStyle name="Normal 10 4 3 2 4 3" xfId="10913" xr:uid="{00000000-0005-0000-0000-0000B02A0000}"/>
    <cellStyle name="Normal 10 4 3 2 4 4" xfId="36033" xr:uid="{00000000-0005-0000-0000-0000B12A0000}"/>
    <cellStyle name="Normal 10 4 3 2 5" xfId="9689" xr:uid="{00000000-0005-0000-0000-0000B22A0000}"/>
    <cellStyle name="Normal 10 4 3 2 5 2" xfId="34809" xr:uid="{00000000-0005-0000-0000-0000B32A0000}"/>
    <cellStyle name="Normal 10 4 3 2 6" xfId="14931" xr:uid="{00000000-0005-0000-0000-0000B42A0000}"/>
    <cellStyle name="Normal 10 4 3 2 6 2" xfId="38481" xr:uid="{00000000-0005-0000-0000-0000B52A0000}"/>
    <cellStyle name="Normal 10 4 3 2 7" xfId="7241" xr:uid="{00000000-0005-0000-0000-0000B62A0000}"/>
    <cellStyle name="Normal 10 4 3 2 8" xfId="32361" xr:uid="{00000000-0005-0000-0000-0000B72A0000}"/>
    <cellStyle name="Normal 10 4 3 3" xfId="1254" xr:uid="{00000000-0005-0000-0000-0000B82A0000}"/>
    <cellStyle name="Normal 10 4 3 3 2" xfId="2345" xr:uid="{00000000-0005-0000-0000-0000B92A0000}"/>
    <cellStyle name="Normal 10 4 3 3 2 2" xfId="5608" xr:uid="{00000000-0005-0000-0000-0000BA2A0000}"/>
    <cellStyle name="Normal 10 4 3 3 2 2 2" xfId="13280" xr:uid="{00000000-0005-0000-0000-0000BB2A0000}"/>
    <cellStyle name="Normal 10 4 3 3 2 2 2 2" xfId="38080" xr:uid="{00000000-0005-0000-0000-0000BC2A0000}"/>
    <cellStyle name="Normal 10 4 3 3 2 2 3" xfId="19496" xr:uid="{00000000-0005-0000-0000-0000BD2A0000}"/>
    <cellStyle name="Normal 10 4 3 3 2 2 3 2" xfId="41752" xr:uid="{00000000-0005-0000-0000-0000BE2A0000}"/>
    <cellStyle name="Normal 10 4 3 3 2 2 4" xfId="9288" xr:uid="{00000000-0005-0000-0000-0000BF2A0000}"/>
    <cellStyle name="Normal 10 4 3 3 2 2 5" xfId="34408" xr:uid="{00000000-0005-0000-0000-0000C02A0000}"/>
    <cellStyle name="Normal 10 4 3 3 2 3" xfId="3700" xr:uid="{00000000-0005-0000-0000-0000C12A0000}"/>
    <cellStyle name="Normal 10 4 3 3 2 3 2" xfId="17650" xr:uid="{00000000-0005-0000-0000-0000C22A0000}"/>
    <cellStyle name="Normal 10 4 3 3 2 3 2 2" xfId="40528" xr:uid="{00000000-0005-0000-0000-0000C32A0000}"/>
    <cellStyle name="Normal 10 4 3 3 2 3 3" xfId="11736" xr:uid="{00000000-0005-0000-0000-0000C42A0000}"/>
    <cellStyle name="Normal 10 4 3 3 2 3 4" xfId="36856" xr:uid="{00000000-0005-0000-0000-0000C52A0000}"/>
    <cellStyle name="Normal 10 4 3 3 2 4" xfId="10512" xr:uid="{00000000-0005-0000-0000-0000C62A0000}"/>
    <cellStyle name="Normal 10 4 3 3 2 4 2" xfId="35632" xr:uid="{00000000-0005-0000-0000-0000C72A0000}"/>
    <cellStyle name="Normal 10 4 3 3 2 5" xfId="16309" xr:uid="{00000000-0005-0000-0000-0000C82A0000}"/>
    <cellStyle name="Normal 10 4 3 3 2 5 2" xfId="39304" xr:uid="{00000000-0005-0000-0000-0000C92A0000}"/>
    <cellStyle name="Normal 10 4 3 3 2 6" xfId="8064" xr:uid="{00000000-0005-0000-0000-0000CA2A0000}"/>
    <cellStyle name="Normal 10 4 3 3 2 7" xfId="33184" xr:uid="{00000000-0005-0000-0000-0000CB2A0000}"/>
    <cellStyle name="Normal 10 4 3 3 3" xfId="4718" xr:uid="{00000000-0005-0000-0000-0000CC2A0000}"/>
    <cellStyle name="Normal 10 4 3 3 3 2" xfId="12532" xr:uid="{00000000-0005-0000-0000-0000CD2A0000}"/>
    <cellStyle name="Normal 10 4 3 3 3 2 2" xfId="37468" xr:uid="{00000000-0005-0000-0000-0000CE2A0000}"/>
    <cellStyle name="Normal 10 4 3 3 3 3" xfId="18636" xr:uid="{00000000-0005-0000-0000-0000CF2A0000}"/>
    <cellStyle name="Normal 10 4 3 3 3 3 2" xfId="41140" xr:uid="{00000000-0005-0000-0000-0000D02A0000}"/>
    <cellStyle name="Normal 10 4 3 3 3 4" xfId="8676" xr:uid="{00000000-0005-0000-0000-0000D12A0000}"/>
    <cellStyle name="Normal 10 4 3 3 3 5" xfId="33796" xr:uid="{00000000-0005-0000-0000-0000D22A0000}"/>
    <cellStyle name="Normal 10 4 3 3 4" xfId="3088" xr:uid="{00000000-0005-0000-0000-0000D32A0000}"/>
    <cellStyle name="Normal 10 4 3 3 4 2" xfId="17038" xr:uid="{00000000-0005-0000-0000-0000D42A0000}"/>
    <cellStyle name="Normal 10 4 3 3 4 2 2" xfId="39916" xr:uid="{00000000-0005-0000-0000-0000D52A0000}"/>
    <cellStyle name="Normal 10 4 3 3 4 3" xfId="11124" xr:uid="{00000000-0005-0000-0000-0000D62A0000}"/>
    <cellStyle name="Normal 10 4 3 3 4 4" xfId="36244" xr:uid="{00000000-0005-0000-0000-0000D72A0000}"/>
    <cellStyle name="Normal 10 4 3 3 5" xfId="9900" xr:uid="{00000000-0005-0000-0000-0000D82A0000}"/>
    <cellStyle name="Normal 10 4 3 3 5 2" xfId="35020" xr:uid="{00000000-0005-0000-0000-0000D92A0000}"/>
    <cellStyle name="Normal 10 4 3 3 6" xfId="15263" xr:uid="{00000000-0005-0000-0000-0000DA2A0000}"/>
    <cellStyle name="Normal 10 4 3 3 6 2" xfId="38692" xr:uid="{00000000-0005-0000-0000-0000DB2A0000}"/>
    <cellStyle name="Normal 10 4 3 3 7" xfId="7452" xr:uid="{00000000-0005-0000-0000-0000DC2A0000}"/>
    <cellStyle name="Normal 10 4 3 3 8" xfId="32572" xr:uid="{00000000-0005-0000-0000-0000DD2A0000}"/>
    <cellStyle name="Normal 10 4 3 4" xfId="1665" xr:uid="{00000000-0005-0000-0000-0000DE2A0000}"/>
    <cellStyle name="Normal 10 4 3 4 2" xfId="5034" xr:uid="{00000000-0005-0000-0000-0000DF2A0000}"/>
    <cellStyle name="Normal 10 4 3 4 2 2" xfId="12787" xr:uid="{00000000-0005-0000-0000-0000E02A0000}"/>
    <cellStyle name="Normal 10 4 3 4 2 2 2" xfId="37658" xr:uid="{00000000-0005-0000-0000-0000E12A0000}"/>
    <cellStyle name="Normal 10 4 3 4 2 3" xfId="18938" xr:uid="{00000000-0005-0000-0000-0000E22A0000}"/>
    <cellStyle name="Normal 10 4 3 4 2 3 2" xfId="41330" xr:uid="{00000000-0005-0000-0000-0000E32A0000}"/>
    <cellStyle name="Normal 10 4 3 4 2 4" xfId="8866" xr:uid="{00000000-0005-0000-0000-0000E42A0000}"/>
    <cellStyle name="Normal 10 4 3 4 2 5" xfId="33986" xr:uid="{00000000-0005-0000-0000-0000E52A0000}"/>
    <cellStyle name="Normal 10 4 3 4 3" xfId="3278" xr:uid="{00000000-0005-0000-0000-0000E62A0000}"/>
    <cellStyle name="Normal 10 4 3 4 3 2" xfId="17228" xr:uid="{00000000-0005-0000-0000-0000E72A0000}"/>
    <cellStyle name="Normal 10 4 3 4 3 2 2" xfId="40106" xr:uid="{00000000-0005-0000-0000-0000E82A0000}"/>
    <cellStyle name="Normal 10 4 3 4 3 3" xfId="11314" xr:uid="{00000000-0005-0000-0000-0000E92A0000}"/>
    <cellStyle name="Normal 10 4 3 4 3 4" xfId="36434" xr:uid="{00000000-0005-0000-0000-0000EA2A0000}"/>
    <cellStyle name="Normal 10 4 3 4 4" xfId="10090" xr:uid="{00000000-0005-0000-0000-0000EB2A0000}"/>
    <cellStyle name="Normal 10 4 3 4 4 2" xfId="35210" xr:uid="{00000000-0005-0000-0000-0000EC2A0000}"/>
    <cellStyle name="Normal 10 4 3 4 5" xfId="15643" xr:uid="{00000000-0005-0000-0000-0000ED2A0000}"/>
    <cellStyle name="Normal 10 4 3 4 5 2" xfId="38882" xr:uid="{00000000-0005-0000-0000-0000EE2A0000}"/>
    <cellStyle name="Normal 10 4 3 4 6" xfId="7642" xr:uid="{00000000-0005-0000-0000-0000EF2A0000}"/>
    <cellStyle name="Normal 10 4 3 4 7" xfId="32762" xr:uid="{00000000-0005-0000-0000-0000F02A0000}"/>
    <cellStyle name="Normal 10 4 3 5" xfId="4098" xr:uid="{00000000-0005-0000-0000-0000F12A0000}"/>
    <cellStyle name="Normal 10 4 3 5 2" xfId="12001" xr:uid="{00000000-0005-0000-0000-0000F22A0000}"/>
    <cellStyle name="Normal 10 4 3 5 2 2" xfId="37046" xr:uid="{00000000-0005-0000-0000-0000F32A0000}"/>
    <cellStyle name="Normal 10 4 3 5 3" xfId="18033" xr:uid="{00000000-0005-0000-0000-0000F42A0000}"/>
    <cellStyle name="Normal 10 4 3 5 3 2" xfId="40718" xr:uid="{00000000-0005-0000-0000-0000F52A0000}"/>
    <cellStyle name="Normal 10 4 3 5 4" xfId="8254" xr:uid="{00000000-0005-0000-0000-0000F62A0000}"/>
    <cellStyle name="Normal 10 4 3 5 5" xfId="33374" xr:uid="{00000000-0005-0000-0000-0000F72A0000}"/>
    <cellStyle name="Normal 10 4 3 6" xfId="2666" xr:uid="{00000000-0005-0000-0000-0000F82A0000}"/>
    <cellStyle name="Normal 10 4 3 6 2" xfId="16616" xr:uid="{00000000-0005-0000-0000-0000F92A0000}"/>
    <cellStyle name="Normal 10 4 3 6 2 2" xfId="39494" xr:uid="{00000000-0005-0000-0000-0000FA2A0000}"/>
    <cellStyle name="Normal 10 4 3 6 3" xfId="10702" xr:uid="{00000000-0005-0000-0000-0000FB2A0000}"/>
    <cellStyle name="Normal 10 4 3 6 4" xfId="35822" xr:uid="{00000000-0005-0000-0000-0000FC2A0000}"/>
    <cellStyle name="Normal 10 4 3 7" xfId="9478" xr:uid="{00000000-0005-0000-0000-0000FD2A0000}"/>
    <cellStyle name="Normal 10 4 3 7 2" xfId="34598" xr:uid="{00000000-0005-0000-0000-0000FE2A0000}"/>
    <cellStyle name="Normal 10 4 3 8" xfId="14498" xr:uid="{00000000-0005-0000-0000-0000FF2A0000}"/>
    <cellStyle name="Normal 10 4 3 8 2" xfId="38270" xr:uid="{00000000-0005-0000-0000-0000002B0000}"/>
    <cellStyle name="Normal 10 4 3 9" xfId="7030" xr:uid="{00000000-0005-0000-0000-0000012B0000}"/>
    <cellStyle name="Normal 10 4 4" xfId="909" xr:uid="{00000000-0005-0000-0000-0000022B0000}"/>
    <cellStyle name="Normal 10 4 4 2" xfId="2000" xr:uid="{00000000-0005-0000-0000-0000032B0000}"/>
    <cellStyle name="Normal 10 4 4 2 2" xfId="5306" xr:uid="{00000000-0005-0000-0000-0000042B0000}"/>
    <cellStyle name="Normal 10 4 4 2 2 2" xfId="13020" xr:uid="{00000000-0005-0000-0000-0000052B0000}"/>
    <cellStyle name="Normal 10 4 4 2 2 2 2" xfId="37866" xr:uid="{00000000-0005-0000-0000-0000062B0000}"/>
    <cellStyle name="Normal 10 4 4 2 2 3" xfId="19200" xr:uid="{00000000-0005-0000-0000-0000072B0000}"/>
    <cellStyle name="Normal 10 4 4 2 2 3 2" xfId="41538" xr:uid="{00000000-0005-0000-0000-0000082B0000}"/>
    <cellStyle name="Normal 10 4 4 2 2 4" xfId="9074" xr:uid="{00000000-0005-0000-0000-0000092B0000}"/>
    <cellStyle name="Normal 10 4 4 2 2 5" xfId="34194" xr:uid="{00000000-0005-0000-0000-00000A2B0000}"/>
    <cellStyle name="Normal 10 4 4 2 3" xfId="3486" xr:uid="{00000000-0005-0000-0000-00000B2B0000}"/>
    <cellStyle name="Normal 10 4 4 2 3 2" xfId="17436" xr:uid="{00000000-0005-0000-0000-00000C2B0000}"/>
    <cellStyle name="Normal 10 4 4 2 3 2 2" xfId="40314" xr:uid="{00000000-0005-0000-0000-00000D2B0000}"/>
    <cellStyle name="Normal 10 4 4 2 3 3" xfId="11522" xr:uid="{00000000-0005-0000-0000-00000E2B0000}"/>
    <cellStyle name="Normal 10 4 4 2 3 4" xfId="36642" xr:uid="{00000000-0005-0000-0000-00000F2B0000}"/>
    <cellStyle name="Normal 10 4 4 2 4" xfId="10298" xr:uid="{00000000-0005-0000-0000-0000102B0000}"/>
    <cellStyle name="Normal 10 4 4 2 4 2" xfId="35418" xr:uid="{00000000-0005-0000-0000-0000112B0000}"/>
    <cellStyle name="Normal 10 4 4 2 5" xfId="15969" xr:uid="{00000000-0005-0000-0000-0000122B0000}"/>
    <cellStyle name="Normal 10 4 4 2 5 2" xfId="39090" xr:uid="{00000000-0005-0000-0000-0000132B0000}"/>
    <cellStyle name="Normal 10 4 4 2 6" xfId="7850" xr:uid="{00000000-0005-0000-0000-0000142B0000}"/>
    <cellStyle name="Normal 10 4 4 2 7" xfId="32970" xr:uid="{00000000-0005-0000-0000-0000152B0000}"/>
    <cellStyle name="Normal 10 4 4 3" xfId="4422" xr:uid="{00000000-0005-0000-0000-0000162B0000}"/>
    <cellStyle name="Normal 10 4 4 3 2" xfId="12273" xr:uid="{00000000-0005-0000-0000-0000172B0000}"/>
    <cellStyle name="Normal 10 4 4 3 2 2" xfId="37254" xr:uid="{00000000-0005-0000-0000-0000182B0000}"/>
    <cellStyle name="Normal 10 4 4 3 3" xfId="18348" xr:uid="{00000000-0005-0000-0000-0000192B0000}"/>
    <cellStyle name="Normal 10 4 4 3 3 2" xfId="40926" xr:uid="{00000000-0005-0000-0000-00001A2B0000}"/>
    <cellStyle name="Normal 10 4 4 3 4" xfId="8462" xr:uid="{00000000-0005-0000-0000-00001B2B0000}"/>
    <cellStyle name="Normal 10 4 4 3 5" xfId="33582" xr:uid="{00000000-0005-0000-0000-00001C2B0000}"/>
    <cellStyle name="Normal 10 4 4 4" xfId="2874" xr:uid="{00000000-0005-0000-0000-00001D2B0000}"/>
    <cellStyle name="Normal 10 4 4 4 2" xfId="16824" xr:uid="{00000000-0005-0000-0000-00001E2B0000}"/>
    <cellStyle name="Normal 10 4 4 4 2 2" xfId="39702" xr:uid="{00000000-0005-0000-0000-00001F2B0000}"/>
    <cellStyle name="Normal 10 4 4 4 3" xfId="10910" xr:uid="{00000000-0005-0000-0000-0000202B0000}"/>
    <cellStyle name="Normal 10 4 4 4 4" xfId="36030" xr:uid="{00000000-0005-0000-0000-0000212B0000}"/>
    <cellStyle name="Normal 10 4 4 5" xfId="9686" xr:uid="{00000000-0005-0000-0000-0000222B0000}"/>
    <cellStyle name="Normal 10 4 4 5 2" xfId="34806" xr:uid="{00000000-0005-0000-0000-0000232B0000}"/>
    <cellStyle name="Normal 10 4 4 6" xfId="14928" xr:uid="{00000000-0005-0000-0000-0000242B0000}"/>
    <cellStyle name="Normal 10 4 4 6 2" xfId="38478" xr:uid="{00000000-0005-0000-0000-0000252B0000}"/>
    <cellStyle name="Normal 10 4 4 7" xfId="7238" xr:uid="{00000000-0005-0000-0000-0000262B0000}"/>
    <cellStyle name="Normal 10 4 4 8" xfId="32358" xr:uid="{00000000-0005-0000-0000-0000272B0000}"/>
    <cellStyle name="Normal 10 4 5" xfId="1251" xr:uid="{00000000-0005-0000-0000-0000282B0000}"/>
    <cellStyle name="Normal 10 4 5 2" xfId="2342" xr:uid="{00000000-0005-0000-0000-0000292B0000}"/>
    <cellStyle name="Normal 10 4 5 2 2" xfId="5605" xr:uid="{00000000-0005-0000-0000-00002A2B0000}"/>
    <cellStyle name="Normal 10 4 5 2 2 2" xfId="13277" xr:uid="{00000000-0005-0000-0000-00002B2B0000}"/>
    <cellStyle name="Normal 10 4 5 2 2 2 2" xfId="38077" xr:uid="{00000000-0005-0000-0000-00002C2B0000}"/>
    <cellStyle name="Normal 10 4 5 2 2 3" xfId="19493" xr:uid="{00000000-0005-0000-0000-00002D2B0000}"/>
    <cellStyle name="Normal 10 4 5 2 2 3 2" xfId="41749" xr:uid="{00000000-0005-0000-0000-00002E2B0000}"/>
    <cellStyle name="Normal 10 4 5 2 2 4" xfId="9285" xr:uid="{00000000-0005-0000-0000-00002F2B0000}"/>
    <cellStyle name="Normal 10 4 5 2 2 5" xfId="34405" xr:uid="{00000000-0005-0000-0000-0000302B0000}"/>
    <cellStyle name="Normal 10 4 5 2 3" xfId="3697" xr:uid="{00000000-0005-0000-0000-0000312B0000}"/>
    <cellStyle name="Normal 10 4 5 2 3 2" xfId="17647" xr:uid="{00000000-0005-0000-0000-0000322B0000}"/>
    <cellStyle name="Normal 10 4 5 2 3 2 2" xfId="40525" xr:uid="{00000000-0005-0000-0000-0000332B0000}"/>
    <cellStyle name="Normal 10 4 5 2 3 3" xfId="11733" xr:uid="{00000000-0005-0000-0000-0000342B0000}"/>
    <cellStyle name="Normal 10 4 5 2 3 4" xfId="36853" xr:uid="{00000000-0005-0000-0000-0000352B0000}"/>
    <cellStyle name="Normal 10 4 5 2 4" xfId="10509" xr:uid="{00000000-0005-0000-0000-0000362B0000}"/>
    <cellStyle name="Normal 10 4 5 2 4 2" xfId="35629" xr:uid="{00000000-0005-0000-0000-0000372B0000}"/>
    <cellStyle name="Normal 10 4 5 2 5" xfId="16306" xr:uid="{00000000-0005-0000-0000-0000382B0000}"/>
    <cellStyle name="Normal 10 4 5 2 5 2" xfId="39301" xr:uid="{00000000-0005-0000-0000-0000392B0000}"/>
    <cellStyle name="Normal 10 4 5 2 6" xfId="8061" xr:uid="{00000000-0005-0000-0000-00003A2B0000}"/>
    <cellStyle name="Normal 10 4 5 2 7" xfId="33181" xr:uid="{00000000-0005-0000-0000-00003B2B0000}"/>
    <cellStyle name="Normal 10 4 5 3" xfId="4715" xr:uid="{00000000-0005-0000-0000-00003C2B0000}"/>
    <cellStyle name="Normal 10 4 5 3 2" xfId="12529" xr:uid="{00000000-0005-0000-0000-00003D2B0000}"/>
    <cellStyle name="Normal 10 4 5 3 2 2" xfId="37465" xr:uid="{00000000-0005-0000-0000-00003E2B0000}"/>
    <cellStyle name="Normal 10 4 5 3 3" xfId="18633" xr:uid="{00000000-0005-0000-0000-00003F2B0000}"/>
    <cellStyle name="Normal 10 4 5 3 3 2" xfId="41137" xr:uid="{00000000-0005-0000-0000-0000402B0000}"/>
    <cellStyle name="Normal 10 4 5 3 4" xfId="8673" xr:uid="{00000000-0005-0000-0000-0000412B0000}"/>
    <cellStyle name="Normal 10 4 5 3 5" xfId="33793" xr:uid="{00000000-0005-0000-0000-0000422B0000}"/>
    <cellStyle name="Normal 10 4 5 4" xfId="3085" xr:uid="{00000000-0005-0000-0000-0000432B0000}"/>
    <cellStyle name="Normal 10 4 5 4 2" xfId="17035" xr:uid="{00000000-0005-0000-0000-0000442B0000}"/>
    <cellStyle name="Normal 10 4 5 4 2 2" xfId="39913" xr:uid="{00000000-0005-0000-0000-0000452B0000}"/>
    <cellStyle name="Normal 10 4 5 4 3" xfId="11121" xr:uid="{00000000-0005-0000-0000-0000462B0000}"/>
    <cellStyle name="Normal 10 4 5 4 4" xfId="36241" xr:uid="{00000000-0005-0000-0000-0000472B0000}"/>
    <cellStyle name="Normal 10 4 5 5" xfId="9897" xr:uid="{00000000-0005-0000-0000-0000482B0000}"/>
    <cellStyle name="Normal 10 4 5 5 2" xfId="35017" xr:uid="{00000000-0005-0000-0000-0000492B0000}"/>
    <cellStyle name="Normal 10 4 5 6" xfId="15260" xr:uid="{00000000-0005-0000-0000-00004A2B0000}"/>
    <cellStyle name="Normal 10 4 5 6 2" xfId="38689" xr:uid="{00000000-0005-0000-0000-00004B2B0000}"/>
    <cellStyle name="Normal 10 4 5 7" xfId="7449" xr:uid="{00000000-0005-0000-0000-00004C2B0000}"/>
    <cellStyle name="Normal 10 4 5 8" xfId="32569" xr:uid="{00000000-0005-0000-0000-00004D2B0000}"/>
    <cellStyle name="Normal 10 4 6" xfId="1662" xr:uid="{00000000-0005-0000-0000-00004E2B0000}"/>
    <cellStyle name="Normal 10 4 6 2" xfId="5031" xr:uid="{00000000-0005-0000-0000-00004F2B0000}"/>
    <cellStyle name="Normal 10 4 6 2 2" xfId="12784" xr:uid="{00000000-0005-0000-0000-0000502B0000}"/>
    <cellStyle name="Normal 10 4 6 2 2 2" xfId="37655" xr:uid="{00000000-0005-0000-0000-0000512B0000}"/>
    <cellStyle name="Normal 10 4 6 2 3" xfId="18935" xr:uid="{00000000-0005-0000-0000-0000522B0000}"/>
    <cellStyle name="Normal 10 4 6 2 3 2" xfId="41327" xr:uid="{00000000-0005-0000-0000-0000532B0000}"/>
    <cellStyle name="Normal 10 4 6 2 4" xfId="8863" xr:uid="{00000000-0005-0000-0000-0000542B0000}"/>
    <cellStyle name="Normal 10 4 6 2 5" xfId="33983" xr:uid="{00000000-0005-0000-0000-0000552B0000}"/>
    <cellStyle name="Normal 10 4 6 3" xfId="3275" xr:uid="{00000000-0005-0000-0000-0000562B0000}"/>
    <cellStyle name="Normal 10 4 6 3 2" xfId="17225" xr:uid="{00000000-0005-0000-0000-0000572B0000}"/>
    <cellStyle name="Normal 10 4 6 3 2 2" xfId="40103" xr:uid="{00000000-0005-0000-0000-0000582B0000}"/>
    <cellStyle name="Normal 10 4 6 3 3" xfId="11311" xr:uid="{00000000-0005-0000-0000-0000592B0000}"/>
    <cellStyle name="Normal 10 4 6 3 4" xfId="36431" xr:uid="{00000000-0005-0000-0000-00005A2B0000}"/>
    <cellStyle name="Normal 10 4 6 4" xfId="10087" xr:uid="{00000000-0005-0000-0000-00005B2B0000}"/>
    <cellStyle name="Normal 10 4 6 4 2" xfId="35207" xr:uid="{00000000-0005-0000-0000-00005C2B0000}"/>
    <cellStyle name="Normal 10 4 6 5" xfId="15640" xr:uid="{00000000-0005-0000-0000-00005D2B0000}"/>
    <cellStyle name="Normal 10 4 6 5 2" xfId="38879" xr:uid="{00000000-0005-0000-0000-00005E2B0000}"/>
    <cellStyle name="Normal 10 4 6 6" xfId="7639" xr:uid="{00000000-0005-0000-0000-00005F2B0000}"/>
    <cellStyle name="Normal 10 4 6 7" xfId="32759" xr:uid="{00000000-0005-0000-0000-0000602B0000}"/>
    <cellStyle name="Normal 10 4 7" xfId="4095" xr:uid="{00000000-0005-0000-0000-0000612B0000}"/>
    <cellStyle name="Normal 10 4 7 2" xfId="11998" xr:uid="{00000000-0005-0000-0000-0000622B0000}"/>
    <cellStyle name="Normal 10 4 7 2 2" xfId="37043" xr:uid="{00000000-0005-0000-0000-0000632B0000}"/>
    <cellStyle name="Normal 10 4 7 3" xfId="18030" xr:uid="{00000000-0005-0000-0000-0000642B0000}"/>
    <cellStyle name="Normal 10 4 7 3 2" xfId="40715" xr:uid="{00000000-0005-0000-0000-0000652B0000}"/>
    <cellStyle name="Normal 10 4 7 4" xfId="8251" xr:uid="{00000000-0005-0000-0000-0000662B0000}"/>
    <cellStyle name="Normal 10 4 7 5" xfId="33371" xr:uid="{00000000-0005-0000-0000-0000672B0000}"/>
    <cellStyle name="Normal 10 4 8" xfId="2663" xr:uid="{00000000-0005-0000-0000-0000682B0000}"/>
    <cellStyle name="Normal 10 4 8 2" xfId="16613" xr:uid="{00000000-0005-0000-0000-0000692B0000}"/>
    <cellStyle name="Normal 10 4 8 2 2" xfId="39491" xr:uid="{00000000-0005-0000-0000-00006A2B0000}"/>
    <cellStyle name="Normal 10 4 8 3" xfId="10699" xr:uid="{00000000-0005-0000-0000-00006B2B0000}"/>
    <cellStyle name="Normal 10 4 8 4" xfId="35819" xr:uid="{00000000-0005-0000-0000-00006C2B0000}"/>
    <cellStyle name="Normal 10 4 9" xfId="9475" xr:uid="{00000000-0005-0000-0000-00006D2B0000}"/>
    <cellStyle name="Normal 10 4 9 2" xfId="34595" xr:uid="{00000000-0005-0000-0000-00006E2B0000}"/>
    <cellStyle name="Normal 10 5" xfId="457" xr:uid="{00000000-0005-0000-0000-00006F2B0000}"/>
    <cellStyle name="Normal 10 5 10" xfId="14499" xr:uid="{00000000-0005-0000-0000-0000702B0000}"/>
    <cellStyle name="Normal 10 5 10 2" xfId="38271" xr:uid="{00000000-0005-0000-0000-0000712B0000}"/>
    <cellStyle name="Normal 10 5 11" xfId="7031" xr:uid="{00000000-0005-0000-0000-0000722B0000}"/>
    <cellStyle name="Normal 10 5 12" xfId="32151" xr:uid="{00000000-0005-0000-0000-0000732B0000}"/>
    <cellStyle name="Normal 10 5 2" xfId="458" xr:uid="{00000000-0005-0000-0000-0000742B0000}"/>
    <cellStyle name="Normal 10 5 2 10" xfId="7032" xr:uid="{00000000-0005-0000-0000-0000752B0000}"/>
    <cellStyle name="Normal 10 5 2 11" xfId="32152" xr:uid="{00000000-0005-0000-0000-0000762B0000}"/>
    <cellStyle name="Normal 10 5 2 2" xfId="459" xr:uid="{00000000-0005-0000-0000-0000772B0000}"/>
    <cellStyle name="Normal 10 5 2 2 10" xfId="32153" xr:uid="{00000000-0005-0000-0000-0000782B0000}"/>
    <cellStyle name="Normal 10 5 2 2 2" xfId="915" xr:uid="{00000000-0005-0000-0000-0000792B0000}"/>
    <cellStyle name="Normal 10 5 2 2 2 2" xfId="2006" xr:uid="{00000000-0005-0000-0000-00007A2B0000}"/>
    <cellStyle name="Normal 10 5 2 2 2 2 2" xfId="5312" xr:uid="{00000000-0005-0000-0000-00007B2B0000}"/>
    <cellStyle name="Normal 10 5 2 2 2 2 2 2" xfId="13026" xr:uid="{00000000-0005-0000-0000-00007C2B0000}"/>
    <cellStyle name="Normal 10 5 2 2 2 2 2 2 2" xfId="37872" xr:uid="{00000000-0005-0000-0000-00007D2B0000}"/>
    <cellStyle name="Normal 10 5 2 2 2 2 2 3" xfId="19206" xr:uid="{00000000-0005-0000-0000-00007E2B0000}"/>
    <cellStyle name="Normal 10 5 2 2 2 2 2 3 2" xfId="41544" xr:uid="{00000000-0005-0000-0000-00007F2B0000}"/>
    <cellStyle name="Normal 10 5 2 2 2 2 2 4" xfId="9080" xr:uid="{00000000-0005-0000-0000-0000802B0000}"/>
    <cellStyle name="Normal 10 5 2 2 2 2 2 5" xfId="34200" xr:uid="{00000000-0005-0000-0000-0000812B0000}"/>
    <cellStyle name="Normal 10 5 2 2 2 2 3" xfId="3492" xr:uid="{00000000-0005-0000-0000-0000822B0000}"/>
    <cellStyle name="Normal 10 5 2 2 2 2 3 2" xfId="17442" xr:uid="{00000000-0005-0000-0000-0000832B0000}"/>
    <cellStyle name="Normal 10 5 2 2 2 2 3 2 2" xfId="40320" xr:uid="{00000000-0005-0000-0000-0000842B0000}"/>
    <cellStyle name="Normal 10 5 2 2 2 2 3 3" xfId="11528" xr:uid="{00000000-0005-0000-0000-0000852B0000}"/>
    <cellStyle name="Normal 10 5 2 2 2 2 3 4" xfId="36648" xr:uid="{00000000-0005-0000-0000-0000862B0000}"/>
    <cellStyle name="Normal 10 5 2 2 2 2 4" xfId="10304" xr:uid="{00000000-0005-0000-0000-0000872B0000}"/>
    <cellStyle name="Normal 10 5 2 2 2 2 4 2" xfId="35424" xr:uid="{00000000-0005-0000-0000-0000882B0000}"/>
    <cellStyle name="Normal 10 5 2 2 2 2 5" xfId="15975" xr:uid="{00000000-0005-0000-0000-0000892B0000}"/>
    <cellStyle name="Normal 10 5 2 2 2 2 5 2" xfId="39096" xr:uid="{00000000-0005-0000-0000-00008A2B0000}"/>
    <cellStyle name="Normal 10 5 2 2 2 2 6" xfId="7856" xr:uid="{00000000-0005-0000-0000-00008B2B0000}"/>
    <cellStyle name="Normal 10 5 2 2 2 2 7" xfId="32976" xr:uid="{00000000-0005-0000-0000-00008C2B0000}"/>
    <cellStyle name="Normal 10 5 2 2 2 3" xfId="4428" xr:uid="{00000000-0005-0000-0000-00008D2B0000}"/>
    <cellStyle name="Normal 10 5 2 2 2 3 2" xfId="12279" xr:uid="{00000000-0005-0000-0000-00008E2B0000}"/>
    <cellStyle name="Normal 10 5 2 2 2 3 2 2" xfId="37260" xr:uid="{00000000-0005-0000-0000-00008F2B0000}"/>
    <cellStyle name="Normal 10 5 2 2 2 3 3" xfId="18354" xr:uid="{00000000-0005-0000-0000-0000902B0000}"/>
    <cellStyle name="Normal 10 5 2 2 2 3 3 2" xfId="40932" xr:uid="{00000000-0005-0000-0000-0000912B0000}"/>
    <cellStyle name="Normal 10 5 2 2 2 3 4" xfId="8468" xr:uid="{00000000-0005-0000-0000-0000922B0000}"/>
    <cellStyle name="Normal 10 5 2 2 2 3 5" xfId="33588" xr:uid="{00000000-0005-0000-0000-0000932B0000}"/>
    <cellStyle name="Normal 10 5 2 2 2 4" xfId="2880" xr:uid="{00000000-0005-0000-0000-0000942B0000}"/>
    <cellStyle name="Normal 10 5 2 2 2 4 2" xfId="16830" xr:uid="{00000000-0005-0000-0000-0000952B0000}"/>
    <cellStyle name="Normal 10 5 2 2 2 4 2 2" xfId="39708" xr:uid="{00000000-0005-0000-0000-0000962B0000}"/>
    <cellStyle name="Normal 10 5 2 2 2 4 3" xfId="10916" xr:uid="{00000000-0005-0000-0000-0000972B0000}"/>
    <cellStyle name="Normal 10 5 2 2 2 4 4" xfId="36036" xr:uid="{00000000-0005-0000-0000-0000982B0000}"/>
    <cellStyle name="Normal 10 5 2 2 2 5" xfId="9692" xr:uid="{00000000-0005-0000-0000-0000992B0000}"/>
    <cellStyle name="Normal 10 5 2 2 2 5 2" xfId="34812" xr:uid="{00000000-0005-0000-0000-00009A2B0000}"/>
    <cellStyle name="Normal 10 5 2 2 2 6" xfId="14934" xr:uid="{00000000-0005-0000-0000-00009B2B0000}"/>
    <cellStyle name="Normal 10 5 2 2 2 6 2" xfId="38484" xr:uid="{00000000-0005-0000-0000-00009C2B0000}"/>
    <cellStyle name="Normal 10 5 2 2 2 7" xfId="7244" xr:uid="{00000000-0005-0000-0000-00009D2B0000}"/>
    <cellStyle name="Normal 10 5 2 2 2 8" xfId="32364" xr:uid="{00000000-0005-0000-0000-00009E2B0000}"/>
    <cellStyle name="Normal 10 5 2 2 3" xfId="1257" xr:uid="{00000000-0005-0000-0000-00009F2B0000}"/>
    <cellStyle name="Normal 10 5 2 2 3 2" xfId="2348" xr:uid="{00000000-0005-0000-0000-0000A02B0000}"/>
    <cellStyle name="Normal 10 5 2 2 3 2 2" xfId="5611" xr:uid="{00000000-0005-0000-0000-0000A12B0000}"/>
    <cellStyle name="Normal 10 5 2 2 3 2 2 2" xfId="13283" xr:uid="{00000000-0005-0000-0000-0000A22B0000}"/>
    <cellStyle name="Normal 10 5 2 2 3 2 2 2 2" xfId="38083" xr:uid="{00000000-0005-0000-0000-0000A32B0000}"/>
    <cellStyle name="Normal 10 5 2 2 3 2 2 3" xfId="19499" xr:uid="{00000000-0005-0000-0000-0000A42B0000}"/>
    <cellStyle name="Normal 10 5 2 2 3 2 2 3 2" xfId="41755" xr:uid="{00000000-0005-0000-0000-0000A52B0000}"/>
    <cellStyle name="Normal 10 5 2 2 3 2 2 4" xfId="9291" xr:uid="{00000000-0005-0000-0000-0000A62B0000}"/>
    <cellStyle name="Normal 10 5 2 2 3 2 2 5" xfId="34411" xr:uid="{00000000-0005-0000-0000-0000A72B0000}"/>
    <cellStyle name="Normal 10 5 2 2 3 2 3" xfId="3703" xr:uid="{00000000-0005-0000-0000-0000A82B0000}"/>
    <cellStyle name="Normal 10 5 2 2 3 2 3 2" xfId="17653" xr:uid="{00000000-0005-0000-0000-0000A92B0000}"/>
    <cellStyle name="Normal 10 5 2 2 3 2 3 2 2" xfId="40531" xr:uid="{00000000-0005-0000-0000-0000AA2B0000}"/>
    <cellStyle name="Normal 10 5 2 2 3 2 3 3" xfId="11739" xr:uid="{00000000-0005-0000-0000-0000AB2B0000}"/>
    <cellStyle name="Normal 10 5 2 2 3 2 3 4" xfId="36859" xr:uid="{00000000-0005-0000-0000-0000AC2B0000}"/>
    <cellStyle name="Normal 10 5 2 2 3 2 4" xfId="10515" xr:uid="{00000000-0005-0000-0000-0000AD2B0000}"/>
    <cellStyle name="Normal 10 5 2 2 3 2 4 2" xfId="35635" xr:uid="{00000000-0005-0000-0000-0000AE2B0000}"/>
    <cellStyle name="Normal 10 5 2 2 3 2 5" xfId="16312" xr:uid="{00000000-0005-0000-0000-0000AF2B0000}"/>
    <cellStyle name="Normal 10 5 2 2 3 2 5 2" xfId="39307" xr:uid="{00000000-0005-0000-0000-0000B02B0000}"/>
    <cellStyle name="Normal 10 5 2 2 3 2 6" xfId="8067" xr:uid="{00000000-0005-0000-0000-0000B12B0000}"/>
    <cellStyle name="Normal 10 5 2 2 3 2 7" xfId="33187" xr:uid="{00000000-0005-0000-0000-0000B22B0000}"/>
    <cellStyle name="Normal 10 5 2 2 3 3" xfId="4721" xr:uid="{00000000-0005-0000-0000-0000B32B0000}"/>
    <cellStyle name="Normal 10 5 2 2 3 3 2" xfId="12535" xr:uid="{00000000-0005-0000-0000-0000B42B0000}"/>
    <cellStyle name="Normal 10 5 2 2 3 3 2 2" xfId="37471" xr:uid="{00000000-0005-0000-0000-0000B52B0000}"/>
    <cellStyle name="Normal 10 5 2 2 3 3 3" xfId="18639" xr:uid="{00000000-0005-0000-0000-0000B62B0000}"/>
    <cellStyle name="Normal 10 5 2 2 3 3 3 2" xfId="41143" xr:uid="{00000000-0005-0000-0000-0000B72B0000}"/>
    <cellStyle name="Normal 10 5 2 2 3 3 4" xfId="8679" xr:uid="{00000000-0005-0000-0000-0000B82B0000}"/>
    <cellStyle name="Normal 10 5 2 2 3 3 5" xfId="33799" xr:uid="{00000000-0005-0000-0000-0000B92B0000}"/>
    <cellStyle name="Normal 10 5 2 2 3 4" xfId="3091" xr:uid="{00000000-0005-0000-0000-0000BA2B0000}"/>
    <cellStyle name="Normal 10 5 2 2 3 4 2" xfId="17041" xr:uid="{00000000-0005-0000-0000-0000BB2B0000}"/>
    <cellStyle name="Normal 10 5 2 2 3 4 2 2" xfId="39919" xr:uid="{00000000-0005-0000-0000-0000BC2B0000}"/>
    <cellStyle name="Normal 10 5 2 2 3 4 3" xfId="11127" xr:uid="{00000000-0005-0000-0000-0000BD2B0000}"/>
    <cellStyle name="Normal 10 5 2 2 3 4 4" xfId="36247" xr:uid="{00000000-0005-0000-0000-0000BE2B0000}"/>
    <cellStyle name="Normal 10 5 2 2 3 5" xfId="9903" xr:uid="{00000000-0005-0000-0000-0000BF2B0000}"/>
    <cellStyle name="Normal 10 5 2 2 3 5 2" xfId="35023" xr:uid="{00000000-0005-0000-0000-0000C02B0000}"/>
    <cellStyle name="Normal 10 5 2 2 3 6" xfId="15266" xr:uid="{00000000-0005-0000-0000-0000C12B0000}"/>
    <cellStyle name="Normal 10 5 2 2 3 6 2" xfId="38695" xr:uid="{00000000-0005-0000-0000-0000C22B0000}"/>
    <cellStyle name="Normal 10 5 2 2 3 7" xfId="7455" xr:uid="{00000000-0005-0000-0000-0000C32B0000}"/>
    <cellStyle name="Normal 10 5 2 2 3 8" xfId="32575" xr:uid="{00000000-0005-0000-0000-0000C42B0000}"/>
    <cellStyle name="Normal 10 5 2 2 4" xfId="1668" xr:uid="{00000000-0005-0000-0000-0000C52B0000}"/>
    <cellStyle name="Normal 10 5 2 2 4 2" xfId="5037" xr:uid="{00000000-0005-0000-0000-0000C62B0000}"/>
    <cellStyle name="Normal 10 5 2 2 4 2 2" xfId="12790" xr:uid="{00000000-0005-0000-0000-0000C72B0000}"/>
    <cellStyle name="Normal 10 5 2 2 4 2 2 2" xfId="37661" xr:uid="{00000000-0005-0000-0000-0000C82B0000}"/>
    <cellStyle name="Normal 10 5 2 2 4 2 3" xfId="18941" xr:uid="{00000000-0005-0000-0000-0000C92B0000}"/>
    <cellStyle name="Normal 10 5 2 2 4 2 3 2" xfId="41333" xr:uid="{00000000-0005-0000-0000-0000CA2B0000}"/>
    <cellStyle name="Normal 10 5 2 2 4 2 4" xfId="8869" xr:uid="{00000000-0005-0000-0000-0000CB2B0000}"/>
    <cellStyle name="Normal 10 5 2 2 4 2 5" xfId="33989" xr:uid="{00000000-0005-0000-0000-0000CC2B0000}"/>
    <cellStyle name="Normal 10 5 2 2 4 3" xfId="3281" xr:uid="{00000000-0005-0000-0000-0000CD2B0000}"/>
    <cellStyle name="Normal 10 5 2 2 4 3 2" xfId="17231" xr:uid="{00000000-0005-0000-0000-0000CE2B0000}"/>
    <cellStyle name="Normal 10 5 2 2 4 3 2 2" xfId="40109" xr:uid="{00000000-0005-0000-0000-0000CF2B0000}"/>
    <cellStyle name="Normal 10 5 2 2 4 3 3" xfId="11317" xr:uid="{00000000-0005-0000-0000-0000D02B0000}"/>
    <cellStyle name="Normal 10 5 2 2 4 3 4" xfId="36437" xr:uid="{00000000-0005-0000-0000-0000D12B0000}"/>
    <cellStyle name="Normal 10 5 2 2 4 4" xfId="10093" xr:uid="{00000000-0005-0000-0000-0000D22B0000}"/>
    <cellStyle name="Normal 10 5 2 2 4 4 2" xfId="35213" xr:uid="{00000000-0005-0000-0000-0000D32B0000}"/>
    <cellStyle name="Normal 10 5 2 2 4 5" xfId="15646" xr:uid="{00000000-0005-0000-0000-0000D42B0000}"/>
    <cellStyle name="Normal 10 5 2 2 4 5 2" xfId="38885" xr:uid="{00000000-0005-0000-0000-0000D52B0000}"/>
    <cellStyle name="Normal 10 5 2 2 4 6" xfId="7645" xr:uid="{00000000-0005-0000-0000-0000D62B0000}"/>
    <cellStyle name="Normal 10 5 2 2 4 7" xfId="32765" xr:uid="{00000000-0005-0000-0000-0000D72B0000}"/>
    <cellStyle name="Normal 10 5 2 2 5" xfId="4101" xr:uid="{00000000-0005-0000-0000-0000D82B0000}"/>
    <cellStyle name="Normal 10 5 2 2 5 2" xfId="12004" xr:uid="{00000000-0005-0000-0000-0000D92B0000}"/>
    <cellStyle name="Normal 10 5 2 2 5 2 2" xfId="37049" xr:uid="{00000000-0005-0000-0000-0000DA2B0000}"/>
    <cellStyle name="Normal 10 5 2 2 5 3" xfId="18036" xr:uid="{00000000-0005-0000-0000-0000DB2B0000}"/>
    <cellStyle name="Normal 10 5 2 2 5 3 2" xfId="40721" xr:uid="{00000000-0005-0000-0000-0000DC2B0000}"/>
    <cellStyle name="Normal 10 5 2 2 5 4" xfId="8257" xr:uid="{00000000-0005-0000-0000-0000DD2B0000}"/>
    <cellStyle name="Normal 10 5 2 2 5 5" xfId="33377" xr:uid="{00000000-0005-0000-0000-0000DE2B0000}"/>
    <cellStyle name="Normal 10 5 2 2 6" xfId="2669" xr:uid="{00000000-0005-0000-0000-0000DF2B0000}"/>
    <cellStyle name="Normal 10 5 2 2 6 2" xfId="16619" xr:uid="{00000000-0005-0000-0000-0000E02B0000}"/>
    <cellStyle name="Normal 10 5 2 2 6 2 2" xfId="39497" xr:uid="{00000000-0005-0000-0000-0000E12B0000}"/>
    <cellStyle name="Normal 10 5 2 2 6 3" xfId="10705" xr:uid="{00000000-0005-0000-0000-0000E22B0000}"/>
    <cellStyle name="Normal 10 5 2 2 6 4" xfId="35825" xr:uid="{00000000-0005-0000-0000-0000E32B0000}"/>
    <cellStyle name="Normal 10 5 2 2 7" xfId="9481" xr:uid="{00000000-0005-0000-0000-0000E42B0000}"/>
    <cellStyle name="Normal 10 5 2 2 7 2" xfId="34601" xr:uid="{00000000-0005-0000-0000-0000E52B0000}"/>
    <cellStyle name="Normal 10 5 2 2 8" xfId="14501" xr:uid="{00000000-0005-0000-0000-0000E62B0000}"/>
    <cellStyle name="Normal 10 5 2 2 8 2" xfId="38273" xr:uid="{00000000-0005-0000-0000-0000E72B0000}"/>
    <cellStyle name="Normal 10 5 2 2 9" xfId="7033" xr:uid="{00000000-0005-0000-0000-0000E82B0000}"/>
    <cellStyle name="Normal 10 5 2 3" xfId="914" xr:uid="{00000000-0005-0000-0000-0000E92B0000}"/>
    <cellStyle name="Normal 10 5 2 3 2" xfId="2005" xr:uid="{00000000-0005-0000-0000-0000EA2B0000}"/>
    <cellStyle name="Normal 10 5 2 3 2 2" xfId="5311" xr:uid="{00000000-0005-0000-0000-0000EB2B0000}"/>
    <cellStyle name="Normal 10 5 2 3 2 2 2" xfId="13025" xr:uid="{00000000-0005-0000-0000-0000EC2B0000}"/>
    <cellStyle name="Normal 10 5 2 3 2 2 2 2" xfId="37871" xr:uid="{00000000-0005-0000-0000-0000ED2B0000}"/>
    <cellStyle name="Normal 10 5 2 3 2 2 3" xfId="19205" xr:uid="{00000000-0005-0000-0000-0000EE2B0000}"/>
    <cellStyle name="Normal 10 5 2 3 2 2 3 2" xfId="41543" xr:uid="{00000000-0005-0000-0000-0000EF2B0000}"/>
    <cellStyle name="Normal 10 5 2 3 2 2 4" xfId="9079" xr:uid="{00000000-0005-0000-0000-0000F02B0000}"/>
    <cellStyle name="Normal 10 5 2 3 2 2 5" xfId="34199" xr:uid="{00000000-0005-0000-0000-0000F12B0000}"/>
    <cellStyle name="Normal 10 5 2 3 2 3" xfId="3491" xr:uid="{00000000-0005-0000-0000-0000F22B0000}"/>
    <cellStyle name="Normal 10 5 2 3 2 3 2" xfId="17441" xr:uid="{00000000-0005-0000-0000-0000F32B0000}"/>
    <cellStyle name="Normal 10 5 2 3 2 3 2 2" xfId="40319" xr:uid="{00000000-0005-0000-0000-0000F42B0000}"/>
    <cellStyle name="Normal 10 5 2 3 2 3 3" xfId="11527" xr:uid="{00000000-0005-0000-0000-0000F52B0000}"/>
    <cellStyle name="Normal 10 5 2 3 2 3 4" xfId="36647" xr:uid="{00000000-0005-0000-0000-0000F62B0000}"/>
    <cellStyle name="Normal 10 5 2 3 2 4" xfId="10303" xr:uid="{00000000-0005-0000-0000-0000F72B0000}"/>
    <cellStyle name="Normal 10 5 2 3 2 4 2" xfId="35423" xr:uid="{00000000-0005-0000-0000-0000F82B0000}"/>
    <cellStyle name="Normal 10 5 2 3 2 5" xfId="15974" xr:uid="{00000000-0005-0000-0000-0000F92B0000}"/>
    <cellStyle name="Normal 10 5 2 3 2 5 2" xfId="39095" xr:uid="{00000000-0005-0000-0000-0000FA2B0000}"/>
    <cellStyle name="Normal 10 5 2 3 2 6" xfId="7855" xr:uid="{00000000-0005-0000-0000-0000FB2B0000}"/>
    <cellStyle name="Normal 10 5 2 3 2 7" xfId="32975" xr:uid="{00000000-0005-0000-0000-0000FC2B0000}"/>
    <cellStyle name="Normal 10 5 2 3 3" xfId="4427" xr:uid="{00000000-0005-0000-0000-0000FD2B0000}"/>
    <cellStyle name="Normal 10 5 2 3 3 2" xfId="12278" xr:uid="{00000000-0005-0000-0000-0000FE2B0000}"/>
    <cellStyle name="Normal 10 5 2 3 3 2 2" xfId="37259" xr:uid="{00000000-0005-0000-0000-0000FF2B0000}"/>
    <cellStyle name="Normal 10 5 2 3 3 3" xfId="18353" xr:uid="{00000000-0005-0000-0000-0000002C0000}"/>
    <cellStyle name="Normal 10 5 2 3 3 3 2" xfId="40931" xr:uid="{00000000-0005-0000-0000-0000012C0000}"/>
    <cellStyle name="Normal 10 5 2 3 3 4" xfId="8467" xr:uid="{00000000-0005-0000-0000-0000022C0000}"/>
    <cellStyle name="Normal 10 5 2 3 3 5" xfId="33587" xr:uid="{00000000-0005-0000-0000-0000032C0000}"/>
    <cellStyle name="Normal 10 5 2 3 4" xfId="2879" xr:uid="{00000000-0005-0000-0000-0000042C0000}"/>
    <cellStyle name="Normal 10 5 2 3 4 2" xfId="16829" xr:uid="{00000000-0005-0000-0000-0000052C0000}"/>
    <cellStyle name="Normal 10 5 2 3 4 2 2" xfId="39707" xr:uid="{00000000-0005-0000-0000-0000062C0000}"/>
    <cellStyle name="Normal 10 5 2 3 4 3" xfId="10915" xr:uid="{00000000-0005-0000-0000-0000072C0000}"/>
    <cellStyle name="Normal 10 5 2 3 4 4" xfId="36035" xr:uid="{00000000-0005-0000-0000-0000082C0000}"/>
    <cellStyle name="Normal 10 5 2 3 5" xfId="9691" xr:uid="{00000000-0005-0000-0000-0000092C0000}"/>
    <cellStyle name="Normal 10 5 2 3 5 2" xfId="34811" xr:uid="{00000000-0005-0000-0000-00000A2C0000}"/>
    <cellStyle name="Normal 10 5 2 3 6" xfId="14933" xr:uid="{00000000-0005-0000-0000-00000B2C0000}"/>
    <cellStyle name="Normal 10 5 2 3 6 2" xfId="38483" xr:uid="{00000000-0005-0000-0000-00000C2C0000}"/>
    <cellStyle name="Normal 10 5 2 3 7" xfId="7243" xr:uid="{00000000-0005-0000-0000-00000D2C0000}"/>
    <cellStyle name="Normal 10 5 2 3 8" xfId="32363" xr:uid="{00000000-0005-0000-0000-00000E2C0000}"/>
    <cellStyle name="Normal 10 5 2 4" xfId="1256" xr:uid="{00000000-0005-0000-0000-00000F2C0000}"/>
    <cellStyle name="Normal 10 5 2 4 2" xfId="2347" xr:uid="{00000000-0005-0000-0000-0000102C0000}"/>
    <cellStyle name="Normal 10 5 2 4 2 2" xfId="5610" xr:uid="{00000000-0005-0000-0000-0000112C0000}"/>
    <cellStyle name="Normal 10 5 2 4 2 2 2" xfId="13282" xr:uid="{00000000-0005-0000-0000-0000122C0000}"/>
    <cellStyle name="Normal 10 5 2 4 2 2 2 2" xfId="38082" xr:uid="{00000000-0005-0000-0000-0000132C0000}"/>
    <cellStyle name="Normal 10 5 2 4 2 2 3" xfId="19498" xr:uid="{00000000-0005-0000-0000-0000142C0000}"/>
    <cellStyle name="Normal 10 5 2 4 2 2 3 2" xfId="41754" xr:uid="{00000000-0005-0000-0000-0000152C0000}"/>
    <cellStyle name="Normal 10 5 2 4 2 2 4" xfId="9290" xr:uid="{00000000-0005-0000-0000-0000162C0000}"/>
    <cellStyle name="Normal 10 5 2 4 2 2 5" xfId="34410" xr:uid="{00000000-0005-0000-0000-0000172C0000}"/>
    <cellStyle name="Normal 10 5 2 4 2 3" xfId="3702" xr:uid="{00000000-0005-0000-0000-0000182C0000}"/>
    <cellStyle name="Normal 10 5 2 4 2 3 2" xfId="17652" xr:uid="{00000000-0005-0000-0000-0000192C0000}"/>
    <cellStyle name="Normal 10 5 2 4 2 3 2 2" xfId="40530" xr:uid="{00000000-0005-0000-0000-00001A2C0000}"/>
    <cellStyle name="Normal 10 5 2 4 2 3 3" xfId="11738" xr:uid="{00000000-0005-0000-0000-00001B2C0000}"/>
    <cellStyle name="Normal 10 5 2 4 2 3 4" xfId="36858" xr:uid="{00000000-0005-0000-0000-00001C2C0000}"/>
    <cellStyle name="Normal 10 5 2 4 2 4" xfId="10514" xr:uid="{00000000-0005-0000-0000-00001D2C0000}"/>
    <cellStyle name="Normal 10 5 2 4 2 4 2" xfId="35634" xr:uid="{00000000-0005-0000-0000-00001E2C0000}"/>
    <cellStyle name="Normal 10 5 2 4 2 5" xfId="16311" xr:uid="{00000000-0005-0000-0000-00001F2C0000}"/>
    <cellStyle name="Normal 10 5 2 4 2 5 2" xfId="39306" xr:uid="{00000000-0005-0000-0000-0000202C0000}"/>
    <cellStyle name="Normal 10 5 2 4 2 6" xfId="8066" xr:uid="{00000000-0005-0000-0000-0000212C0000}"/>
    <cellStyle name="Normal 10 5 2 4 2 7" xfId="33186" xr:uid="{00000000-0005-0000-0000-0000222C0000}"/>
    <cellStyle name="Normal 10 5 2 4 3" xfId="4720" xr:uid="{00000000-0005-0000-0000-0000232C0000}"/>
    <cellStyle name="Normal 10 5 2 4 3 2" xfId="12534" xr:uid="{00000000-0005-0000-0000-0000242C0000}"/>
    <cellStyle name="Normal 10 5 2 4 3 2 2" xfId="37470" xr:uid="{00000000-0005-0000-0000-0000252C0000}"/>
    <cellStyle name="Normal 10 5 2 4 3 3" xfId="18638" xr:uid="{00000000-0005-0000-0000-0000262C0000}"/>
    <cellStyle name="Normal 10 5 2 4 3 3 2" xfId="41142" xr:uid="{00000000-0005-0000-0000-0000272C0000}"/>
    <cellStyle name="Normal 10 5 2 4 3 4" xfId="8678" xr:uid="{00000000-0005-0000-0000-0000282C0000}"/>
    <cellStyle name="Normal 10 5 2 4 3 5" xfId="33798" xr:uid="{00000000-0005-0000-0000-0000292C0000}"/>
    <cellStyle name="Normal 10 5 2 4 4" xfId="3090" xr:uid="{00000000-0005-0000-0000-00002A2C0000}"/>
    <cellStyle name="Normal 10 5 2 4 4 2" xfId="17040" xr:uid="{00000000-0005-0000-0000-00002B2C0000}"/>
    <cellStyle name="Normal 10 5 2 4 4 2 2" xfId="39918" xr:uid="{00000000-0005-0000-0000-00002C2C0000}"/>
    <cellStyle name="Normal 10 5 2 4 4 3" xfId="11126" xr:uid="{00000000-0005-0000-0000-00002D2C0000}"/>
    <cellStyle name="Normal 10 5 2 4 4 4" xfId="36246" xr:uid="{00000000-0005-0000-0000-00002E2C0000}"/>
    <cellStyle name="Normal 10 5 2 4 5" xfId="9902" xr:uid="{00000000-0005-0000-0000-00002F2C0000}"/>
    <cellStyle name="Normal 10 5 2 4 5 2" xfId="35022" xr:uid="{00000000-0005-0000-0000-0000302C0000}"/>
    <cellStyle name="Normal 10 5 2 4 6" xfId="15265" xr:uid="{00000000-0005-0000-0000-0000312C0000}"/>
    <cellStyle name="Normal 10 5 2 4 6 2" xfId="38694" xr:uid="{00000000-0005-0000-0000-0000322C0000}"/>
    <cellStyle name="Normal 10 5 2 4 7" xfId="7454" xr:uid="{00000000-0005-0000-0000-0000332C0000}"/>
    <cellStyle name="Normal 10 5 2 4 8" xfId="32574" xr:uid="{00000000-0005-0000-0000-0000342C0000}"/>
    <cellStyle name="Normal 10 5 2 5" xfId="1667" xr:uid="{00000000-0005-0000-0000-0000352C0000}"/>
    <cellStyle name="Normal 10 5 2 5 2" xfId="5036" xr:uid="{00000000-0005-0000-0000-0000362C0000}"/>
    <cellStyle name="Normal 10 5 2 5 2 2" xfId="12789" xr:uid="{00000000-0005-0000-0000-0000372C0000}"/>
    <cellStyle name="Normal 10 5 2 5 2 2 2" xfId="37660" xr:uid="{00000000-0005-0000-0000-0000382C0000}"/>
    <cellStyle name="Normal 10 5 2 5 2 3" xfId="18940" xr:uid="{00000000-0005-0000-0000-0000392C0000}"/>
    <cellStyle name="Normal 10 5 2 5 2 3 2" xfId="41332" xr:uid="{00000000-0005-0000-0000-00003A2C0000}"/>
    <cellStyle name="Normal 10 5 2 5 2 4" xfId="8868" xr:uid="{00000000-0005-0000-0000-00003B2C0000}"/>
    <cellStyle name="Normal 10 5 2 5 2 5" xfId="33988" xr:uid="{00000000-0005-0000-0000-00003C2C0000}"/>
    <cellStyle name="Normal 10 5 2 5 3" xfId="3280" xr:uid="{00000000-0005-0000-0000-00003D2C0000}"/>
    <cellStyle name="Normal 10 5 2 5 3 2" xfId="17230" xr:uid="{00000000-0005-0000-0000-00003E2C0000}"/>
    <cellStyle name="Normal 10 5 2 5 3 2 2" xfId="40108" xr:uid="{00000000-0005-0000-0000-00003F2C0000}"/>
    <cellStyle name="Normal 10 5 2 5 3 3" xfId="11316" xr:uid="{00000000-0005-0000-0000-0000402C0000}"/>
    <cellStyle name="Normal 10 5 2 5 3 4" xfId="36436" xr:uid="{00000000-0005-0000-0000-0000412C0000}"/>
    <cellStyle name="Normal 10 5 2 5 4" xfId="10092" xr:uid="{00000000-0005-0000-0000-0000422C0000}"/>
    <cellStyle name="Normal 10 5 2 5 4 2" xfId="35212" xr:uid="{00000000-0005-0000-0000-0000432C0000}"/>
    <cellStyle name="Normal 10 5 2 5 5" xfId="15645" xr:uid="{00000000-0005-0000-0000-0000442C0000}"/>
    <cellStyle name="Normal 10 5 2 5 5 2" xfId="38884" xr:uid="{00000000-0005-0000-0000-0000452C0000}"/>
    <cellStyle name="Normal 10 5 2 5 6" xfId="7644" xr:uid="{00000000-0005-0000-0000-0000462C0000}"/>
    <cellStyle name="Normal 10 5 2 5 7" xfId="32764" xr:uid="{00000000-0005-0000-0000-0000472C0000}"/>
    <cellStyle name="Normal 10 5 2 6" xfId="4100" xr:uid="{00000000-0005-0000-0000-0000482C0000}"/>
    <cellStyle name="Normal 10 5 2 6 2" xfId="12003" xr:uid="{00000000-0005-0000-0000-0000492C0000}"/>
    <cellStyle name="Normal 10 5 2 6 2 2" xfId="37048" xr:uid="{00000000-0005-0000-0000-00004A2C0000}"/>
    <cellStyle name="Normal 10 5 2 6 3" xfId="18035" xr:uid="{00000000-0005-0000-0000-00004B2C0000}"/>
    <cellStyle name="Normal 10 5 2 6 3 2" xfId="40720" xr:uid="{00000000-0005-0000-0000-00004C2C0000}"/>
    <cellStyle name="Normal 10 5 2 6 4" xfId="8256" xr:uid="{00000000-0005-0000-0000-00004D2C0000}"/>
    <cellStyle name="Normal 10 5 2 6 5" xfId="33376" xr:uid="{00000000-0005-0000-0000-00004E2C0000}"/>
    <cellStyle name="Normal 10 5 2 7" xfId="2668" xr:uid="{00000000-0005-0000-0000-00004F2C0000}"/>
    <cellStyle name="Normal 10 5 2 7 2" xfId="16618" xr:uid="{00000000-0005-0000-0000-0000502C0000}"/>
    <cellStyle name="Normal 10 5 2 7 2 2" xfId="39496" xr:uid="{00000000-0005-0000-0000-0000512C0000}"/>
    <cellStyle name="Normal 10 5 2 7 3" xfId="10704" xr:uid="{00000000-0005-0000-0000-0000522C0000}"/>
    <cellStyle name="Normal 10 5 2 7 4" xfId="35824" xr:uid="{00000000-0005-0000-0000-0000532C0000}"/>
    <cellStyle name="Normal 10 5 2 8" xfId="9480" xr:uid="{00000000-0005-0000-0000-0000542C0000}"/>
    <cellStyle name="Normal 10 5 2 8 2" xfId="34600" xr:uid="{00000000-0005-0000-0000-0000552C0000}"/>
    <cellStyle name="Normal 10 5 2 9" xfId="14500" xr:uid="{00000000-0005-0000-0000-0000562C0000}"/>
    <cellStyle name="Normal 10 5 2 9 2" xfId="38272" xr:uid="{00000000-0005-0000-0000-0000572C0000}"/>
    <cellStyle name="Normal 10 5 3" xfId="460" xr:uid="{00000000-0005-0000-0000-0000582C0000}"/>
    <cellStyle name="Normal 10 5 3 10" xfId="32154" xr:uid="{00000000-0005-0000-0000-0000592C0000}"/>
    <cellStyle name="Normal 10 5 3 2" xfId="916" xr:uid="{00000000-0005-0000-0000-00005A2C0000}"/>
    <cellStyle name="Normal 10 5 3 2 2" xfId="2007" xr:uid="{00000000-0005-0000-0000-00005B2C0000}"/>
    <cellStyle name="Normal 10 5 3 2 2 2" xfId="5313" xr:uid="{00000000-0005-0000-0000-00005C2C0000}"/>
    <cellStyle name="Normal 10 5 3 2 2 2 2" xfId="13027" xr:uid="{00000000-0005-0000-0000-00005D2C0000}"/>
    <cellStyle name="Normal 10 5 3 2 2 2 2 2" xfId="37873" xr:uid="{00000000-0005-0000-0000-00005E2C0000}"/>
    <cellStyle name="Normal 10 5 3 2 2 2 3" xfId="19207" xr:uid="{00000000-0005-0000-0000-00005F2C0000}"/>
    <cellStyle name="Normal 10 5 3 2 2 2 3 2" xfId="41545" xr:uid="{00000000-0005-0000-0000-0000602C0000}"/>
    <cellStyle name="Normal 10 5 3 2 2 2 4" xfId="9081" xr:uid="{00000000-0005-0000-0000-0000612C0000}"/>
    <cellStyle name="Normal 10 5 3 2 2 2 5" xfId="34201" xr:uid="{00000000-0005-0000-0000-0000622C0000}"/>
    <cellStyle name="Normal 10 5 3 2 2 3" xfId="3493" xr:uid="{00000000-0005-0000-0000-0000632C0000}"/>
    <cellStyle name="Normal 10 5 3 2 2 3 2" xfId="17443" xr:uid="{00000000-0005-0000-0000-0000642C0000}"/>
    <cellStyle name="Normal 10 5 3 2 2 3 2 2" xfId="40321" xr:uid="{00000000-0005-0000-0000-0000652C0000}"/>
    <cellStyle name="Normal 10 5 3 2 2 3 3" xfId="11529" xr:uid="{00000000-0005-0000-0000-0000662C0000}"/>
    <cellStyle name="Normal 10 5 3 2 2 3 4" xfId="36649" xr:uid="{00000000-0005-0000-0000-0000672C0000}"/>
    <cellStyle name="Normal 10 5 3 2 2 4" xfId="10305" xr:uid="{00000000-0005-0000-0000-0000682C0000}"/>
    <cellStyle name="Normal 10 5 3 2 2 4 2" xfId="35425" xr:uid="{00000000-0005-0000-0000-0000692C0000}"/>
    <cellStyle name="Normal 10 5 3 2 2 5" xfId="15976" xr:uid="{00000000-0005-0000-0000-00006A2C0000}"/>
    <cellStyle name="Normal 10 5 3 2 2 5 2" xfId="39097" xr:uid="{00000000-0005-0000-0000-00006B2C0000}"/>
    <cellStyle name="Normal 10 5 3 2 2 6" xfId="7857" xr:uid="{00000000-0005-0000-0000-00006C2C0000}"/>
    <cellStyle name="Normal 10 5 3 2 2 7" xfId="32977" xr:uid="{00000000-0005-0000-0000-00006D2C0000}"/>
    <cellStyle name="Normal 10 5 3 2 3" xfId="4429" xr:uid="{00000000-0005-0000-0000-00006E2C0000}"/>
    <cellStyle name="Normal 10 5 3 2 3 2" xfId="12280" xr:uid="{00000000-0005-0000-0000-00006F2C0000}"/>
    <cellStyle name="Normal 10 5 3 2 3 2 2" xfId="37261" xr:uid="{00000000-0005-0000-0000-0000702C0000}"/>
    <cellStyle name="Normal 10 5 3 2 3 3" xfId="18355" xr:uid="{00000000-0005-0000-0000-0000712C0000}"/>
    <cellStyle name="Normal 10 5 3 2 3 3 2" xfId="40933" xr:uid="{00000000-0005-0000-0000-0000722C0000}"/>
    <cellStyle name="Normal 10 5 3 2 3 4" xfId="8469" xr:uid="{00000000-0005-0000-0000-0000732C0000}"/>
    <cellStyle name="Normal 10 5 3 2 3 5" xfId="33589" xr:uid="{00000000-0005-0000-0000-0000742C0000}"/>
    <cellStyle name="Normal 10 5 3 2 4" xfId="2881" xr:uid="{00000000-0005-0000-0000-0000752C0000}"/>
    <cellStyle name="Normal 10 5 3 2 4 2" xfId="16831" xr:uid="{00000000-0005-0000-0000-0000762C0000}"/>
    <cellStyle name="Normal 10 5 3 2 4 2 2" xfId="39709" xr:uid="{00000000-0005-0000-0000-0000772C0000}"/>
    <cellStyle name="Normal 10 5 3 2 4 3" xfId="10917" xr:uid="{00000000-0005-0000-0000-0000782C0000}"/>
    <cellStyle name="Normal 10 5 3 2 4 4" xfId="36037" xr:uid="{00000000-0005-0000-0000-0000792C0000}"/>
    <cellStyle name="Normal 10 5 3 2 5" xfId="9693" xr:uid="{00000000-0005-0000-0000-00007A2C0000}"/>
    <cellStyle name="Normal 10 5 3 2 5 2" xfId="34813" xr:uid="{00000000-0005-0000-0000-00007B2C0000}"/>
    <cellStyle name="Normal 10 5 3 2 6" xfId="14935" xr:uid="{00000000-0005-0000-0000-00007C2C0000}"/>
    <cellStyle name="Normal 10 5 3 2 6 2" xfId="38485" xr:uid="{00000000-0005-0000-0000-00007D2C0000}"/>
    <cellStyle name="Normal 10 5 3 2 7" xfId="7245" xr:uid="{00000000-0005-0000-0000-00007E2C0000}"/>
    <cellStyle name="Normal 10 5 3 2 8" xfId="32365" xr:uid="{00000000-0005-0000-0000-00007F2C0000}"/>
    <cellStyle name="Normal 10 5 3 3" xfId="1258" xr:uid="{00000000-0005-0000-0000-0000802C0000}"/>
    <cellStyle name="Normal 10 5 3 3 2" xfId="2349" xr:uid="{00000000-0005-0000-0000-0000812C0000}"/>
    <cellStyle name="Normal 10 5 3 3 2 2" xfId="5612" xr:uid="{00000000-0005-0000-0000-0000822C0000}"/>
    <cellStyle name="Normal 10 5 3 3 2 2 2" xfId="13284" xr:uid="{00000000-0005-0000-0000-0000832C0000}"/>
    <cellStyle name="Normal 10 5 3 3 2 2 2 2" xfId="38084" xr:uid="{00000000-0005-0000-0000-0000842C0000}"/>
    <cellStyle name="Normal 10 5 3 3 2 2 3" xfId="19500" xr:uid="{00000000-0005-0000-0000-0000852C0000}"/>
    <cellStyle name="Normal 10 5 3 3 2 2 3 2" xfId="41756" xr:uid="{00000000-0005-0000-0000-0000862C0000}"/>
    <cellStyle name="Normal 10 5 3 3 2 2 4" xfId="9292" xr:uid="{00000000-0005-0000-0000-0000872C0000}"/>
    <cellStyle name="Normal 10 5 3 3 2 2 5" xfId="34412" xr:uid="{00000000-0005-0000-0000-0000882C0000}"/>
    <cellStyle name="Normal 10 5 3 3 2 3" xfId="3704" xr:uid="{00000000-0005-0000-0000-0000892C0000}"/>
    <cellStyle name="Normal 10 5 3 3 2 3 2" xfId="17654" xr:uid="{00000000-0005-0000-0000-00008A2C0000}"/>
    <cellStyle name="Normal 10 5 3 3 2 3 2 2" xfId="40532" xr:uid="{00000000-0005-0000-0000-00008B2C0000}"/>
    <cellStyle name="Normal 10 5 3 3 2 3 3" xfId="11740" xr:uid="{00000000-0005-0000-0000-00008C2C0000}"/>
    <cellStyle name="Normal 10 5 3 3 2 3 4" xfId="36860" xr:uid="{00000000-0005-0000-0000-00008D2C0000}"/>
    <cellStyle name="Normal 10 5 3 3 2 4" xfId="10516" xr:uid="{00000000-0005-0000-0000-00008E2C0000}"/>
    <cellStyle name="Normal 10 5 3 3 2 4 2" xfId="35636" xr:uid="{00000000-0005-0000-0000-00008F2C0000}"/>
    <cellStyle name="Normal 10 5 3 3 2 5" xfId="16313" xr:uid="{00000000-0005-0000-0000-0000902C0000}"/>
    <cellStyle name="Normal 10 5 3 3 2 5 2" xfId="39308" xr:uid="{00000000-0005-0000-0000-0000912C0000}"/>
    <cellStyle name="Normal 10 5 3 3 2 6" xfId="8068" xr:uid="{00000000-0005-0000-0000-0000922C0000}"/>
    <cellStyle name="Normal 10 5 3 3 2 7" xfId="33188" xr:uid="{00000000-0005-0000-0000-0000932C0000}"/>
    <cellStyle name="Normal 10 5 3 3 3" xfId="4722" xr:uid="{00000000-0005-0000-0000-0000942C0000}"/>
    <cellStyle name="Normal 10 5 3 3 3 2" xfId="12536" xr:uid="{00000000-0005-0000-0000-0000952C0000}"/>
    <cellStyle name="Normal 10 5 3 3 3 2 2" xfId="37472" xr:uid="{00000000-0005-0000-0000-0000962C0000}"/>
    <cellStyle name="Normal 10 5 3 3 3 3" xfId="18640" xr:uid="{00000000-0005-0000-0000-0000972C0000}"/>
    <cellStyle name="Normal 10 5 3 3 3 3 2" xfId="41144" xr:uid="{00000000-0005-0000-0000-0000982C0000}"/>
    <cellStyle name="Normal 10 5 3 3 3 4" xfId="8680" xr:uid="{00000000-0005-0000-0000-0000992C0000}"/>
    <cellStyle name="Normal 10 5 3 3 3 5" xfId="33800" xr:uid="{00000000-0005-0000-0000-00009A2C0000}"/>
    <cellStyle name="Normal 10 5 3 3 4" xfId="3092" xr:uid="{00000000-0005-0000-0000-00009B2C0000}"/>
    <cellStyle name="Normal 10 5 3 3 4 2" xfId="17042" xr:uid="{00000000-0005-0000-0000-00009C2C0000}"/>
    <cellStyle name="Normal 10 5 3 3 4 2 2" xfId="39920" xr:uid="{00000000-0005-0000-0000-00009D2C0000}"/>
    <cellStyle name="Normal 10 5 3 3 4 3" xfId="11128" xr:uid="{00000000-0005-0000-0000-00009E2C0000}"/>
    <cellStyle name="Normal 10 5 3 3 4 4" xfId="36248" xr:uid="{00000000-0005-0000-0000-00009F2C0000}"/>
    <cellStyle name="Normal 10 5 3 3 5" xfId="9904" xr:uid="{00000000-0005-0000-0000-0000A02C0000}"/>
    <cellStyle name="Normal 10 5 3 3 5 2" xfId="35024" xr:uid="{00000000-0005-0000-0000-0000A12C0000}"/>
    <cellStyle name="Normal 10 5 3 3 6" xfId="15267" xr:uid="{00000000-0005-0000-0000-0000A22C0000}"/>
    <cellStyle name="Normal 10 5 3 3 6 2" xfId="38696" xr:uid="{00000000-0005-0000-0000-0000A32C0000}"/>
    <cellStyle name="Normal 10 5 3 3 7" xfId="7456" xr:uid="{00000000-0005-0000-0000-0000A42C0000}"/>
    <cellStyle name="Normal 10 5 3 3 8" xfId="32576" xr:uid="{00000000-0005-0000-0000-0000A52C0000}"/>
    <cellStyle name="Normal 10 5 3 4" xfId="1669" xr:uid="{00000000-0005-0000-0000-0000A62C0000}"/>
    <cellStyle name="Normal 10 5 3 4 2" xfId="5038" xr:uid="{00000000-0005-0000-0000-0000A72C0000}"/>
    <cellStyle name="Normal 10 5 3 4 2 2" xfId="12791" xr:uid="{00000000-0005-0000-0000-0000A82C0000}"/>
    <cellStyle name="Normal 10 5 3 4 2 2 2" xfId="37662" xr:uid="{00000000-0005-0000-0000-0000A92C0000}"/>
    <cellStyle name="Normal 10 5 3 4 2 3" xfId="18942" xr:uid="{00000000-0005-0000-0000-0000AA2C0000}"/>
    <cellStyle name="Normal 10 5 3 4 2 3 2" xfId="41334" xr:uid="{00000000-0005-0000-0000-0000AB2C0000}"/>
    <cellStyle name="Normal 10 5 3 4 2 4" xfId="8870" xr:uid="{00000000-0005-0000-0000-0000AC2C0000}"/>
    <cellStyle name="Normal 10 5 3 4 2 5" xfId="33990" xr:uid="{00000000-0005-0000-0000-0000AD2C0000}"/>
    <cellStyle name="Normal 10 5 3 4 3" xfId="3282" xr:uid="{00000000-0005-0000-0000-0000AE2C0000}"/>
    <cellStyle name="Normal 10 5 3 4 3 2" xfId="17232" xr:uid="{00000000-0005-0000-0000-0000AF2C0000}"/>
    <cellStyle name="Normal 10 5 3 4 3 2 2" xfId="40110" xr:uid="{00000000-0005-0000-0000-0000B02C0000}"/>
    <cellStyle name="Normal 10 5 3 4 3 3" xfId="11318" xr:uid="{00000000-0005-0000-0000-0000B12C0000}"/>
    <cellStyle name="Normal 10 5 3 4 3 4" xfId="36438" xr:uid="{00000000-0005-0000-0000-0000B22C0000}"/>
    <cellStyle name="Normal 10 5 3 4 4" xfId="10094" xr:uid="{00000000-0005-0000-0000-0000B32C0000}"/>
    <cellStyle name="Normal 10 5 3 4 4 2" xfId="35214" xr:uid="{00000000-0005-0000-0000-0000B42C0000}"/>
    <cellStyle name="Normal 10 5 3 4 5" xfId="15647" xr:uid="{00000000-0005-0000-0000-0000B52C0000}"/>
    <cellStyle name="Normal 10 5 3 4 5 2" xfId="38886" xr:uid="{00000000-0005-0000-0000-0000B62C0000}"/>
    <cellStyle name="Normal 10 5 3 4 6" xfId="7646" xr:uid="{00000000-0005-0000-0000-0000B72C0000}"/>
    <cellStyle name="Normal 10 5 3 4 7" xfId="32766" xr:uid="{00000000-0005-0000-0000-0000B82C0000}"/>
    <cellStyle name="Normal 10 5 3 5" xfId="4102" xr:uid="{00000000-0005-0000-0000-0000B92C0000}"/>
    <cellStyle name="Normal 10 5 3 5 2" xfId="12005" xr:uid="{00000000-0005-0000-0000-0000BA2C0000}"/>
    <cellStyle name="Normal 10 5 3 5 2 2" xfId="37050" xr:uid="{00000000-0005-0000-0000-0000BB2C0000}"/>
    <cellStyle name="Normal 10 5 3 5 3" xfId="18037" xr:uid="{00000000-0005-0000-0000-0000BC2C0000}"/>
    <cellStyle name="Normal 10 5 3 5 3 2" xfId="40722" xr:uid="{00000000-0005-0000-0000-0000BD2C0000}"/>
    <cellStyle name="Normal 10 5 3 5 4" xfId="8258" xr:uid="{00000000-0005-0000-0000-0000BE2C0000}"/>
    <cellStyle name="Normal 10 5 3 5 5" xfId="33378" xr:uid="{00000000-0005-0000-0000-0000BF2C0000}"/>
    <cellStyle name="Normal 10 5 3 6" xfId="2670" xr:uid="{00000000-0005-0000-0000-0000C02C0000}"/>
    <cellStyle name="Normal 10 5 3 6 2" xfId="16620" xr:uid="{00000000-0005-0000-0000-0000C12C0000}"/>
    <cellStyle name="Normal 10 5 3 6 2 2" xfId="39498" xr:uid="{00000000-0005-0000-0000-0000C22C0000}"/>
    <cellStyle name="Normal 10 5 3 6 3" xfId="10706" xr:uid="{00000000-0005-0000-0000-0000C32C0000}"/>
    <cellStyle name="Normal 10 5 3 6 4" xfId="35826" xr:uid="{00000000-0005-0000-0000-0000C42C0000}"/>
    <cellStyle name="Normal 10 5 3 7" xfId="9482" xr:uid="{00000000-0005-0000-0000-0000C52C0000}"/>
    <cellStyle name="Normal 10 5 3 7 2" xfId="34602" xr:uid="{00000000-0005-0000-0000-0000C62C0000}"/>
    <cellStyle name="Normal 10 5 3 8" xfId="14502" xr:uid="{00000000-0005-0000-0000-0000C72C0000}"/>
    <cellStyle name="Normal 10 5 3 8 2" xfId="38274" xr:uid="{00000000-0005-0000-0000-0000C82C0000}"/>
    <cellStyle name="Normal 10 5 3 9" xfId="7034" xr:uid="{00000000-0005-0000-0000-0000C92C0000}"/>
    <cellStyle name="Normal 10 5 4" xfId="913" xr:uid="{00000000-0005-0000-0000-0000CA2C0000}"/>
    <cellStyle name="Normal 10 5 4 2" xfId="2004" xr:uid="{00000000-0005-0000-0000-0000CB2C0000}"/>
    <cellStyle name="Normal 10 5 4 2 2" xfId="5310" xr:uid="{00000000-0005-0000-0000-0000CC2C0000}"/>
    <cellStyle name="Normal 10 5 4 2 2 2" xfId="13024" xr:uid="{00000000-0005-0000-0000-0000CD2C0000}"/>
    <cellStyle name="Normal 10 5 4 2 2 2 2" xfId="37870" xr:uid="{00000000-0005-0000-0000-0000CE2C0000}"/>
    <cellStyle name="Normal 10 5 4 2 2 3" xfId="19204" xr:uid="{00000000-0005-0000-0000-0000CF2C0000}"/>
    <cellStyle name="Normal 10 5 4 2 2 3 2" xfId="41542" xr:uid="{00000000-0005-0000-0000-0000D02C0000}"/>
    <cellStyle name="Normal 10 5 4 2 2 4" xfId="9078" xr:uid="{00000000-0005-0000-0000-0000D12C0000}"/>
    <cellStyle name="Normal 10 5 4 2 2 5" xfId="34198" xr:uid="{00000000-0005-0000-0000-0000D22C0000}"/>
    <cellStyle name="Normal 10 5 4 2 3" xfId="3490" xr:uid="{00000000-0005-0000-0000-0000D32C0000}"/>
    <cellStyle name="Normal 10 5 4 2 3 2" xfId="17440" xr:uid="{00000000-0005-0000-0000-0000D42C0000}"/>
    <cellStyle name="Normal 10 5 4 2 3 2 2" xfId="40318" xr:uid="{00000000-0005-0000-0000-0000D52C0000}"/>
    <cellStyle name="Normal 10 5 4 2 3 3" xfId="11526" xr:uid="{00000000-0005-0000-0000-0000D62C0000}"/>
    <cellStyle name="Normal 10 5 4 2 3 4" xfId="36646" xr:uid="{00000000-0005-0000-0000-0000D72C0000}"/>
    <cellStyle name="Normal 10 5 4 2 4" xfId="10302" xr:uid="{00000000-0005-0000-0000-0000D82C0000}"/>
    <cellStyle name="Normal 10 5 4 2 4 2" xfId="35422" xr:uid="{00000000-0005-0000-0000-0000D92C0000}"/>
    <cellStyle name="Normal 10 5 4 2 5" xfId="15973" xr:uid="{00000000-0005-0000-0000-0000DA2C0000}"/>
    <cellStyle name="Normal 10 5 4 2 5 2" xfId="39094" xr:uid="{00000000-0005-0000-0000-0000DB2C0000}"/>
    <cellStyle name="Normal 10 5 4 2 6" xfId="7854" xr:uid="{00000000-0005-0000-0000-0000DC2C0000}"/>
    <cellStyle name="Normal 10 5 4 2 7" xfId="32974" xr:uid="{00000000-0005-0000-0000-0000DD2C0000}"/>
    <cellStyle name="Normal 10 5 4 3" xfId="4426" xr:uid="{00000000-0005-0000-0000-0000DE2C0000}"/>
    <cellStyle name="Normal 10 5 4 3 2" xfId="12277" xr:uid="{00000000-0005-0000-0000-0000DF2C0000}"/>
    <cellStyle name="Normal 10 5 4 3 2 2" xfId="37258" xr:uid="{00000000-0005-0000-0000-0000E02C0000}"/>
    <cellStyle name="Normal 10 5 4 3 3" xfId="18352" xr:uid="{00000000-0005-0000-0000-0000E12C0000}"/>
    <cellStyle name="Normal 10 5 4 3 3 2" xfId="40930" xr:uid="{00000000-0005-0000-0000-0000E22C0000}"/>
    <cellStyle name="Normal 10 5 4 3 4" xfId="8466" xr:uid="{00000000-0005-0000-0000-0000E32C0000}"/>
    <cellStyle name="Normal 10 5 4 3 5" xfId="33586" xr:uid="{00000000-0005-0000-0000-0000E42C0000}"/>
    <cellStyle name="Normal 10 5 4 4" xfId="2878" xr:uid="{00000000-0005-0000-0000-0000E52C0000}"/>
    <cellStyle name="Normal 10 5 4 4 2" xfId="16828" xr:uid="{00000000-0005-0000-0000-0000E62C0000}"/>
    <cellStyle name="Normal 10 5 4 4 2 2" xfId="39706" xr:uid="{00000000-0005-0000-0000-0000E72C0000}"/>
    <cellStyle name="Normal 10 5 4 4 3" xfId="10914" xr:uid="{00000000-0005-0000-0000-0000E82C0000}"/>
    <cellStyle name="Normal 10 5 4 4 4" xfId="36034" xr:uid="{00000000-0005-0000-0000-0000E92C0000}"/>
    <cellStyle name="Normal 10 5 4 5" xfId="9690" xr:uid="{00000000-0005-0000-0000-0000EA2C0000}"/>
    <cellStyle name="Normal 10 5 4 5 2" xfId="34810" xr:uid="{00000000-0005-0000-0000-0000EB2C0000}"/>
    <cellStyle name="Normal 10 5 4 6" xfId="14932" xr:uid="{00000000-0005-0000-0000-0000EC2C0000}"/>
    <cellStyle name="Normal 10 5 4 6 2" xfId="38482" xr:uid="{00000000-0005-0000-0000-0000ED2C0000}"/>
    <cellStyle name="Normal 10 5 4 7" xfId="7242" xr:uid="{00000000-0005-0000-0000-0000EE2C0000}"/>
    <cellStyle name="Normal 10 5 4 8" xfId="32362" xr:uid="{00000000-0005-0000-0000-0000EF2C0000}"/>
    <cellStyle name="Normal 10 5 5" xfId="1255" xr:uid="{00000000-0005-0000-0000-0000F02C0000}"/>
    <cellStyle name="Normal 10 5 5 2" xfId="2346" xr:uid="{00000000-0005-0000-0000-0000F12C0000}"/>
    <cellStyle name="Normal 10 5 5 2 2" xfId="5609" xr:uid="{00000000-0005-0000-0000-0000F22C0000}"/>
    <cellStyle name="Normal 10 5 5 2 2 2" xfId="13281" xr:uid="{00000000-0005-0000-0000-0000F32C0000}"/>
    <cellStyle name="Normal 10 5 5 2 2 2 2" xfId="38081" xr:uid="{00000000-0005-0000-0000-0000F42C0000}"/>
    <cellStyle name="Normal 10 5 5 2 2 3" xfId="19497" xr:uid="{00000000-0005-0000-0000-0000F52C0000}"/>
    <cellStyle name="Normal 10 5 5 2 2 3 2" xfId="41753" xr:uid="{00000000-0005-0000-0000-0000F62C0000}"/>
    <cellStyle name="Normal 10 5 5 2 2 4" xfId="9289" xr:uid="{00000000-0005-0000-0000-0000F72C0000}"/>
    <cellStyle name="Normal 10 5 5 2 2 5" xfId="34409" xr:uid="{00000000-0005-0000-0000-0000F82C0000}"/>
    <cellStyle name="Normal 10 5 5 2 3" xfId="3701" xr:uid="{00000000-0005-0000-0000-0000F92C0000}"/>
    <cellStyle name="Normal 10 5 5 2 3 2" xfId="17651" xr:uid="{00000000-0005-0000-0000-0000FA2C0000}"/>
    <cellStyle name="Normal 10 5 5 2 3 2 2" xfId="40529" xr:uid="{00000000-0005-0000-0000-0000FB2C0000}"/>
    <cellStyle name="Normal 10 5 5 2 3 3" xfId="11737" xr:uid="{00000000-0005-0000-0000-0000FC2C0000}"/>
    <cellStyle name="Normal 10 5 5 2 3 4" xfId="36857" xr:uid="{00000000-0005-0000-0000-0000FD2C0000}"/>
    <cellStyle name="Normal 10 5 5 2 4" xfId="10513" xr:uid="{00000000-0005-0000-0000-0000FE2C0000}"/>
    <cellStyle name="Normal 10 5 5 2 4 2" xfId="35633" xr:uid="{00000000-0005-0000-0000-0000FF2C0000}"/>
    <cellStyle name="Normal 10 5 5 2 5" xfId="16310" xr:uid="{00000000-0005-0000-0000-0000002D0000}"/>
    <cellStyle name="Normal 10 5 5 2 5 2" xfId="39305" xr:uid="{00000000-0005-0000-0000-0000012D0000}"/>
    <cellStyle name="Normal 10 5 5 2 6" xfId="8065" xr:uid="{00000000-0005-0000-0000-0000022D0000}"/>
    <cellStyle name="Normal 10 5 5 2 7" xfId="33185" xr:uid="{00000000-0005-0000-0000-0000032D0000}"/>
    <cellStyle name="Normal 10 5 5 3" xfId="4719" xr:uid="{00000000-0005-0000-0000-0000042D0000}"/>
    <cellStyle name="Normal 10 5 5 3 2" xfId="12533" xr:uid="{00000000-0005-0000-0000-0000052D0000}"/>
    <cellStyle name="Normal 10 5 5 3 2 2" xfId="37469" xr:uid="{00000000-0005-0000-0000-0000062D0000}"/>
    <cellStyle name="Normal 10 5 5 3 3" xfId="18637" xr:uid="{00000000-0005-0000-0000-0000072D0000}"/>
    <cellStyle name="Normal 10 5 5 3 3 2" xfId="41141" xr:uid="{00000000-0005-0000-0000-0000082D0000}"/>
    <cellStyle name="Normal 10 5 5 3 4" xfId="8677" xr:uid="{00000000-0005-0000-0000-0000092D0000}"/>
    <cellStyle name="Normal 10 5 5 3 5" xfId="33797" xr:uid="{00000000-0005-0000-0000-00000A2D0000}"/>
    <cellStyle name="Normal 10 5 5 4" xfId="3089" xr:uid="{00000000-0005-0000-0000-00000B2D0000}"/>
    <cellStyle name="Normal 10 5 5 4 2" xfId="17039" xr:uid="{00000000-0005-0000-0000-00000C2D0000}"/>
    <cellStyle name="Normal 10 5 5 4 2 2" xfId="39917" xr:uid="{00000000-0005-0000-0000-00000D2D0000}"/>
    <cellStyle name="Normal 10 5 5 4 3" xfId="11125" xr:uid="{00000000-0005-0000-0000-00000E2D0000}"/>
    <cellStyle name="Normal 10 5 5 4 4" xfId="36245" xr:uid="{00000000-0005-0000-0000-00000F2D0000}"/>
    <cellStyle name="Normal 10 5 5 5" xfId="9901" xr:uid="{00000000-0005-0000-0000-0000102D0000}"/>
    <cellStyle name="Normal 10 5 5 5 2" xfId="35021" xr:uid="{00000000-0005-0000-0000-0000112D0000}"/>
    <cellStyle name="Normal 10 5 5 6" xfId="15264" xr:uid="{00000000-0005-0000-0000-0000122D0000}"/>
    <cellStyle name="Normal 10 5 5 6 2" xfId="38693" xr:uid="{00000000-0005-0000-0000-0000132D0000}"/>
    <cellStyle name="Normal 10 5 5 7" xfId="7453" xr:uid="{00000000-0005-0000-0000-0000142D0000}"/>
    <cellStyle name="Normal 10 5 5 8" xfId="32573" xr:uid="{00000000-0005-0000-0000-0000152D0000}"/>
    <cellStyle name="Normal 10 5 6" xfId="1666" xr:uid="{00000000-0005-0000-0000-0000162D0000}"/>
    <cellStyle name="Normal 10 5 6 2" xfId="5035" xr:uid="{00000000-0005-0000-0000-0000172D0000}"/>
    <cellStyle name="Normal 10 5 6 2 2" xfId="12788" xr:uid="{00000000-0005-0000-0000-0000182D0000}"/>
    <cellStyle name="Normal 10 5 6 2 2 2" xfId="37659" xr:uid="{00000000-0005-0000-0000-0000192D0000}"/>
    <cellStyle name="Normal 10 5 6 2 3" xfId="18939" xr:uid="{00000000-0005-0000-0000-00001A2D0000}"/>
    <cellStyle name="Normal 10 5 6 2 3 2" xfId="41331" xr:uid="{00000000-0005-0000-0000-00001B2D0000}"/>
    <cellStyle name="Normal 10 5 6 2 4" xfId="8867" xr:uid="{00000000-0005-0000-0000-00001C2D0000}"/>
    <cellStyle name="Normal 10 5 6 2 5" xfId="33987" xr:uid="{00000000-0005-0000-0000-00001D2D0000}"/>
    <cellStyle name="Normal 10 5 6 3" xfId="3279" xr:uid="{00000000-0005-0000-0000-00001E2D0000}"/>
    <cellStyle name="Normal 10 5 6 3 2" xfId="17229" xr:uid="{00000000-0005-0000-0000-00001F2D0000}"/>
    <cellStyle name="Normal 10 5 6 3 2 2" xfId="40107" xr:uid="{00000000-0005-0000-0000-0000202D0000}"/>
    <cellStyle name="Normal 10 5 6 3 3" xfId="11315" xr:uid="{00000000-0005-0000-0000-0000212D0000}"/>
    <cellStyle name="Normal 10 5 6 3 4" xfId="36435" xr:uid="{00000000-0005-0000-0000-0000222D0000}"/>
    <cellStyle name="Normal 10 5 6 4" xfId="10091" xr:uid="{00000000-0005-0000-0000-0000232D0000}"/>
    <cellStyle name="Normal 10 5 6 4 2" xfId="35211" xr:uid="{00000000-0005-0000-0000-0000242D0000}"/>
    <cellStyle name="Normal 10 5 6 5" xfId="15644" xr:uid="{00000000-0005-0000-0000-0000252D0000}"/>
    <cellStyle name="Normal 10 5 6 5 2" xfId="38883" xr:uid="{00000000-0005-0000-0000-0000262D0000}"/>
    <cellStyle name="Normal 10 5 6 6" xfId="7643" xr:uid="{00000000-0005-0000-0000-0000272D0000}"/>
    <cellStyle name="Normal 10 5 6 7" xfId="32763" xr:uid="{00000000-0005-0000-0000-0000282D0000}"/>
    <cellStyle name="Normal 10 5 7" xfId="4099" xr:uid="{00000000-0005-0000-0000-0000292D0000}"/>
    <cellStyle name="Normal 10 5 7 2" xfId="12002" xr:uid="{00000000-0005-0000-0000-00002A2D0000}"/>
    <cellStyle name="Normal 10 5 7 2 2" xfId="37047" xr:uid="{00000000-0005-0000-0000-00002B2D0000}"/>
    <cellStyle name="Normal 10 5 7 3" xfId="18034" xr:uid="{00000000-0005-0000-0000-00002C2D0000}"/>
    <cellStyle name="Normal 10 5 7 3 2" xfId="40719" xr:uid="{00000000-0005-0000-0000-00002D2D0000}"/>
    <cellStyle name="Normal 10 5 7 4" xfId="8255" xr:uid="{00000000-0005-0000-0000-00002E2D0000}"/>
    <cellStyle name="Normal 10 5 7 5" xfId="33375" xr:uid="{00000000-0005-0000-0000-00002F2D0000}"/>
    <cellStyle name="Normal 10 5 8" xfId="2667" xr:uid="{00000000-0005-0000-0000-0000302D0000}"/>
    <cellStyle name="Normal 10 5 8 2" xfId="16617" xr:uid="{00000000-0005-0000-0000-0000312D0000}"/>
    <cellStyle name="Normal 10 5 8 2 2" xfId="39495" xr:uid="{00000000-0005-0000-0000-0000322D0000}"/>
    <cellStyle name="Normal 10 5 8 3" xfId="10703" xr:uid="{00000000-0005-0000-0000-0000332D0000}"/>
    <cellStyle name="Normal 10 5 8 4" xfId="35823" xr:uid="{00000000-0005-0000-0000-0000342D0000}"/>
    <cellStyle name="Normal 10 5 9" xfId="9479" xr:uid="{00000000-0005-0000-0000-0000352D0000}"/>
    <cellStyle name="Normal 10 5 9 2" xfId="34599" xr:uid="{00000000-0005-0000-0000-0000362D0000}"/>
    <cellStyle name="Normal 10 6" xfId="461" xr:uid="{00000000-0005-0000-0000-0000372D0000}"/>
    <cellStyle name="Normal 10 6 10" xfId="7035" xr:uid="{00000000-0005-0000-0000-0000382D0000}"/>
    <cellStyle name="Normal 10 6 11" xfId="32155" xr:uid="{00000000-0005-0000-0000-0000392D0000}"/>
    <cellStyle name="Normal 10 6 2" xfId="462" xr:uid="{00000000-0005-0000-0000-00003A2D0000}"/>
    <cellStyle name="Normal 10 6 2 10" xfId="32156" xr:uid="{00000000-0005-0000-0000-00003B2D0000}"/>
    <cellStyle name="Normal 10 6 2 2" xfId="918" xr:uid="{00000000-0005-0000-0000-00003C2D0000}"/>
    <cellStyle name="Normal 10 6 2 2 2" xfId="2009" xr:uid="{00000000-0005-0000-0000-00003D2D0000}"/>
    <cellStyle name="Normal 10 6 2 2 2 2" xfId="5315" xr:uid="{00000000-0005-0000-0000-00003E2D0000}"/>
    <cellStyle name="Normal 10 6 2 2 2 2 2" xfId="13029" xr:uid="{00000000-0005-0000-0000-00003F2D0000}"/>
    <cellStyle name="Normal 10 6 2 2 2 2 2 2" xfId="37875" xr:uid="{00000000-0005-0000-0000-0000402D0000}"/>
    <cellStyle name="Normal 10 6 2 2 2 2 3" xfId="19209" xr:uid="{00000000-0005-0000-0000-0000412D0000}"/>
    <cellStyle name="Normal 10 6 2 2 2 2 3 2" xfId="41547" xr:uid="{00000000-0005-0000-0000-0000422D0000}"/>
    <cellStyle name="Normal 10 6 2 2 2 2 4" xfId="9083" xr:uid="{00000000-0005-0000-0000-0000432D0000}"/>
    <cellStyle name="Normal 10 6 2 2 2 2 5" xfId="34203" xr:uid="{00000000-0005-0000-0000-0000442D0000}"/>
    <cellStyle name="Normal 10 6 2 2 2 3" xfId="3495" xr:uid="{00000000-0005-0000-0000-0000452D0000}"/>
    <cellStyle name="Normal 10 6 2 2 2 3 2" xfId="17445" xr:uid="{00000000-0005-0000-0000-0000462D0000}"/>
    <cellStyle name="Normal 10 6 2 2 2 3 2 2" xfId="40323" xr:uid="{00000000-0005-0000-0000-0000472D0000}"/>
    <cellStyle name="Normal 10 6 2 2 2 3 3" xfId="11531" xr:uid="{00000000-0005-0000-0000-0000482D0000}"/>
    <cellStyle name="Normal 10 6 2 2 2 3 4" xfId="36651" xr:uid="{00000000-0005-0000-0000-0000492D0000}"/>
    <cellStyle name="Normal 10 6 2 2 2 4" xfId="10307" xr:uid="{00000000-0005-0000-0000-00004A2D0000}"/>
    <cellStyle name="Normal 10 6 2 2 2 4 2" xfId="35427" xr:uid="{00000000-0005-0000-0000-00004B2D0000}"/>
    <cellStyle name="Normal 10 6 2 2 2 5" xfId="15978" xr:uid="{00000000-0005-0000-0000-00004C2D0000}"/>
    <cellStyle name="Normal 10 6 2 2 2 5 2" xfId="39099" xr:uid="{00000000-0005-0000-0000-00004D2D0000}"/>
    <cellStyle name="Normal 10 6 2 2 2 6" xfId="7859" xr:uid="{00000000-0005-0000-0000-00004E2D0000}"/>
    <cellStyle name="Normal 10 6 2 2 2 7" xfId="32979" xr:uid="{00000000-0005-0000-0000-00004F2D0000}"/>
    <cellStyle name="Normal 10 6 2 2 3" xfId="4431" xr:uid="{00000000-0005-0000-0000-0000502D0000}"/>
    <cellStyle name="Normal 10 6 2 2 3 2" xfId="12282" xr:uid="{00000000-0005-0000-0000-0000512D0000}"/>
    <cellStyle name="Normal 10 6 2 2 3 2 2" xfId="37263" xr:uid="{00000000-0005-0000-0000-0000522D0000}"/>
    <cellStyle name="Normal 10 6 2 2 3 3" xfId="18357" xr:uid="{00000000-0005-0000-0000-0000532D0000}"/>
    <cellStyle name="Normal 10 6 2 2 3 3 2" xfId="40935" xr:uid="{00000000-0005-0000-0000-0000542D0000}"/>
    <cellStyle name="Normal 10 6 2 2 3 4" xfId="8471" xr:uid="{00000000-0005-0000-0000-0000552D0000}"/>
    <cellStyle name="Normal 10 6 2 2 3 5" xfId="33591" xr:uid="{00000000-0005-0000-0000-0000562D0000}"/>
    <cellStyle name="Normal 10 6 2 2 4" xfId="2883" xr:uid="{00000000-0005-0000-0000-0000572D0000}"/>
    <cellStyle name="Normal 10 6 2 2 4 2" xfId="16833" xr:uid="{00000000-0005-0000-0000-0000582D0000}"/>
    <cellStyle name="Normal 10 6 2 2 4 2 2" xfId="39711" xr:uid="{00000000-0005-0000-0000-0000592D0000}"/>
    <cellStyle name="Normal 10 6 2 2 4 3" xfId="10919" xr:uid="{00000000-0005-0000-0000-00005A2D0000}"/>
    <cellStyle name="Normal 10 6 2 2 4 4" xfId="36039" xr:uid="{00000000-0005-0000-0000-00005B2D0000}"/>
    <cellStyle name="Normal 10 6 2 2 5" xfId="9695" xr:uid="{00000000-0005-0000-0000-00005C2D0000}"/>
    <cellStyle name="Normal 10 6 2 2 5 2" xfId="34815" xr:uid="{00000000-0005-0000-0000-00005D2D0000}"/>
    <cellStyle name="Normal 10 6 2 2 6" xfId="14937" xr:uid="{00000000-0005-0000-0000-00005E2D0000}"/>
    <cellStyle name="Normal 10 6 2 2 6 2" xfId="38487" xr:uid="{00000000-0005-0000-0000-00005F2D0000}"/>
    <cellStyle name="Normal 10 6 2 2 7" xfId="7247" xr:uid="{00000000-0005-0000-0000-0000602D0000}"/>
    <cellStyle name="Normal 10 6 2 2 8" xfId="32367" xr:uid="{00000000-0005-0000-0000-0000612D0000}"/>
    <cellStyle name="Normal 10 6 2 3" xfId="1260" xr:uid="{00000000-0005-0000-0000-0000622D0000}"/>
    <cellStyle name="Normal 10 6 2 3 2" xfId="2351" xr:uid="{00000000-0005-0000-0000-0000632D0000}"/>
    <cellStyle name="Normal 10 6 2 3 2 2" xfId="5614" xr:uid="{00000000-0005-0000-0000-0000642D0000}"/>
    <cellStyle name="Normal 10 6 2 3 2 2 2" xfId="13286" xr:uid="{00000000-0005-0000-0000-0000652D0000}"/>
    <cellStyle name="Normal 10 6 2 3 2 2 2 2" xfId="38086" xr:uid="{00000000-0005-0000-0000-0000662D0000}"/>
    <cellStyle name="Normal 10 6 2 3 2 2 3" xfId="19502" xr:uid="{00000000-0005-0000-0000-0000672D0000}"/>
    <cellStyle name="Normal 10 6 2 3 2 2 3 2" xfId="41758" xr:uid="{00000000-0005-0000-0000-0000682D0000}"/>
    <cellStyle name="Normal 10 6 2 3 2 2 4" xfId="9294" xr:uid="{00000000-0005-0000-0000-0000692D0000}"/>
    <cellStyle name="Normal 10 6 2 3 2 2 5" xfId="34414" xr:uid="{00000000-0005-0000-0000-00006A2D0000}"/>
    <cellStyle name="Normal 10 6 2 3 2 3" xfId="3706" xr:uid="{00000000-0005-0000-0000-00006B2D0000}"/>
    <cellStyle name="Normal 10 6 2 3 2 3 2" xfId="17656" xr:uid="{00000000-0005-0000-0000-00006C2D0000}"/>
    <cellStyle name="Normal 10 6 2 3 2 3 2 2" xfId="40534" xr:uid="{00000000-0005-0000-0000-00006D2D0000}"/>
    <cellStyle name="Normal 10 6 2 3 2 3 3" xfId="11742" xr:uid="{00000000-0005-0000-0000-00006E2D0000}"/>
    <cellStyle name="Normal 10 6 2 3 2 3 4" xfId="36862" xr:uid="{00000000-0005-0000-0000-00006F2D0000}"/>
    <cellStyle name="Normal 10 6 2 3 2 4" xfId="10518" xr:uid="{00000000-0005-0000-0000-0000702D0000}"/>
    <cellStyle name="Normal 10 6 2 3 2 4 2" xfId="35638" xr:uid="{00000000-0005-0000-0000-0000712D0000}"/>
    <cellStyle name="Normal 10 6 2 3 2 5" xfId="16315" xr:uid="{00000000-0005-0000-0000-0000722D0000}"/>
    <cellStyle name="Normal 10 6 2 3 2 5 2" xfId="39310" xr:uid="{00000000-0005-0000-0000-0000732D0000}"/>
    <cellStyle name="Normal 10 6 2 3 2 6" xfId="8070" xr:uid="{00000000-0005-0000-0000-0000742D0000}"/>
    <cellStyle name="Normal 10 6 2 3 2 7" xfId="33190" xr:uid="{00000000-0005-0000-0000-0000752D0000}"/>
    <cellStyle name="Normal 10 6 2 3 3" xfId="4724" xr:uid="{00000000-0005-0000-0000-0000762D0000}"/>
    <cellStyle name="Normal 10 6 2 3 3 2" xfId="12538" xr:uid="{00000000-0005-0000-0000-0000772D0000}"/>
    <cellStyle name="Normal 10 6 2 3 3 2 2" xfId="37474" xr:uid="{00000000-0005-0000-0000-0000782D0000}"/>
    <cellStyle name="Normal 10 6 2 3 3 3" xfId="18642" xr:uid="{00000000-0005-0000-0000-0000792D0000}"/>
    <cellStyle name="Normal 10 6 2 3 3 3 2" xfId="41146" xr:uid="{00000000-0005-0000-0000-00007A2D0000}"/>
    <cellStyle name="Normal 10 6 2 3 3 4" xfId="8682" xr:uid="{00000000-0005-0000-0000-00007B2D0000}"/>
    <cellStyle name="Normal 10 6 2 3 3 5" xfId="33802" xr:uid="{00000000-0005-0000-0000-00007C2D0000}"/>
    <cellStyle name="Normal 10 6 2 3 4" xfId="3094" xr:uid="{00000000-0005-0000-0000-00007D2D0000}"/>
    <cellStyle name="Normal 10 6 2 3 4 2" xfId="17044" xr:uid="{00000000-0005-0000-0000-00007E2D0000}"/>
    <cellStyle name="Normal 10 6 2 3 4 2 2" xfId="39922" xr:uid="{00000000-0005-0000-0000-00007F2D0000}"/>
    <cellStyle name="Normal 10 6 2 3 4 3" xfId="11130" xr:uid="{00000000-0005-0000-0000-0000802D0000}"/>
    <cellStyle name="Normal 10 6 2 3 4 4" xfId="36250" xr:uid="{00000000-0005-0000-0000-0000812D0000}"/>
    <cellStyle name="Normal 10 6 2 3 5" xfId="9906" xr:uid="{00000000-0005-0000-0000-0000822D0000}"/>
    <cellStyle name="Normal 10 6 2 3 5 2" xfId="35026" xr:uid="{00000000-0005-0000-0000-0000832D0000}"/>
    <cellStyle name="Normal 10 6 2 3 6" xfId="15269" xr:uid="{00000000-0005-0000-0000-0000842D0000}"/>
    <cellStyle name="Normal 10 6 2 3 6 2" xfId="38698" xr:uid="{00000000-0005-0000-0000-0000852D0000}"/>
    <cellStyle name="Normal 10 6 2 3 7" xfId="7458" xr:uid="{00000000-0005-0000-0000-0000862D0000}"/>
    <cellStyle name="Normal 10 6 2 3 8" xfId="32578" xr:uid="{00000000-0005-0000-0000-0000872D0000}"/>
    <cellStyle name="Normal 10 6 2 4" xfId="1671" xr:uid="{00000000-0005-0000-0000-0000882D0000}"/>
    <cellStyle name="Normal 10 6 2 4 2" xfId="5040" xr:uid="{00000000-0005-0000-0000-0000892D0000}"/>
    <cellStyle name="Normal 10 6 2 4 2 2" xfId="12793" xr:uid="{00000000-0005-0000-0000-00008A2D0000}"/>
    <cellStyle name="Normal 10 6 2 4 2 2 2" xfId="37664" xr:uid="{00000000-0005-0000-0000-00008B2D0000}"/>
    <cellStyle name="Normal 10 6 2 4 2 3" xfId="18944" xr:uid="{00000000-0005-0000-0000-00008C2D0000}"/>
    <cellStyle name="Normal 10 6 2 4 2 3 2" xfId="41336" xr:uid="{00000000-0005-0000-0000-00008D2D0000}"/>
    <cellStyle name="Normal 10 6 2 4 2 4" xfId="8872" xr:uid="{00000000-0005-0000-0000-00008E2D0000}"/>
    <cellStyle name="Normal 10 6 2 4 2 5" xfId="33992" xr:uid="{00000000-0005-0000-0000-00008F2D0000}"/>
    <cellStyle name="Normal 10 6 2 4 3" xfId="3284" xr:uid="{00000000-0005-0000-0000-0000902D0000}"/>
    <cellStyle name="Normal 10 6 2 4 3 2" xfId="17234" xr:uid="{00000000-0005-0000-0000-0000912D0000}"/>
    <cellStyle name="Normal 10 6 2 4 3 2 2" xfId="40112" xr:uid="{00000000-0005-0000-0000-0000922D0000}"/>
    <cellStyle name="Normal 10 6 2 4 3 3" xfId="11320" xr:uid="{00000000-0005-0000-0000-0000932D0000}"/>
    <cellStyle name="Normal 10 6 2 4 3 4" xfId="36440" xr:uid="{00000000-0005-0000-0000-0000942D0000}"/>
    <cellStyle name="Normal 10 6 2 4 4" xfId="10096" xr:uid="{00000000-0005-0000-0000-0000952D0000}"/>
    <cellStyle name="Normal 10 6 2 4 4 2" xfId="35216" xr:uid="{00000000-0005-0000-0000-0000962D0000}"/>
    <cellStyle name="Normal 10 6 2 4 5" xfId="15649" xr:uid="{00000000-0005-0000-0000-0000972D0000}"/>
    <cellStyle name="Normal 10 6 2 4 5 2" xfId="38888" xr:uid="{00000000-0005-0000-0000-0000982D0000}"/>
    <cellStyle name="Normal 10 6 2 4 6" xfId="7648" xr:uid="{00000000-0005-0000-0000-0000992D0000}"/>
    <cellStyle name="Normal 10 6 2 4 7" xfId="32768" xr:uid="{00000000-0005-0000-0000-00009A2D0000}"/>
    <cellStyle name="Normal 10 6 2 5" xfId="4104" xr:uid="{00000000-0005-0000-0000-00009B2D0000}"/>
    <cellStyle name="Normal 10 6 2 5 2" xfId="12007" xr:uid="{00000000-0005-0000-0000-00009C2D0000}"/>
    <cellStyle name="Normal 10 6 2 5 2 2" xfId="37052" xr:uid="{00000000-0005-0000-0000-00009D2D0000}"/>
    <cellStyle name="Normal 10 6 2 5 3" xfId="18039" xr:uid="{00000000-0005-0000-0000-00009E2D0000}"/>
    <cellStyle name="Normal 10 6 2 5 3 2" xfId="40724" xr:uid="{00000000-0005-0000-0000-00009F2D0000}"/>
    <cellStyle name="Normal 10 6 2 5 4" xfId="8260" xr:uid="{00000000-0005-0000-0000-0000A02D0000}"/>
    <cellStyle name="Normal 10 6 2 5 5" xfId="33380" xr:uid="{00000000-0005-0000-0000-0000A12D0000}"/>
    <cellStyle name="Normal 10 6 2 6" xfId="2672" xr:uid="{00000000-0005-0000-0000-0000A22D0000}"/>
    <cellStyle name="Normal 10 6 2 6 2" xfId="16622" xr:uid="{00000000-0005-0000-0000-0000A32D0000}"/>
    <cellStyle name="Normal 10 6 2 6 2 2" xfId="39500" xr:uid="{00000000-0005-0000-0000-0000A42D0000}"/>
    <cellStyle name="Normal 10 6 2 6 3" xfId="10708" xr:uid="{00000000-0005-0000-0000-0000A52D0000}"/>
    <cellStyle name="Normal 10 6 2 6 4" xfId="35828" xr:uid="{00000000-0005-0000-0000-0000A62D0000}"/>
    <cellStyle name="Normal 10 6 2 7" xfId="9484" xr:uid="{00000000-0005-0000-0000-0000A72D0000}"/>
    <cellStyle name="Normal 10 6 2 7 2" xfId="34604" xr:uid="{00000000-0005-0000-0000-0000A82D0000}"/>
    <cellStyle name="Normal 10 6 2 8" xfId="14504" xr:uid="{00000000-0005-0000-0000-0000A92D0000}"/>
    <cellStyle name="Normal 10 6 2 8 2" xfId="38276" xr:uid="{00000000-0005-0000-0000-0000AA2D0000}"/>
    <cellStyle name="Normal 10 6 2 9" xfId="7036" xr:uid="{00000000-0005-0000-0000-0000AB2D0000}"/>
    <cellStyle name="Normal 10 6 3" xfId="917" xr:uid="{00000000-0005-0000-0000-0000AC2D0000}"/>
    <cellStyle name="Normal 10 6 3 2" xfId="2008" xr:uid="{00000000-0005-0000-0000-0000AD2D0000}"/>
    <cellStyle name="Normal 10 6 3 2 2" xfId="5314" xr:uid="{00000000-0005-0000-0000-0000AE2D0000}"/>
    <cellStyle name="Normal 10 6 3 2 2 2" xfId="13028" xr:uid="{00000000-0005-0000-0000-0000AF2D0000}"/>
    <cellStyle name="Normal 10 6 3 2 2 2 2" xfId="37874" xr:uid="{00000000-0005-0000-0000-0000B02D0000}"/>
    <cellStyle name="Normal 10 6 3 2 2 3" xfId="19208" xr:uid="{00000000-0005-0000-0000-0000B12D0000}"/>
    <cellStyle name="Normal 10 6 3 2 2 3 2" xfId="41546" xr:uid="{00000000-0005-0000-0000-0000B22D0000}"/>
    <cellStyle name="Normal 10 6 3 2 2 4" xfId="9082" xr:uid="{00000000-0005-0000-0000-0000B32D0000}"/>
    <cellStyle name="Normal 10 6 3 2 2 5" xfId="34202" xr:uid="{00000000-0005-0000-0000-0000B42D0000}"/>
    <cellStyle name="Normal 10 6 3 2 3" xfId="3494" xr:uid="{00000000-0005-0000-0000-0000B52D0000}"/>
    <cellStyle name="Normal 10 6 3 2 3 2" xfId="17444" xr:uid="{00000000-0005-0000-0000-0000B62D0000}"/>
    <cellStyle name="Normal 10 6 3 2 3 2 2" xfId="40322" xr:uid="{00000000-0005-0000-0000-0000B72D0000}"/>
    <cellStyle name="Normal 10 6 3 2 3 3" xfId="11530" xr:uid="{00000000-0005-0000-0000-0000B82D0000}"/>
    <cellStyle name="Normal 10 6 3 2 3 4" xfId="36650" xr:uid="{00000000-0005-0000-0000-0000B92D0000}"/>
    <cellStyle name="Normal 10 6 3 2 4" xfId="10306" xr:uid="{00000000-0005-0000-0000-0000BA2D0000}"/>
    <cellStyle name="Normal 10 6 3 2 4 2" xfId="35426" xr:uid="{00000000-0005-0000-0000-0000BB2D0000}"/>
    <cellStyle name="Normal 10 6 3 2 5" xfId="15977" xr:uid="{00000000-0005-0000-0000-0000BC2D0000}"/>
    <cellStyle name="Normal 10 6 3 2 5 2" xfId="39098" xr:uid="{00000000-0005-0000-0000-0000BD2D0000}"/>
    <cellStyle name="Normal 10 6 3 2 6" xfId="7858" xr:uid="{00000000-0005-0000-0000-0000BE2D0000}"/>
    <cellStyle name="Normal 10 6 3 2 7" xfId="32978" xr:uid="{00000000-0005-0000-0000-0000BF2D0000}"/>
    <cellStyle name="Normal 10 6 3 3" xfId="4430" xr:uid="{00000000-0005-0000-0000-0000C02D0000}"/>
    <cellStyle name="Normal 10 6 3 3 2" xfId="12281" xr:uid="{00000000-0005-0000-0000-0000C12D0000}"/>
    <cellStyle name="Normal 10 6 3 3 2 2" xfId="37262" xr:uid="{00000000-0005-0000-0000-0000C22D0000}"/>
    <cellStyle name="Normal 10 6 3 3 3" xfId="18356" xr:uid="{00000000-0005-0000-0000-0000C32D0000}"/>
    <cellStyle name="Normal 10 6 3 3 3 2" xfId="40934" xr:uid="{00000000-0005-0000-0000-0000C42D0000}"/>
    <cellStyle name="Normal 10 6 3 3 4" xfId="8470" xr:uid="{00000000-0005-0000-0000-0000C52D0000}"/>
    <cellStyle name="Normal 10 6 3 3 5" xfId="33590" xr:uid="{00000000-0005-0000-0000-0000C62D0000}"/>
    <cellStyle name="Normal 10 6 3 4" xfId="2882" xr:uid="{00000000-0005-0000-0000-0000C72D0000}"/>
    <cellStyle name="Normal 10 6 3 4 2" xfId="16832" xr:uid="{00000000-0005-0000-0000-0000C82D0000}"/>
    <cellStyle name="Normal 10 6 3 4 2 2" xfId="39710" xr:uid="{00000000-0005-0000-0000-0000C92D0000}"/>
    <cellStyle name="Normal 10 6 3 4 3" xfId="10918" xr:uid="{00000000-0005-0000-0000-0000CA2D0000}"/>
    <cellStyle name="Normal 10 6 3 4 4" xfId="36038" xr:uid="{00000000-0005-0000-0000-0000CB2D0000}"/>
    <cellStyle name="Normal 10 6 3 5" xfId="9694" xr:uid="{00000000-0005-0000-0000-0000CC2D0000}"/>
    <cellStyle name="Normal 10 6 3 5 2" xfId="34814" xr:uid="{00000000-0005-0000-0000-0000CD2D0000}"/>
    <cellStyle name="Normal 10 6 3 6" xfId="14936" xr:uid="{00000000-0005-0000-0000-0000CE2D0000}"/>
    <cellStyle name="Normal 10 6 3 6 2" xfId="38486" xr:uid="{00000000-0005-0000-0000-0000CF2D0000}"/>
    <cellStyle name="Normal 10 6 3 7" xfId="7246" xr:uid="{00000000-0005-0000-0000-0000D02D0000}"/>
    <cellStyle name="Normal 10 6 3 8" xfId="32366" xr:uid="{00000000-0005-0000-0000-0000D12D0000}"/>
    <cellStyle name="Normal 10 6 4" xfId="1259" xr:uid="{00000000-0005-0000-0000-0000D22D0000}"/>
    <cellStyle name="Normal 10 6 4 2" xfId="2350" xr:uid="{00000000-0005-0000-0000-0000D32D0000}"/>
    <cellStyle name="Normal 10 6 4 2 2" xfId="5613" xr:uid="{00000000-0005-0000-0000-0000D42D0000}"/>
    <cellStyle name="Normal 10 6 4 2 2 2" xfId="13285" xr:uid="{00000000-0005-0000-0000-0000D52D0000}"/>
    <cellStyle name="Normal 10 6 4 2 2 2 2" xfId="38085" xr:uid="{00000000-0005-0000-0000-0000D62D0000}"/>
    <cellStyle name="Normal 10 6 4 2 2 3" xfId="19501" xr:uid="{00000000-0005-0000-0000-0000D72D0000}"/>
    <cellStyle name="Normal 10 6 4 2 2 3 2" xfId="41757" xr:uid="{00000000-0005-0000-0000-0000D82D0000}"/>
    <cellStyle name="Normal 10 6 4 2 2 4" xfId="9293" xr:uid="{00000000-0005-0000-0000-0000D92D0000}"/>
    <cellStyle name="Normal 10 6 4 2 2 5" xfId="34413" xr:uid="{00000000-0005-0000-0000-0000DA2D0000}"/>
    <cellStyle name="Normal 10 6 4 2 3" xfId="3705" xr:uid="{00000000-0005-0000-0000-0000DB2D0000}"/>
    <cellStyle name="Normal 10 6 4 2 3 2" xfId="17655" xr:uid="{00000000-0005-0000-0000-0000DC2D0000}"/>
    <cellStyle name="Normal 10 6 4 2 3 2 2" xfId="40533" xr:uid="{00000000-0005-0000-0000-0000DD2D0000}"/>
    <cellStyle name="Normal 10 6 4 2 3 3" xfId="11741" xr:uid="{00000000-0005-0000-0000-0000DE2D0000}"/>
    <cellStyle name="Normal 10 6 4 2 3 4" xfId="36861" xr:uid="{00000000-0005-0000-0000-0000DF2D0000}"/>
    <cellStyle name="Normal 10 6 4 2 4" xfId="10517" xr:uid="{00000000-0005-0000-0000-0000E02D0000}"/>
    <cellStyle name="Normal 10 6 4 2 4 2" xfId="35637" xr:uid="{00000000-0005-0000-0000-0000E12D0000}"/>
    <cellStyle name="Normal 10 6 4 2 5" xfId="16314" xr:uid="{00000000-0005-0000-0000-0000E22D0000}"/>
    <cellStyle name="Normal 10 6 4 2 5 2" xfId="39309" xr:uid="{00000000-0005-0000-0000-0000E32D0000}"/>
    <cellStyle name="Normal 10 6 4 2 6" xfId="8069" xr:uid="{00000000-0005-0000-0000-0000E42D0000}"/>
    <cellStyle name="Normal 10 6 4 2 7" xfId="33189" xr:uid="{00000000-0005-0000-0000-0000E52D0000}"/>
    <cellStyle name="Normal 10 6 4 3" xfId="4723" xr:uid="{00000000-0005-0000-0000-0000E62D0000}"/>
    <cellStyle name="Normal 10 6 4 3 2" xfId="12537" xr:uid="{00000000-0005-0000-0000-0000E72D0000}"/>
    <cellStyle name="Normal 10 6 4 3 2 2" xfId="37473" xr:uid="{00000000-0005-0000-0000-0000E82D0000}"/>
    <cellStyle name="Normal 10 6 4 3 3" xfId="18641" xr:uid="{00000000-0005-0000-0000-0000E92D0000}"/>
    <cellStyle name="Normal 10 6 4 3 3 2" xfId="41145" xr:uid="{00000000-0005-0000-0000-0000EA2D0000}"/>
    <cellStyle name="Normal 10 6 4 3 4" xfId="8681" xr:uid="{00000000-0005-0000-0000-0000EB2D0000}"/>
    <cellStyle name="Normal 10 6 4 3 5" xfId="33801" xr:uid="{00000000-0005-0000-0000-0000EC2D0000}"/>
    <cellStyle name="Normal 10 6 4 4" xfId="3093" xr:uid="{00000000-0005-0000-0000-0000ED2D0000}"/>
    <cellStyle name="Normal 10 6 4 4 2" xfId="17043" xr:uid="{00000000-0005-0000-0000-0000EE2D0000}"/>
    <cellStyle name="Normal 10 6 4 4 2 2" xfId="39921" xr:uid="{00000000-0005-0000-0000-0000EF2D0000}"/>
    <cellStyle name="Normal 10 6 4 4 3" xfId="11129" xr:uid="{00000000-0005-0000-0000-0000F02D0000}"/>
    <cellStyle name="Normal 10 6 4 4 4" xfId="36249" xr:uid="{00000000-0005-0000-0000-0000F12D0000}"/>
    <cellStyle name="Normal 10 6 4 5" xfId="9905" xr:uid="{00000000-0005-0000-0000-0000F22D0000}"/>
    <cellStyle name="Normal 10 6 4 5 2" xfId="35025" xr:uid="{00000000-0005-0000-0000-0000F32D0000}"/>
    <cellStyle name="Normal 10 6 4 6" xfId="15268" xr:uid="{00000000-0005-0000-0000-0000F42D0000}"/>
    <cellStyle name="Normal 10 6 4 6 2" xfId="38697" xr:uid="{00000000-0005-0000-0000-0000F52D0000}"/>
    <cellStyle name="Normal 10 6 4 7" xfId="7457" xr:uid="{00000000-0005-0000-0000-0000F62D0000}"/>
    <cellStyle name="Normal 10 6 4 8" xfId="32577" xr:uid="{00000000-0005-0000-0000-0000F72D0000}"/>
    <cellStyle name="Normal 10 6 5" xfId="1670" xr:uid="{00000000-0005-0000-0000-0000F82D0000}"/>
    <cellStyle name="Normal 10 6 5 2" xfId="5039" xr:uid="{00000000-0005-0000-0000-0000F92D0000}"/>
    <cellStyle name="Normal 10 6 5 2 2" xfId="12792" xr:uid="{00000000-0005-0000-0000-0000FA2D0000}"/>
    <cellStyle name="Normal 10 6 5 2 2 2" xfId="37663" xr:uid="{00000000-0005-0000-0000-0000FB2D0000}"/>
    <cellStyle name="Normal 10 6 5 2 3" xfId="18943" xr:uid="{00000000-0005-0000-0000-0000FC2D0000}"/>
    <cellStyle name="Normal 10 6 5 2 3 2" xfId="41335" xr:uid="{00000000-0005-0000-0000-0000FD2D0000}"/>
    <cellStyle name="Normal 10 6 5 2 4" xfId="8871" xr:uid="{00000000-0005-0000-0000-0000FE2D0000}"/>
    <cellStyle name="Normal 10 6 5 2 5" xfId="33991" xr:uid="{00000000-0005-0000-0000-0000FF2D0000}"/>
    <cellStyle name="Normal 10 6 5 3" xfId="3283" xr:uid="{00000000-0005-0000-0000-0000002E0000}"/>
    <cellStyle name="Normal 10 6 5 3 2" xfId="17233" xr:uid="{00000000-0005-0000-0000-0000012E0000}"/>
    <cellStyle name="Normal 10 6 5 3 2 2" xfId="40111" xr:uid="{00000000-0005-0000-0000-0000022E0000}"/>
    <cellStyle name="Normal 10 6 5 3 3" xfId="11319" xr:uid="{00000000-0005-0000-0000-0000032E0000}"/>
    <cellStyle name="Normal 10 6 5 3 4" xfId="36439" xr:uid="{00000000-0005-0000-0000-0000042E0000}"/>
    <cellStyle name="Normal 10 6 5 4" xfId="10095" xr:uid="{00000000-0005-0000-0000-0000052E0000}"/>
    <cellStyle name="Normal 10 6 5 4 2" xfId="35215" xr:uid="{00000000-0005-0000-0000-0000062E0000}"/>
    <cellStyle name="Normal 10 6 5 5" xfId="15648" xr:uid="{00000000-0005-0000-0000-0000072E0000}"/>
    <cellStyle name="Normal 10 6 5 5 2" xfId="38887" xr:uid="{00000000-0005-0000-0000-0000082E0000}"/>
    <cellStyle name="Normal 10 6 5 6" xfId="7647" xr:uid="{00000000-0005-0000-0000-0000092E0000}"/>
    <cellStyle name="Normal 10 6 5 7" xfId="32767" xr:uid="{00000000-0005-0000-0000-00000A2E0000}"/>
    <cellStyle name="Normal 10 6 6" xfId="4103" xr:uid="{00000000-0005-0000-0000-00000B2E0000}"/>
    <cellStyle name="Normal 10 6 6 2" xfId="12006" xr:uid="{00000000-0005-0000-0000-00000C2E0000}"/>
    <cellStyle name="Normal 10 6 6 2 2" xfId="37051" xr:uid="{00000000-0005-0000-0000-00000D2E0000}"/>
    <cellStyle name="Normal 10 6 6 3" xfId="18038" xr:uid="{00000000-0005-0000-0000-00000E2E0000}"/>
    <cellStyle name="Normal 10 6 6 3 2" xfId="40723" xr:uid="{00000000-0005-0000-0000-00000F2E0000}"/>
    <cellStyle name="Normal 10 6 6 4" xfId="8259" xr:uid="{00000000-0005-0000-0000-0000102E0000}"/>
    <cellStyle name="Normal 10 6 6 5" xfId="33379" xr:uid="{00000000-0005-0000-0000-0000112E0000}"/>
    <cellStyle name="Normal 10 6 7" xfId="2671" xr:uid="{00000000-0005-0000-0000-0000122E0000}"/>
    <cellStyle name="Normal 10 6 7 2" xfId="16621" xr:uid="{00000000-0005-0000-0000-0000132E0000}"/>
    <cellStyle name="Normal 10 6 7 2 2" xfId="39499" xr:uid="{00000000-0005-0000-0000-0000142E0000}"/>
    <cellStyle name="Normal 10 6 7 3" xfId="10707" xr:uid="{00000000-0005-0000-0000-0000152E0000}"/>
    <cellStyle name="Normal 10 6 7 4" xfId="35827" xr:uid="{00000000-0005-0000-0000-0000162E0000}"/>
    <cellStyle name="Normal 10 6 8" xfId="9483" xr:uid="{00000000-0005-0000-0000-0000172E0000}"/>
    <cellStyle name="Normal 10 6 8 2" xfId="34603" xr:uid="{00000000-0005-0000-0000-0000182E0000}"/>
    <cellStyle name="Normal 10 6 9" xfId="14503" xr:uid="{00000000-0005-0000-0000-0000192E0000}"/>
    <cellStyle name="Normal 10 6 9 2" xfId="38275" xr:uid="{00000000-0005-0000-0000-00001A2E0000}"/>
    <cellStyle name="Normal 10 7" xfId="463" xr:uid="{00000000-0005-0000-0000-00001B2E0000}"/>
    <cellStyle name="Normal 10 7 10" xfId="32157" xr:uid="{00000000-0005-0000-0000-00001C2E0000}"/>
    <cellStyle name="Normal 10 7 2" xfId="919" xr:uid="{00000000-0005-0000-0000-00001D2E0000}"/>
    <cellStyle name="Normal 10 7 2 2" xfId="2010" xr:uid="{00000000-0005-0000-0000-00001E2E0000}"/>
    <cellStyle name="Normal 10 7 2 2 2" xfId="5316" xr:uid="{00000000-0005-0000-0000-00001F2E0000}"/>
    <cellStyle name="Normal 10 7 2 2 2 2" xfId="13030" xr:uid="{00000000-0005-0000-0000-0000202E0000}"/>
    <cellStyle name="Normal 10 7 2 2 2 2 2" xfId="37876" xr:uid="{00000000-0005-0000-0000-0000212E0000}"/>
    <cellStyle name="Normal 10 7 2 2 2 3" xfId="19210" xr:uid="{00000000-0005-0000-0000-0000222E0000}"/>
    <cellStyle name="Normal 10 7 2 2 2 3 2" xfId="41548" xr:uid="{00000000-0005-0000-0000-0000232E0000}"/>
    <cellStyle name="Normal 10 7 2 2 2 4" xfId="9084" xr:uid="{00000000-0005-0000-0000-0000242E0000}"/>
    <cellStyle name="Normal 10 7 2 2 2 5" xfId="34204" xr:uid="{00000000-0005-0000-0000-0000252E0000}"/>
    <cellStyle name="Normal 10 7 2 2 3" xfId="3496" xr:uid="{00000000-0005-0000-0000-0000262E0000}"/>
    <cellStyle name="Normal 10 7 2 2 3 2" xfId="17446" xr:uid="{00000000-0005-0000-0000-0000272E0000}"/>
    <cellStyle name="Normal 10 7 2 2 3 2 2" xfId="40324" xr:uid="{00000000-0005-0000-0000-0000282E0000}"/>
    <cellStyle name="Normal 10 7 2 2 3 3" xfId="11532" xr:uid="{00000000-0005-0000-0000-0000292E0000}"/>
    <cellStyle name="Normal 10 7 2 2 3 4" xfId="36652" xr:uid="{00000000-0005-0000-0000-00002A2E0000}"/>
    <cellStyle name="Normal 10 7 2 2 4" xfId="10308" xr:uid="{00000000-0005-0000-0000-00002B2E0000}"/>
    <cellStyle name="Normal 10 7 2 2 4 2" xfId="35428" xr:uid="{00000000-0005-0000-0000-00002C2E0000}"/>
    <cellStyle name="Normal 10 7 2 2 5" xfId="15979" xr:uid="{00000000-0005-0000-0000-00002D2E0000}"/>
    <cellStyle name="Normal 10 7 2 2 5 2" xfId="39100" xr:uid="{00000000-0005-0000-0000-00002E2E0000}"/>
    <cellStyle name="Normal 10 7 2 2 6" xfId="7860" xr:uid="{00000000-0005-0000-0000-00002F2E0000}"/>
    <cellStyle name="Normal 10 7 2 2 7" xfId="32980" xr:uid="{00000000-0005-0000-0000-0000302E0000}"/>
    <cellStyle name="Normal 10 7 2 3" xfId="4432" xr:uid="{00000000-0005-0000-0000-0000312E0000}"/>
    <cellStyle name="Normal 10 7 2 3 2" xfId="12283" xr:uid="{00000000-0005-0000-0000-0000322E0000}"/>
    <cellStyle name="Normal 10 7 2 3 2 2" xfId="37264" xr:uid="{00000000-0005-0000-0000-0000332E0000}"/>
    <cellStyle name="Normal 10 7 2 3 3" xfId="18358" xr:uid="{00000000-0005-0000-0000-0000342E0000}"/>
    <cellStyle name="Normal 10 7 2 3 3 2" xfId="40936" xr:uid="{00000000-0005-0000-0000-0000352E0000}"/>
    <cellStyle name="Normal 10 7 2 3 4" xfId="8472" xr:uid="{00000000-0005-0000-0000-0000362E0000}"/>
    <cellStyle name="Normal 10 7 2 3 5" xfId="33592" xr:uid="{00000000-0005-0000-0000-0000372E0000}"/>
    <cellStyle name="Normal 10 7 2 4" xfId="2884" xr:uid="{00000000-0005-0000-0000-0000382E0000}"/>
    <cellStyle name="Normal 10 7 2 4 2" xfId="16834" xr:uid="{00000000-0005-0000-0000-0000392E0000}"/>
    <cellStyle name="Normal 10 7 2 4 2 2" xfId="39712" xr:uid="{00000000-0005-0000-0000-00003A2E0000}"/>
    <cellStyle name="Normal 10 7 2 4 3" xfId="10920" xr:uid="{00000000-0005-0000-0000-00003B2E0000}"/>
    <cellStyle name="Normal 10 7 2 4 4" xfId="36040" xr:uid="{00000000-0005-0000-0000-00003C2E0000}"/>
    <cellStyle name="Normal 10 7 2 5" xfId="9696" xr:uid="{00000000-0005-0000-0000-00003D2E0000}"/>
    <cellStyle name="Normal 10 7 2 5 2" xfId="34816" xr:uid="{00000000-0005-0000-0000-00003E2E0000}"/>
    <cellStyle name="Normal 10 7 2 6" xfId="14938" xr:uid="{00000000-0005-0000-0000-00003F2E0000}"/>
    <cellStyle name="Normal 10 7 2 6 2" xfId="38488" xr:uid="{00000000-0005-0000-0000-0000402E0000}"/>
    <cellStyle name="Normal 10 7 2 7" xfId="7248" xr:uid="{00000000-0005-0000-0000-0000412E0000}"/>
    <cellStyle name="Normal 10 7 2 8" xfId="32368" xr:uid="{00000000-0005-0000-0000-0000422E0000}"/>
    <cellStyle name="Normal 10 7 3" xfId="1261" xr:uid="{00000000-0005-0000-0000-0000432E0000}"/>
    <cellStyle name="Normal 10 7 3 2" xfId="2352" xr:uid="{00000000-0005-0000-0000-0000442E0000}"/>
    <cellStyle name="Normal 10 7 3 2 2" xfId="5615" xr:uid="{00000000-0005-0000-0000-0000452E0000}"/>
    <cellStyle name="Normal 10 7 3 2 2 2" xfId="13287" xr:uid="{00000000-0005-0000-0000-0000462E0000}"/>
    <cellStyle name="Normal 10 7 3 2 2 2 2" xfId="38087" xr:uid="{00000000-0005-0000-0000-0000472E0000}"/>
    <cellStyle name="Normal 10 7 3 2 2 3" xfId="19503" xr:uid="{00000000-0005-0000-0000-0000482E0000}"/>
    <cellStyle name="Normal 10 7 3 2 2 3 2" xfId="41759" xr:uid="{00000000-0005-0000-0000-0000492E0000}"/>
    <cellStyle name="Normal 10 7 3 2 2 4" xfId="9295" xr:uid="{00000000-0005-0000-0000-00004A2E0000}"/>
    <cellStyle name="Normal 10 7 3 2 2 5" xfId="34415" xr:uid="{00000000-0005-0000-0000-00004B2E0000}"/>
    <cellStyle name="Normal 10 7 3 2 3" xfId="3707" xr:uid="{00000000-0005-0000-0000-00004C2E0000}"/>
    <cellStyle name="Normal 10 7 3 2 3 2" xfId="17657" xr:uid="{00000000-0005-0000-0000-00004D2E0000}"/>
    <cellStyle name="Normal 10 7 3 2 3 2 2" xfId="40535" xr:uid="{00000000-0005-0000-0000-00004E2E0000}"/>
    <cellStyle name="Normal 10 7 3 2 3 3" xfId="11743" xr:uid="{00000000-0005-0000-0000-00004F2E0000}"/>
    <cellStyle name="Normal 10 7 3 2 3 4" xfId="36863" xr:uid="{00000000-0005-0000-0000-0000502E0000}"/>
    <cellStyle name="Normal 10 7 3 2 4" xfId="10519" xr:uid="{00000000-0005-0000-0000-0000512E0000}"/>
    <cellStyle name="Normal 10 7 3 2 4 2" xfId="35639" xr:uid="{00000000-0005-0000-0000-0000522E0000}"/>
    <cellStyle name="Normal 10 7 3 2 5" xfId="16316" xr:uid="{00000000-0005-0000-0000-0000532E0000}"/>
    <cellStyle name="Normal 10 7 3 2 5 2" xfId="39311" xr:uid="{00000000-0005-0000-0000-0000542E0000}"/>
    <cellStyle name="Normal 10 7 3 2 6" xfId="8071" xr:uid="{00000000-0005-0000-0000-0000552E0000}"/>
    <cellStyle name="Normal 10 7 3 2 7" xfId="33191" xr:uid="{00000000-0005-0000-0000-0000562E0000}"/>
    <cellStyle name="Normal 10 7 3 3" xfId="4725" xr:uid="{00000000-0005-0000-0000-0000572E0000}"/>
    <cellStyle name="Normal 10 7 3 3 2" xfId="12539" xr:uid="{00000000-0005-0000-0000-0000582E0000}"/>
    <cellStyle name="Normal 10 7 3 3 2 2" xfId="37475" xr:uid="{00000000-0005-0000-0000-0000592E0000}"/>
    <cellStyle name="Normal 10 7 3 3 3" xfId="18643" xr:uid="{00000000-0005-0000-0000-00005A2E0000}"/>
    <cellStyle name="Normal 10 7 3 3 3 2" xfId="41147" xr:uid="{00000000-0005-0000-0000-00005B2E0000}"/>
    <cellStyle name="Normal 10 7 3 3 4" xfId="8683" xr:uid="{00000000-0005-0000-0000-00005C2E0000}"/>
    <cellStyle name="Normal 10 7 3 3 5" xfId="33803" xr:uid="{00000000-0005-0000-0000-00005D2E0000}"/>
    <cellStyle name="Normal 10 7 3 4" xfId="3095" xr:uid="{00000000-0005-0000-0000-00005E2E0000}"/>
    <cellStyle name="Normal 10 7 3 4 2" xfId="17045" xr:uid="{00000000-0005-0000-0000-00005F2E0000}"/>
    <cellStyle name="Normal 10 7 3 4 2 2" xfId="39923" xr:uid="{00000000-0005-0000-0000-0000602E0000}"/>
    <cellStyle name="Normal 10 7 3 4 3" xfId="11131" xr:uid="{00000000-0005-0000-0000-0000612E0000}"/>
    <cellStyle name="Normal 10 7 3 4 4" xfId="36251" xr:uid="{00000000-0005-0000-0000-0000622E0000}"/>
    <cellStyle name="Normal 10 7 3 5" xfId="9907" xr:uid="{00000000-0005-0000-0000-0000632E0000}"/>
    <cellStyle name="Normal 10 7 3 5 2" xfId="35027" xr:uid="{00000000-0005-0000-0000-0000642E0000}"/>
    <cellStyle name="Normal 10 7 3 6" xfId="15270" xr:uid="{00000000-0005-0000-0000-0000652E0000}"/>
    <cellStyle name="Normal 10 7 3 6 2" xfId="38699" xr:uid="{00000000-0005-0000-0000-0000662E0000}"/>
    <cellStyle name="Normal 10 7 3 7" xfId="7459" xr:uid="{00000000-0005-0000-0000-0000672E0000}"/>
    <cellStyle name="Normal 10 7 3 8" xfId="32579" xr:uid="{00000000-0005-0000-0000-0000682E0000}"/>
    <cellStyle name="Normal 10 7 4" xfId="1672" xr:uid="{00000000-0005-0000-0000-0000692E0000}"/>
    <cellStyle name="Normal 10 7 4 2" xfId="5041" xr:uid="{00000000-0005-0000-0000-00006A2E0000}"/>
    <cellStyle name="Normal 10 7 4 2 2" xfId="12794" xr:uid="{00000000-0005-0000-0000-00006B2E0000}"/>
    <cellStyle name="Normal 10 7 4 2 2 2" xfId="37665" xr:uid="{00000000-0005-0000-0000-00006C2E0000}"/>
    <cellStyle name="Normal 10 7 4 2 3" xfId="18945" xr:uid="{00000000-0005-0000-0000-00006D2E0000}"/>
    <cellStyle name="Normal 10 7 4 2 3 2" xfId="41337" xr:uid="{00000000-0005-0000-0000-00006E2E0000}"/>
    <cellStyle name="Normal 10 7 4 2 4" xfId="8873" xr:uid="{00000000-0005-0000-0000-00006F2E0000}"/>
    <cellStyle name="Normal 10 7 4 2 5" xfId="33993" xr:uid="{00000000-0005-0000-0000-0000702E0000}"/>
    <cellStyle name="Normal 10 7 4 3" xfId="3285" xr:uid="{00000000-0005-0000-0000-0000712E0000}"/>
    <cellStyle name="Normal 10 7 4 3 2" xfId="17235" xr:uid="{00000000-0005-0000-0000-0000722E0000}"/>
    <cellStyle name="Normal 10 7 4 3 2 2" xfId="40113" xr:uid="{00000000-0005-0000-0000-0000732E0000}"/>
    <cellStyle name="Normal 10 7 4 3 3" xfId="11321" xr:uid="{00000000-0005-0000-0000-0000742E0000}"/>
    <cellStyle name="Normal 10 7 4 3 4" xfId="36441" xr:uid="{00000000-0005-0000-0000-0000752E0000}"/>
    <cellStyle name="Normal 10 7 4 4" xfId="10097" xr:uid="{00000000-0005-0000-0000-0000762E0000}"/>
    <cellStyle name="Normal 10 7 4 4 2" xfId="35217" xr:uid="{00000000-0005-0000-0000-0000772E0000}"/>
    <cellStyle name="Normal 10 7 4 5" xfId="15650" xr:uid="{00000000-0005-0000-0000-0000782E0000}"/>
    <cellStyle name="Normal 10 7 4 5 2" xfId="38889" xr:uid="{00000000-0005-0000-0000-0000792E0000}"/>
    <cellStyle name="Normal 10 7 4 6" xfId="7649" xr:uid="{00000000-0005-0000-0000-00007A2E0000}"/>
    <cellStyle name="Normal 10 7 4 7" xfId="32769" xr:uid="{00000000-0005-0000-0000-00007B2E0000}"/>
    <cellStyle name="Normal 10 7 5" xfId="4105" xr:uid="{00000000-0005-0000-0000-00007C2E0000}"/>
    <cellStyle name="Normal 10 7 5 2" xfId="12008" xr:uid="{00000000-0005-0000-0000-00007D2E0000}"/>
    <cellStyle name="Normal 10 7 5 2 2" xfId="37053" xr:uid="{00000000-0005-0000-0000-00007E2E0000}"/>
    <cellStyle name="Normal 10 7 5 3" xfId="18040" xr:uid="{00000000-0005-0000-0000-00007F2E0000}"/>
    <cellStyle name="Normal 10 7 5 3 2" xfId="40725" xr:uid="{00000000-0005-0000-0000-0000802E0000}"/>
    <cellStyle name="Normal 10 7 5 4" xfId="8261" xr:uid="{00000000-0005-0000-0000-0000812E0000}"/>
    <cellStyle name="Normal 10 7 5 5" xfId="33381" xr:uid="{00000000-0005-0000-0000-0000822E0000}"/>
    <cellStyle name="Normal 10 7 6" xfId="2673" xr:uid="{00000000-0005-0000-0000-0000832E0000}"/>
    <cellStyle name="Normal 10 7 6 2" xfId="16623" xr:uid="{00000000-0005-0000-0000-0000842E0000}"/>
    <cellStyle name="Normal 10 7 6 2 2" xfId="39501" xr:uid="{00000000-0005-0000-0000-0000852E0000}"/>
    <cellStyle name="Normal 10 7 6 3" xfId="10709" xr:uid="{00000000-0005-0000-0000-0000862E0000}"/>
    <cellStyle name="Normal 10 7 6 4" xfId="35829" xr:uid="{00000000-0005-0000-0000-0000872E0000}"/>
    <cellStyle name="Normal 10 7 7" xfId="9485" xr:uid="{00000000-0005-0000-0000-0000882E0000}"/>
    <cellStyle name="Normal 10 7 7 2" xfId="34605" xr:uid="{00000000-0005-0000-0000-0000892E0000}"/>
    <cellStyle name="Normal 10 7 8" xfId="14505" xr:uid="{00000000-0005-0000-0000-00008A2E0000}"/>
    <cellStyle name="Normal 10 7 8 2" xfId="38277" xr:uid="{00000000-0005-0000-0000-00008B2E0000}"/>
    <cellStyle name="Normal 10 7 9" xfId="7037" xr:uid="{00000000-0005-0000-0000-00008C2E0000}"/>
    <cellStyle name="Normal 10 8" xfId="896" xr:uid="{00000000-0005-0000-0000-00008D2E0000}"/>
    <cellStyle name="Normal 10 8 2" xfId="1987" xr:uid="{00000000-0005-0000-0000-00008E2E0000}"/>
    <cellStyle name="Normal 10 8 2 2" xfId="5293" xr:uid="{00000000-0005-0000-0000-00008F2E0000}"/>
    <cellStyle name="Normal 10 8 2 2 2" xfId="13007" xr:uid="{00000000-0005-0000-0000-0000902E0000}"/>
    <cellStyle name="Normal 10 8 2 2 2 2" xfId="37853" xr:uid="{00000000-0005-0000-0000-0000912E0000}"/>
    <cellStyle name="Normal 10 8 2 2 3" xfId="19187" xr:uid="{00000000-0005-0000-0000-0000922E0000}"/>
    <cellStyle name="Normal 10 8 2 2 3 2" xfId="41525" xr:uid="{00000000-0005-0000-0000-0000932E0000}"/>
    <cellStyle name="Normal 10 8 2 2 4" xfId="9061" xr:uid="{00000000-0005-0000-0000-0000942E0000}"/>
    <cellStyle name="Normal 10 8 2 2 5" xfId="34181" xr:uid="{00000000-0005-0000-0000-0000952E0000}"/>
    <cellStyle name="Normal 10 8 2 3" xfId="3473" xr:uid="{00000000-0005-0000-0000-0000962E0000}"/>
    <cellStyle name="Normal 10 8 2 3 2" xfId="17423" xr:uid="{00000000-0005-0000-0000-0000972E0000}"/>
    <cellStyle name="Normal 10 8 2 3 2 2" xfId="40301" xr:uid="{00000000-0005-0000-0000-0000982E0000}"/>
    <cellStyle name="Normal 10 8 2 3 3" xfId="11509" xr:uid="{00000000-0005-0000-0000-0000992E0000}"/>
    <cellStyle name="Normal 10 8 2 3 4" xfId="36629" xr:uid="{00000000-0005-0000-0000-00009A2E0000}"/>
    <cellStyle name="Normal 10 8 2 4" xfId="10285" xr:uid="{00000000-0005-0000-0000-00009B2E0000}"/>
    <cellStyle name="Normal 10 8 2 4 2" xfId="35405" xr:uid="{00000000-0005-0000-0000-00009C2E0000}"/>
    <cellStyle name="Normal 10 8 2 5" xfId="15956" xr:uid="{00000000-0005-0000-0000-00009D2E0000}"/>
    <cellStyle name="Normal 10 8 2 5 2" xfId="39077" xr:uid="{00000000-0005-0000-0000-00009E2E0000}"/>
    <cellStyle name="Normal 10 8 2 6" xfId="7837" xr:uid="{00000000-0005-0000-0000-00009F2E0000}"/>
    <cellStyle name="Normal 10 8 2 7" xfId="32957" xr:uid="{00000000-0005-0000-0000-0000A02E0000}"/>
    <cellStyle name="Normal 10 8 3" xfId="4409" xr:uid="{00000000-0005-0000-0000-0000A12E0000}"/>
    <cellStyle name="Normal 10 8 3 2" xfId="12260" xr:uid="{00000000-0005-0000-0000-0000A22E0000}"/>
    <cellStyle name="Normal 10 8 3 2 2" xfId="37241" xr:uid="{00000000-0005-0000-0000-0000A32E0000}"/>
    <cellStyle name="Normal 10 8 3 3" xfId="18335" xr:uid="{00000000-0005-0000-0000-0000A42E0000}"/>
    <cellStyle name="Normal 10 8 3 3 2" xfId="40913" xr:uid="{00000000-0005-0000-0000-0000A52E0000}"/>
    <cellStyle name="Normal 10 8 3 4" xfId="8449" xr:uid="{00000000-0005-0000-0000-0000A62E0000}"/>
    <cellStyle name="Normal 10 8 3 5" xfId="33569" xr:uid="{00000000-0005-0000-0000-0000A72E0000}"/>
    <cellStyle name="Normal 10 8 4" xfId="2861" xr:uid="{00000000-0005-0000-0000-0000A82E0000}"/>
    <cellStyle name="Normal 10 8 4 2" xfId="16811" xr:uid="{00000000-0005-0000-0000-0000A92E0000}"/>
    <cellStyle name="Normal 10 8 4 2 2" xfId="39689" xr:uid="{00000000-0005-0000-0000-0000AA2E0000}"/>
    <cellStyle name="Normal 10 8 4 3" xfId="10897" xr:uid="{00000000-0005-0000-0000-0000AB2E0000}"/>
    <cellStyle name="Normal 10 8 4 4" xfId="36017" xr:uid="{00000000-0005-0000-0000-0000AC2E0000}"/>
    <cellStyle name="Normal 10 8 5" xfId="9673" xr:uid="{00000000-0005-0000-0000-0000AD2E0000}"/>
    <cellStyle name="Normal 10 8 5 2" xfId="34793" xr:uid="{00000000-0005-0000-0000-0000AE2E0000}"/>
    <cellStyle name="Normal 10 8 6" xfId="14915" xr:uid="{00000000-0005-0000-0000-0000AF2E0000}"/>
    <cellStyle name="Normal 10 8 6 2" xfId="38465" xr:uid="{00000000-0005-0000-0000-0000B02E0000}"/>
    <cellStyle name="Normal 10 8 7" xfId="7225" xr:uid="{00000000-0005-0000-0000-0000B12E0000}"/>
    <cellStyle name="Normal 10 8 8" xfId="32345" xr:uid="{00000000-0005-0000-0000-0000B22E0000}"/>
    <cellStyle name="Normal 10 9" xfId="1238" xr:uid="{00000000-0005-0000-0000-0000B32E0000}"/>
    <cellStyle name="Normal 10 9 2" xfId="2329" xr:uid="{00000000-0005-0000-0000-0000B42E0000}"/>
    <cellStyle name="Normal 10 9 2 2" xfId="5592" xr:uid="{00000000-0005-0000-0000-0000B52E0000}"/>
    <cellStyle name="Normal 10 9 2 2 2" xfId="13264" xr:uid="{00000000-0005-0000-0000-0000B62E0000}"/>
    <cellStyle name="Normal 10 9 2 2 2 2" xfId="38064" xr:uid="{00000000-0005-0000-0000-0000B72E0000}"/>
    <cellStyle name="Normal 10 9 2 2 3" xfId="19480" xr:uid="{00000000-0005-0000-0000-0000B82E0000}"/>
    <cellStyle name="Normal 10 9 2 2 3 2" xfId="41736" xr:uid="{00000000-0005-0000-0000-0000B92E0000}"/>
    <cellStyle name="Normal 10 9 2 2 4" xfId="9272" xr:uid="{00000000-0005-0000-0000-0000BA2E0000}"/>
    <cellStyle name="Normal 10 9 2 2 5" xfId="34392" xr:uid="{00000000-0005-0000-0000-0000BB2E0000}"/>
    <cellStyle name="Normal 10 9 2 3" xfId="3684" xr:uid="{00000000-0005-0000-0000-0000BC2E0000}"/>
    <cellStyle name="Normal 10 9 2 3 2" xfId="17634" xr:uid="{00000000-0005-0000-0000-0000BD2E0000}"/>
    <cellStyle name="Normal 10 9 2 3 2 2" xfId="40512" xr:uid="{00000000-0005-0000-0000-0000BE2E0000}"/>
    <cellStyle name="Normal 10 9 2 3 3" xfId="11720" xr:uid="{00000000-0005-0000-0000-0000BF2E0000}"/>
    <cellStyle name="Normal 10 9 2 3 4" xfId="36840" xr:uid="{00000000-0005-0000-0000-0000C02E0000}"/>
    <cellStyle name="Normal 10 9 2 4" xfId="10496" xr:uid="{00000000-0005-0000-0000-0000C12E0000}"/>
    <cellStyle name="Normal 10 9 2 4 2" xfId="35616" xr:uid="{00000000-0005-0000-0000-0000C22E0000}"/>
    <cellStyle name="Normal 10 9 2 5" xfId="16293" xr:uid="{00000000-0005-0000-0000-0000C32E0000}"/>
    <cellStyle name="Normal 10 9 2 5 2" xfId="39288" xr:uid="{00000000-0005-0000-0000-0000C42E0000}"/>
    <cellStyle name="Normal 10 9 2 6" xfId="8048" xr:uid="{00000000-0005-0000-0000-0000C52E0000}"/>
    <cellStyle name="Normal 10 9 2 7" xfId="33168" xr:uid="{00000000-0005-0000-0000-0000C62E0000}"/>
    <cellStyle name="Normal 10 9 3" xfId="4702" xr:uid="{00000000-0005-0000-0000-0000C72E0000}"/>
    <cellStyle name="Normal 10 9 3 2" xfId="12516" xr:uid="{00000000-0005-0000-0000-0000C82E0000}"/>
    <cellStyle name="Normal 10 9 3 2 2" xfId="37452" xr:uid="{00000000-0005-0000-0000-0000C92E0000}"/>
    <cellStyle name="Normal 10 9 3 3" xfId="18620" xr:uid="{00000000-0005-0000-0000-0000CA2E0000}"/>
    <cellStyle name="Normal 10 9 3 3 2" xfId="41124" xr:uid="{00000000-0005-0000-0000-0000CB2E0000}"/>
    <cellStyle name="Normal 10 9 3 4" xfId="8660" xr:uid="{00000000-0005-0000-0000-0000CC2E0000}"/>
    <cellStyle name="Normal 10 9 3 5" xfId="33780" xr:uid="{00000000-0005-0000-0000-0000CD2E0000}"/>
    <cellStyle name="Normal 10 9 4" xfId="3072" xr:uid="{00000000-0005-0000-0000-0000CE2E0000}"/>
    <cellStyle name="Normal 10 9 4 2" xfId="17022" xr:uid="{00000000-0005-0000-0000-0000CF2E0000}"/>
    <cellStyle name="Normal 10 9 4 2 2" xfId="39900" xr:uid="{00000000-0005-0000-0000-0000D02E0000}"/>
    <cellStyle name="Normal 10 9 4 3" xfId="11108" xr:uid="{00000000-0005-0000-0000-0000D12E0000}"/>
    <cellStyle name="Normal 10 9 4 4" xfId="36228" xr:uid="{00000000-0005-0000-0000-0000D22E0000}"/>
    <cellStyle name="Normal 10 9 5" xfId="9884" xr:uid="{00000000-0005-0000-0000-0000D32E0000}"/>
    <cellStyle name="Normal 10 9 5 2" xfId="35004" xr:uid="{00000000-0005-0000-0000-0000D42E0000}"/>
    <cellStyle name="Normal 10 9 6" xfId="15247" xr:uid="{00000000-0005-0000-0000-0000D52E0000}"/>
    <cellStyle name="Normal 10 9 6 2" xfId="38676" xr:uid="{00000000-0005-0000-0000-0000D62E0000}"/>
    <cellStyle name="Normal 10 9 7" xfId="7436" xr:uid="{00000000-0005-0000-0000-0000D72E0000}"/>
    <cellStyle name="Normal 10 9 8" xfId="32556" xr:uid="{00000000-0005-0000-0000-0000D82E0000}"/>
    <cellStyle name="Normal 11" xfId="464" xr:uid="{00000000-0005-0000-0000-0000D92E0000}"/>
    <cellStyle name="Normal 12" xfId="465" xr:uid="{00000000-0005-0000-0000-0000DA2E0000}"/>
    <cellStyle name="Normal 12 10" xfId="7038" xr:uid="{00000000-0005-0000-0000-0000DB2E0000}"/>
    <cellStyle name="Normal 12 11" xfId="32158" xr:uid="{00000000-0005-0000-0000-0000DC2E0000}"/>
    <cellStyle name="Normal 12 2" xfId="466" xr:uid="{00000000-0005-0000-0000-0000DD2E0000}"/>
    <cellStyle name="Normal 12 2 10" xfId="32159" xr:uid="{00000000-0005-0000-0000-0000DE2E0000}"/>
    <cellStyle name="Normal 12 2 2" xfId="921" xr:uid="{00000000-0005-0000-0000-0000DF2E0000}"/>
    <cellStyle name="Normal 12 2 2 2" xfId="2012" xr:uid="{00000000-0005-0000-0000-0000E02E0000}"/>
    <cellStyle name="Normal 12 2 2 2 2" xfId="5318" xr:uid="{00000000-0005-0000-0000-0000E12E0000}"/>
    <cellStyle name="Normal 12 2 2 2 2 2" xfId="13032" xr:uid="{00000000-0005-0000-0000-0000E22E0000}"/>
    <cellStyle name="Normal 12 2 2 2 2 2 2" xfId="37878" xr:uid="{00000000-0005-0000-0000-0000E32E0000}"/>
    <cellStyle name="Normal 12 2 2 2 2 3" xfId="19212" xr:uid="{00000000-0005-0000-0000-0000E42E0000}"/>
    <cellStyle name="Normal 12 2 2 2 2 3 2" xfId="41550" xr:uid="{00000000-0005-0000-0000-0000E52E0000}"/>
    <cellStyle name="Normal 12 2 2 2 2 4" xfId="9086" xr:uid="{00000000-0005-0000-0000-0000E62E0000}"/>
    <cellStyle name="Normal 12 2 2 2 2 5" xfId="34206" xr:uid="{00000000-0005-0000-0000-0000E72E0000}"/>
    <cellStyle name="Normal 12 2 2 2 3" xfId="3498" xr:uid="{00000000-0005-0000-0000-0000E82E0000}"/>
    <cellStyle name="Normal 12 2 2 2 3 2" xfId="17448" xr:uid="{00000000-0005-0000-0000-0000E92E0000}"/>
    <cellStyle name="Normal 12 2 2 2 3 2 2" xfId="40326" xr:uid="{00000000-0005-0000-0000-0000EA2E0000}"/>
    <cellStyle name="Normal 12 2 2 2 3 3" xfId="11534" xr:uid="{00000000-0005-0000-0000-0000EB2E0000}"/>
    <cellStyle name="Normal 12 2 2 2 3 4" xfId="36654" xr:uid="{00000000-0005-0000-0000-0000EC2E0000}"/>
    <cellStyle name="Normal 12 2 2 2 4" xfId="10310" xr:uid="{00000000-0005-0000-0000-0000ED2E0000}"/>
    <cellStyle name="Normal 12 2 2 2 4 2" xfId="35430" xr:uid="{00000000-0005-0000-0000-0000EE2E0000}"/>
    <cellStyle name="Normal 12 2 2 2 5" xfId="15981" xr:uid="{00000000-0005-0000-0000-0000EF2E0000}"/>
    <cellStyle name="Normal 12 2 2 2 5 2" xfId="39102" xr:uid="{00000000-0005-0000-0000-0000F02E0000}"/>
    <cellStyle name="Normal 12 2 2 2 6" xfId="7862" xr:uid="{00000000-0005-0000-0000-0000F12E0000}"/>
    <cellStyle name="Normal 12 2 2 2 7" xfId="32982" xr:uid="{00000000-0005-0000-0000-0000F22E0000}"/>
    <cellStyle name="Normal 12 2 2 3" xfId="4434" xr:uid="{00000000-0005-0000-0000-0000F32E0000}"/>
    <cellStyle name="Normal 12 2 2 3 2" xfId="12285" xr:uid="{00000000-0005-0000-0000-0000F42E0000}"/>
    <cellStyle name="Normal 12 2 2 3 2 2" xfId="37266" xr:uid="{00000000-0005-0000-0000-0000F52E0000}"/>
    <cellStyle name="Normal 12 2 2 3 3" xfId="18360" xr:uid="{00000000-0005-0000-0000-0000F62E0000}"/>
    <cellStyle name="Normal 12 2 2 3 3 2" xfId="40938" xr:uid="{00000000-0005-0000-0000-0000F72E0000}"/>
    <cellStyle name="Normal 12 2 2 3 4" xfId="8474" xr:uid="{00000000-0005-0000-0000-0000F82E0000}"/>
    <cellStyle name="Normal 12 2 2 3 5" xfId="33594" xr:uid="{00000000-0005-0000-0000-0000F92E0000}"/>
    <cellStyle name="Normal 12 2 2 4" xfId="2886" xr:uid="{00000000-0005-0000-0000-0000FA2E0000}"/>
    <cellStyle name="Normal 12 2 2 4 2" xfId="16836" xr:uid="{00000000-0005-0000-0000-0000FB2E0000}"/>
    <cellStyle name="Normal 12 2 2 4 2 2" xfId="39714" xr:uid="{00000000-0005-0000-0000-0000FC2E0000}"/>
    <cellStyle name="Normal 12 2 2 4 3" xfId="10922" xr:uid="{00000000-0005-0000-0000-0000FD2E0000}"/>
    <cellStyle name="Normal 12 2 2 4 4" xfId="36042" xr:uid="{00000000-0005-0000-0000-0000FE2E0000}"/>
    <cellStyle name="Normal 12 2 2 5" xfId="9698" xr:uid="{00000000-0005-0000-0000-0000FF2E0000}"/>
    <cellStyle name="Normal 12 2 2 5 2" xfId="34818" xr:uid="{00000000-0005-0000-0000-0000002F0000}"/>
    <cellStyle name="Normal 12 2 2 6" xfId="14940" xr:uid="{00000000-0005-0000-0000-0000012F0000}"/>
    <cellStyle name="Normal 12 2 2 6 2" xfId="38490" xr:uid="{00000000-0005-0000-0000-0000022F0000}"/>
    <cellStyle name="Normal 12 2 2 7" xfId="7250" xr:uid="{00000000-0005-0000-0000-0000032F0000}"/>
    <cellStyle name="Normal 12 2 2 8" xfId="32370" xr:uid="{00000000-0005-0000-0000-0000042F0000}"/>
    <cellStyle name="Normal 12 2 3" xfId="1263" xr:uid="{00000000-0005-0000-0000-0000052F0000}"/>
    <cellStyle name="Normal 12 2 3 2" xfId="2354" xr:uid="{00000000-0005-0000-0000-0000062F0000}"/>
    <cellStyle name="Normal 12 2 3 2 2" xfId="5617" xr:uid="{00000000-0005-0000-0000-0000072F0000}"/>
    <cellStyle name="Normal 12 2 3 2 2 2" xfId="13289" xr:uid="{00000000-0005-0000-0000-0000082F0000}"/>
    <cellStyle name="Normal 12 2 3 2 2 2 2" xfId="38089" xr:uid="{00000000-0005-0000-0000-0000092F0000}"/>
    <cellStyle name="Normal 12 2 3 2 2 3" xfId="19505" xr:uid="{00000000-0005-0000-0000-00000A2F0000}"/>
    <cellStyle name="Normal 12 2 3 2 2 3 2" xfId="41761" xr:uid="{00000000-0005-0000-0000-00000B2F0000}"/>
    <cellStyle name="Normal 12 2 3 2 2 4" xfId="9297" xr:uid="{00000000-0005-0000-0000-00000C2F0000}"/>
    <cellStyle name="Normal 12 2 3 2 2 5" xfId="34417" xr:uid="{00000000-0005-0000-0000-00000D2F0000}"/>
    <cellStyle name="Normal 12 2 3 2 3" xfId="3709" xr:uid="{00000000-0005-0000-0000-00000E2F0000}"/>
    <cellStyle name="Normal 12 2 3 2 3 2" xfId="17659" xr:uid="{00000000-0005-0000-0000-00000F2F0000}"/>
    <cellStyle name="Normal 12 2 3 2 3 2 2" xfId="40537" xr:uid="{00000000-0005-0000-0000-0000102F0000}"/>
    <cellStyle name="Normal 12 2 3 2 3 3" xfId="11745" xr:uid="{00000000-0005-0000-0000-0000112F0000}"/>
    <cellStyle name="Normal 12 2 3 2 3 4" xfId="36865" xr:uid="{00000000-0005-0000-0000-0000122F0000}"/>
    <cellStyle name="Normal 12 2 3 2 4" xfId="10521" xr:uid="{00000000-0005-0000-0000-0000132F0000}"/>
    <cellStyle name="Normal 12 2 3 2 4 2" xfId="35641" xr:uid="{00000000-0005-0000-0000-0000142F0000}"/>
    <cellStyle name="Normal 12 2 3 2 5" xfId="16318" xr:uid="{00000000-0005-0000-0000-0000152F0000}"/>
    <cellStyle name="Normal 12 2 3 2 5 2" xfId="39313" xr:uid="{00000000-0005-0000-0000-0000162F0000}"/>
    <cellStyle name="Normal 12 2 3 2 6" xfId="8073" xr:uid="{00000000-0005-0000-0000-0000172F0000}"/>
    <cellStyle name="Normal 12 2 3 2 7" xfId="33193" xr:uid="{00000000-0005-0000-0000-0000182F0000}"/>
    <cellStyle name="Normal 12 2 3 3" xfId="4727" xr:uid="{00000000-0005-0000-0000-0000192F0000}"/>
    <cellStyle name="Normal 12 2 3 3 2" xfId="12541" xr:uid="{00000000-0005-0000-0000-00001A2F0000}"/>
    <cellStyle name="Normal 12 2 3 3 2 2" xfId="37477" xr:uid="{00000000-0005-0000-0000-00001B2F0000}"/>
    <cellStyle name="Normal 12 2 3 3 3" xfId="18645" xr:uid="{00000000-0005-0000-0000-00001C2F0000}"/>
    <cellStyle name="Normal 12 2 3 3 3 2" xfId="41149" xr:uid="{00000000-0005-0000-0000-00001D2F0000}"/>
    <cellStyle name="Normal 12 2 3 3 4" xfId="8685" xr:uid="{00000000-0005-0000-0000-00001E2F0000}"/>
    <cellStyle name="Normal 12 2 3 3 5" xfId="33805" xr:uid="{00000000-0005-0000-0000-00001F2F0000}"/>
    <cellStyle name="Normal 12 2 3 4" xfId="3097" xr:uid="{00000000-0005-0000-0000-0000202F0000}"/>
    <cellStyle name="Normal 12 2 3 4 2" xfId="17047" xr:uid="{00000000-0005-0000-0000-0000212F0000}"/>
    <cellStyle name="Normal 12 2 3 4 2 2" xfId="39925" xr:uid="{00000000-0005-0000-0000-0000222F0000}"/>
    <cellStyle name="Normal 12 2 3 4 3" xfId="11133" xr:uid="{00000000-0005-0000-0000-0000232F0000}"/>
    <cellStyle name="Normal 12 2 3 4 4" xfId="36253" xr:uid="{00000000-0005-0000-0000-0000242F0000}"/>
    <cellStyle name="Normal 12 2 3 5" xfId="9909" xr:uid="{00000000-0005-0000-0000-0000252F0000}"/>
    <cellStyle name="Normal 12 2 3 5 2" xfId="35029" xr:uid="{00000000-0005-0000-0000-0000262F0000}"/>
    <cellStyle name="Normal 12 2 3 6" xfId="15272" xr:uid="{00000000-0005-0000-0000-0000272F0000}"/>
    <cellStyle name="Normal 12 2 3 6 2" xfId="38701" xr:uid="{00000000-0005-0000-0000-0000282F0000}"/>
    <cellStyle name="Normal 12 2 3 7" xfId="7461" xr:uid="{00000000-0005-0000-0000-0000292F0000}"/>
    <cellStyle name="Normal 12 2 3 8" xfId="32581" xr:uid="{00000000-0005-0000-0000-00002A2F0000}"/>
    <cellStyle name="Normal 12 2 4" xfId="1674" xr:uid="{00000000-0005-0000-0000-00002B2F0000}"/>
    <cellStyle name="Normal 12 2 4 2" xfId="5043" xr:uid="{00000000-0005-0000-0000-00002C2F0000}"/>
    <cellStyle name="Normal 12 2 4 2 2" xfId="12796" xr:uid="{00000000-0005-0000-0000-00002D2F0000}"/>
    <cellStyle name="Normal 12 2 4 2 2 2" xfId="37667" xr:uid="{00000000-0005-0000-0000-00002E2F0000}"/>
    <cellStyle name="Normal 12 2 4 2 3" xfId="18947" xr:uid="{00000000-0005-0000-0000-00002F2F0000}"/>
    <cellStyle name="Normal 12 2 4 2 3 2" xfId="41339" xr:uid="{00000000-0005-0000-0000-0000302F0000}"/>
    <cellStyle name="Normal 12 2 4 2 4" xfId="8875" xr:uid="{00000000-0005-0000-0000-0000312F0000}"/>
    <cellStyle name="Normal 12 2 4 2 5" xfId="33995" xr:uid="{00000000-0005-0000-0000-0000322F0000}"/>
    <cellStyle name="Normal 12 2 4 3" xfId="3287" xr:uid="{00000000-0005-0000-0000-0000332F0000}"/>
    <cellStyle name="Normal 12 2 4 3 2" xfId="17237" xr:uid="{00000000-0005-0000-0000-0000342F0000}"/>
    <cellStyle name="Normal 12 2 4 3 2 2" xfId="40115" xr:uid="{00000000-0005-0000-0000-0000352F0000}"/>
    <cellStyle name="Normal 12 2 4 3 3" xfId="11323" xr:uid="{00000000-0005-0000-0000-0000362F0000}"/>
    <cellStyle name="Normal 12 2 4 3 4" xfId="36443" xr:uid="{00000000-0005-0000-0000-0000372F0000}"/>
    <cellStyle name="Normal 12 2 4 4" xfId="10099" xr:uid="{00000000-0005-0000-0000-0000382F0000}"/>
    <cellStyle name="Normal 12 2 4 4 2" xfId="35219" xr:uid="{00000000-0005-0000-0000-0000392F0000}"/>
    <cellStyle name="Normal 12 2 4 5" xfId="15652" xr:uid="{00000000-0005-0000-0000-00003A2F0000}"/>
    <cellStyle name="Normal 12 2 4 5 2" xfId="38891" xr:uid="{00000000-0005-0000-0000-00003B2F0000}"/>
    <cellStyle name="Normal 12 2 4 6" xfId="7651" xr:uid="{00000000-0005-0000-0000-00003C2F0000}"/>
    <cellStyle name="Normal 12 2 4 7" xfId="32771" xr:uid="{00000000-0005-0000-0000-00003D2F0000}"/>
    <cellStyle name="Normal 12 2 5" xfId="4108" xr:uid="{00000000-0005-0000-0000-00003E2F0000}"/>
    <cellStyle name="Normal 12 2 5 2" xfId="12011" xr:uid="{00000000-0005-0000-0000-00003F2F0000}"/>
    <cellStyle name="Normal 12 2 5 2 2" xfId="37055" xr:uid="{00000000-0005-0000-0000-0000402F0000}"/>
    <cellStyle name="Normal 12 2 5 3" xfId="18043" xr:uid="{00000000-0005-0000-0000-0000412F0000}"/>
    <cellStyle name="Normal 12 2 5 3 2" xfId="40727" xr:uid="{00000000-0005-0000-0000-0000422F0000}"/>
    <cellStyle name="Normal 12 2 5 4" xfId="8263" xr:uid="{00000000-0005-0000-0000-0000432F0000}"/>
    <cellStyle name="Normal 12 2 5 5" xfId="33383" xr:uid="{00000000-0005-0000-0000-0000442F0000}"/>
    <cellStyle name="Normal 12 2 6" xfId="2675" xr:uid="{00000000-0005-0000-0000-0000452F0000}"/>
    <cellStyle name="Normal 12 2 6 2" xfId="16625" xr:uid="{00000000-0005-0000-0000-0000462F0000}"/>
    <cellStyle name="Normal 12 2 6 2 2" xfId="39503" xr:uid="{00000000-0005-0000-0000-0000472F0000}"/>
    <cellStyle name="Normal 12 2 6 3" xfId="10711" xr:uid="{00000000-0005-0000-0000-0000482F0000}"/>
    <cellStyle name="Normal 12 2 6 4" xfId="35831" xr:uid="{00000000-0005-0000-0000-0000492F0000}"/>
    <cellStyle name="Normal 12 2 7" xfId="9487" xr:uid="{00000000-0005-0000-0000-00004A2F0000}"/>
    <cellStyle name="Normal 12 2 7 2" xfId="34607" xr:uid="{00000000-0005-0000-0000-00004B2F0000}"/>
    <cellStyle name="Normal 12 2 8" xfId="14508" xr:uid="{00000000-0005-0000-0000-00004C2F0000}"/>
    <cellStyle name="Normal 12 2 8 2" xfId="38279" xr:uid="{00000000-0005-0000-0000-00004D2F0000}"/>
    <cellStyle name="Normal 12 2 9" xfId="7039" xr:uid="{00000000-0005-0000-0000-00004E2F0000}"/>
    <cellStyle name="Normal 12 3" xfId="920" xr:uid="{00000000-0005-0000-0000-00004F2F0000}"/>
    <cellStyle name="Normal 12 3 2" xfId="2011" xr:uid="{00000000-0005-0000-0000-0000502F0000}"/>
    <cellStyle name="Normal 12 3 2 2" xfId="5317" xr:uid="{00000000-0005-0000-0000-0000512F0000}"/>
    <cellStyle name="Normal 12 3 2 2 2" xfId="13031" xr:uid="{00000000-0005-0000-0000-0000522F0000}"/>
    <cellStyle name="Normal 12 3 2 2 2 2" xfId="37877" xr:uid="{00000000-0005-0000-0000-0000532F0000}"/>
    <cellStyle name="Normal 12 3 2 2 3" xfId="19211" xr:uid="{00000000-0005-0000-0000-0000542F0000}"/>
    <cellStyle name="Normal 12 3 2 2 3 2" xfId="41549" xr:uid="{00000000-0005-0000-0000-0000552F0000}"/>
    <cellStyle name="Normal 12 3 2 2 4" xfId="9085" xr:uid="{00000000-0005-0000-0000-0000562F0000}"/>
    <cellStyle name="Normal 12 3 2 2 5" xfId="34205" xr:uid="{00000000-0005-0000-0000-0000572F0000}"/>
    <cellStyle name="Normal 12 3 2 3" xfId="3497" xr:uid="{00000000-0005-0000-0000-0000582F0000}"/>
    <cellStyle name="Normal 12 3 2 3 2" xfId="17447" xr:uid="{00000000-0005-0000-0000-0000592F0000}"/>
    <cellStyle name="Normal 12 3 2 3 2 2" xfId="40325" xr:uid="{00000000-0005-0000-0000-00005A2F0000}"/>
    <cellStyle name="Normal 12 3 2 3 3" xfId="11533" xr:uid="{00000000-0005-0000-0000-00005B2F0000}"/>
    <cellStyle name="Normal 12 3 2 3 4" xfId="36653" xr:uid="{00000000-0005-0000-0000-00005C2F0000}"/>
    <cellStyle name="Normal 12 3 2 4" xfId="10309" xr:uid="{00000000-0005-0000-0000-00005D2F0000}"/>
    <cellStyle name="Normal 12 3 2 4 2" xfId="35429" xr:uid="{00000000-0005-0000-0000-00005E2F0000}"/>
    <cellStyle name="Normal 12 3 2 5" xfId="15980" xr:uid="{00000000-0005-0000-0000-00005F2F0000}"/>
    <cellStyle name="Normal 12 3 2 5 2" xfId="39101" xr:uid="{00000000-0005-0000-0000-0000602F0000}"/>
    <cellStyle name="Normal 12 3 2 6" xfId="7861" xr:uid="{00000000-0005-0000-0000-0000612F0000}"/>
    <cellStyle name="Normal 12 3 2 7" xfId="32981" xr:uid="{00000000-0005-0000-0000-0000622F0000}"/>
    <cellStyle name="Normal 12 3 3" xfId="4433" xr:uid="{00000000-0005-0000-0000-0000632F0000}"/>
    <cellStyle name="Normal 12 3 3 2" xfId="12284" xr:uid="{00000000-0005-0000-0000-0000642F0000}"/>
    <cellStyle name="Normal 12 3 3 2 2" xfId="37265" xr:uid="{00000000-0005-0000-0000-0000652F0000}"/>
    <cellStyle name="Normal 12 3 3 3" xfId="18359" xr:uid="{00000000-0005-0000-0000-0000662F0000}"/>
    <cellStyle name="Normal 12 3 3 3 2" xfId="40937" xr:uid="{00000000-0005-0000-0000-0000672F0000}"/>
    <cellStyle name="Normal 12 3 3 4" xfId="8473" xr:uid="{00000000-0005-0000-0000-0000682F0000}"/>
    <cellStyle name="Normal 12 3 3 5" xfId="33593" xr:uid="{00000000-0005-0000-0000-0000692F0000}"/>
    <cellStyle name="Normal 12 3 4" xfId="2885" xr:uid="{00000000-0005-0000-0000-00006A2F0000}"/>
    <cellStyle name="Normal 12 3 4 2" xfId="16835" xr:uid="{00000000-0005-0000-0000-00006B2F0000}"/>
    <cellStyle name="Normal 12 3 4 2 2" xfId="39713" xr:uid="{00000000-0005-0000-0000-00006C2F0000}"/>
    <cellStyle name="Normal 12 3 4 3" xfId="10921" xr:uid="{00000000-0005-0000-0000-00006D2F0000}"/>
    <cellStyle name="Normal 12 3 4 4" xfId="36041" xr:uid="{00000000-0005-0000-0000-00006E2F0000}"/>
    <cellStyle name="Normal 12 3 5" xfId="9697" xr:uid="{00000000-0005-0000-0000-00006F2F0000}"/>
    <cellStyle name="Normal 12 3 5 2" xfId="34817" xr:uid="{00000000-0005-0000-0000-0000702F0000}"/>
    <cellStyle name="Normal 12 3 6" xfId="14939" xr:uid="{00000000-0005-0000-0000-0000712F0000}"/>
    <cellStyle name="Normal 12 3 6 2" xfId="38489" xr:uid="{00000000-0005-0000-0000-0000722F0000}"/>
    <cellStyle name="Normal 12 3 7" xfId="7249" xr:uid="{00000000-0005-0000-0000-0000732F0000}"/>
    <cellStyle name="Normal 12 3 8" xfId="32369" xr:uid="{00000000-0005-0000-0000-0000742F0000}"/>
    <cellStyle name="Normal 12 4" xfId="1262" xr:uid="{00000000-0005-0000-0000-0000752F0000}"/>
    <cellStyle name="Normal 12 4 2" xfId="2353" xr:uid="{00000000-0005-0000-0000-0000762F0000}"/>
    <cellStyle name="Normal 12 4 2 2" xfId="5616" xr:uid="{00000000-0005-0000-0000-0000772F0000}"/>
    <cellStyle name="Normal 12 4 2 2 2" xfId="13288" xr:uid="{00000000-0005-0000-0000-0000782F0000}"/>
    <cellStyle name="Normal 12 4 2 2 2 2" xfId="38088" xr:uid="{00000000-0005-0000-0000-0000792F0000}"/>
    <cellStyle name="Normal 12 4 2 2 3" xfId="19504" xr:uid="{00000000-0005-0000-0000-00007A2F0000}"/>
    <cellStyle name="Normal 12 4 2 2 3 2" xfId="41760" xr:uid="{00000000-0005-0000-0000-00007B2F0000}"/>
    <cellStyle name="Normal 12 4 2 2 4" xfId="9296" xr:uid="{00000000-0005-0000-0000-00007C2F0000}"/>
    <cellStyle name="Normal 12 4 2 2 5" xfId="34416" xr:uid="{00000000-0005-0000-0000-00007D2F0000}"/>
    <cellStyle name="Normal 12 4 2 3" xfId="3708" xr:uid="{00000000-0005-0000-0000-00007E2F0000}"/>
    <cellStyle name="Normal 12 4 2 3 2" xfId="17658" xr:uid="{00000000-0005-0000-0000-00007F2F0000}"/>
    <cellStyle name="Normal 12 4 2 3 2 2" xfId="40536" xr:uid="{00000000-0005-0000-0000-0000802F0000}"/>
    <cellStyle name="Normal 12 4 2 3 3" xfId="11744" xr:uid="{00000000-0005-0000-0000-0000812F0000}"/>
    <cellStyle name="Normal 12 4 2 3 4" xfId="36864" xr:uid="{00000000-0005-0000-0000-0000822F0000}"/>
    <cellStyle name="Normal 12 4 2 4" xfId="10520" xr:uid="{00000000-0005-0000-0000-0000832F0000}"/>
    <cellStyle name="Normal 12 4 2 4 2" xfId="35640" xr:uid="{00000000-0005-0000-0000-0000842F0000}"/>
    <cellStyle name="Normal 12 4 2 5" xfId="16317" xr:uid="{00000000-0005-0000-0000-0000852F0000}"/>
    <cellStyle name="Normal 12 4 2 5 2" xfId="39312" xr:uid="{00000000-0005-0000-0000-0000862F0000}"/>
    <cellStyle name="Normal 12 4 2 6" xfId="8072" xr:uid="{00000000-0005-0000-0000-0000872F0000}"/>
    <cellStyle name="Normal 12 4 2 7" xfId="33192" xr:uid="{00000000-0005-0000-0000-0000882F0000}"/>
    <cellStyle name="Normal 12 4 3" xfId="4726" xr:uid="{00000000-0005-0000-0000-0000892F0000}"/>
    <cellStyle name="Normal 12 4 3 2" xfId="12540" xr:uid="{00000000-0005-0000-0000-00008A2F0000}"/>
    <cellStyle name="Normal 12 4 3 2 2" xfId="37476" xr:uid="{00000000-0005-0000-0000-00008B2F0000}"/>
    <cellStyle name="Normal 12 4 3 3" xfId="18644" xr:uid="{00000000-0005-0000-0000-00008C2F0000}"/>
    <cellStyle name="Normal 12 4 3 3 2" xfId="41148" xr:uid="{00000000-0005-0000-0000-00008D2F0000}"/>
    <cellStyle name="Normal 12 4 3 4" xfId="8684" xr:uid="{00000000-0005-0000-0000-00008E2F0000}"/>
    <cellStyle name="Normal 12 4 3 5" xfId="33804" xr:uid="{00000000-0005-0000-0000-00008F2F0000}"/>
    <cellStyle name="Normal 12 4 4" xfId="3096" xr:uid="{00000000-0005-0000-0000-0000902F0000}"/>
    <cellStyle name="Normal 12 4 4 2" xfId="17046" xr:uid="{00000000-0005-0000-0000-0000912F0000}"/>
    <cellStyle name="Normal 12 4 4 2 2" xfId="39924" xr:uid="{00000000-0005-0000-0000-0000922F0000}"/>
    <cellStyle name="Normal 12 4 4 3" xfId="11132" xr:uid="{00000000-0005-0000-0000-0000932F0000}"/>
    <cellStyle name="Normal 12 4 4 4" xfId="36252" xr:uid="{00000000-0005-0000-0000-0000942F0000}"/>
    <cellStyle name="Normal 12 4 5" xfId="9908" xr:uid="{00000000-0005-0000-0000-0000952F0000}"/>
    <cellStyle name="Normal 12 4 5 2" xfId="35028" xr:uid="{00000000-0005-0000-0000-0000962F0000}"/>
    <cellStyle name="Normal 12 4 6" xfId="15271" xr:uid="{00000000-0005-0000-0000-0000972F0000}"/>
    <cellStyle name="Normal 12 4 6 2" xfId="38700" xr:uid="{00000000-0005-0000-0000-0000982F0000}"/>
    <cellStyle name="Normal 12 4 7" xfId="7460" xr:uid="{00000000-0005-0000-0000-0000992F0000}"/>
    <cellStyle name="Normal 12 4 8" xfId="32580" xr:uid="{00000000-0005-0000-0000-00009A2F0000}"/>
    <cellStyle name="Normal 12 5" xfId="1673" xr:uid="{00000000-0005-0000-0000-00009B2F0000}"/>
    <cellStyle name="Normal 12 5 2" xfId="5042" xr:uid="{00000000-0005-0000-0000-00009C2F0000}"/>
    <cellStyle name="Normal 12 5 2 2" xfId="12795" xr:uid="{00000000-0005-0000-0000-00009D2F0000}"/>
    <cellStyle name="Normal 12 5 2 2 2" xfId="37666" xr:uid="{00000000-0005-0000-0000-00009E2F0000}"/>
    <cellStyle name="Normal 12 5 2 3" xfId="18946" xr:uid="{00000000-0005-0000-0000-00009F2F0000}"/>
    <cellStyle name="Normal 12 5 2 3 2" xfId="41338" xr:uid="{00000000-0005-0000-0000-0000A02F0000}"/>
    <cellStyle name="Normal 12 5 2 4" xfId="8874" xr:uid="{00000000-0005-0000-0000-0000A12F0000}"/>
    <cellStyle name="Normal 12 5 2 5" xfId="33994" xr:uid="{00000000-0005-0000-0000-0000A22F0000}"/>
    <cellStyle name="Normal 12 5 3" xfId="3286" xr:uid="{00000000-0005-0000-0000-0000A32F0000}"/>
    <cellStyle name="Normal 12 5 3 2" xfId="17236" xr:uid="{00000000-0005-0000-0000-0000A42F0000}"/>
    <cellStyle name="Normal 12 5 3 2 2" xfId="40114" xr:uid="{00000000-0005-0000-0000-0000A52F0000}"/>
    <cellStyle name="Normal 12 5 3 3" xfId="11322" xr:uid="{00000000-0005-0000-0000-0000A62F0000}"/>
    <cellStyle name="Normal 12 5 3 4" xfId="36442" xr:uid="{00000000-0005-0000-0000-0000A72F0000}"/>
    <cellStyle name="Normal 12 5 4" xfId="10098" xr:uid="{00000000-0005-0000-0000-0000A82F0000}"/>
    <cellStyle name="Normal 12 5 4 2" xfId="35218" xr:uid="{00000000-0005-0000-0000-0000A92F0000}"/>
    <cellStyle name="Normal 12 5 5" xfId="15651" xr:uid="{00000000-0005-0000-0000-0000AA2F0000}"/>
    <cellStyle name="Normal 12 5 5 2" xfId="38890" xr:uid="{00000000-0005-0000-0000-0000AB2F0000}"/>
    <cellStyle name="Normal 12 5 6" xfId="7650" xr:uid="{00000000-0005-0000-0000-0000AC2F0000}"/>
    <cellStyle name="Normal 12 5 7" xfId="32770" xr:uid="{00000000-0005-0000-0000-0000AD2F0000}"/>
    <cellStyle name="Normal 12 6" xfId="4107" xr:uid="{00000000-0005-0000-0000-0000AE2F0000}"/>
    <cellStyle name="Normal 12 6 2" xfId="12010" xr:uid="{00000000-0005-0000-0000-0000AF2F0000}"/>
    <cellStyle name="Normal 12 6 2 2" xfId="37054" xr:uid="{00000000-0005-0000-0000-0000B02F0000}"/>
    <cellStyle name="Normal 12 6 3" xfId="18042" xr:uid="{00000000-0005-0000-0000-0000B12F0000}"/>
    <cellStyle name="Normal 12 6 3 2" xfId="40726" xr:uid="{00000000-0005-0000-0000-0000B22F0000}"/>
    <cellStyle name="Normal 12 6 4" xfId="8262" xr:uid="{00000000-0005-0000-0000-0000B32F0000}"/>
    <cellStyle name="Normal 12 6 5" xfId="33382" xr:uid="{00000000-0005-0000-0000-0000B42F0000}"/>
    <cellStyle name="Normal 12 7" xfId="2674" xr:uid="{00000000-0005-0000-0000-0000B52F0000}"/>
    <cellStyle name="Normal 12 7 2" xfId="16624" xr:uid="{00000000-0005-0000-0000-0000B62F0000}"/>
    <cellStyle name="Normal 12 7 2 2" xfId="39502" xr:uid="{00000000-0005-0000-0000-0000B72F0000}"/>
    <cellStyle name="Normal 12 7 3" xfId="10710" xr:uid="{00000000-0005-0000-0000-0000B82F0000}"/>
    <cellStyle name="Normal 12 7 4" xfId="35830" xr:uid="{00000000-0005-0000-0000-0000B92F0000}"/>
    <cellStyle name="Normal 12 8" xfId="9486" xr:uid="{00000000-0005-0000-0000-0000BA2F0000}"/>
    <cellStyle name="Normal 12 8 2" xfId="34606" xr:uid="{00000000-0005-0000-0000-0000BB2F0000}"/>
    <cellStyle name="Normal 12 9" xfId="14507" xr:uid="{00000000-0005-0000-0000-0000BC2F0000}"/>
    <cellStyle name="Normal 12 9 2" xfId="38278" xr:uid="{00000000-0005-0000-0000-0000BD2F0000}"/>
    <cellStyle name="Normal 13" xfId="467" xr:uid="{00000000-0005-0000-0000-0000BE2F0000}"/>
    <cellStyle name="Normal 13 2" xfId="468" xr:uid="{00000000-0005-0000-0000-0000BF2F0000}"/>
    <cellStyle name="Normal 13 3" xfId="469" xr:uid="{00000000-0005-0000-0000-0000C02F0000}"/>
    <cellStyle name="Normal 14" xfId="470" xr:uid="{00000000-0005-0000-0000-0000C12F0000}"/>
    <cellStyle name="Normal 15" xfId="471" xr:uid="{00000000-0005-0000-0000-0000C22F0000}"/>
    <cellStyle name="Normal 15 2" xfId="472" xr:uid="{00000000-0005-0000-0000-0000C32F0000}"/>
    <cellStyle name="Normal 15 3" xfId="473" xr:uid="{00000000-0005-0000-0000-0000C42F0000}"/>
    <cellStyle name="Normal 16" xfId="474" xr:uid="{00000000-0005-0000-0000-0000C52F0000}"/>
    <cellStyle name="Normal 17" xfId="475" xr:uid="{00000000-0005-0000-0000-0000C62F0000}"/>
    <cellStyle name="Normal 17 10" xfId="32160" xr:uid="{00000000-0005-0000-0000-0000C72F0000}"/>
    <cellStyle name="Normal 17 2" xfId="922" xr:uid="{00000000-0005-0000-0000-0000C82F0000}"/>
    <cellStyle name="Normal 17 2 2" xfId="2013" xr:uid="{00000000-0005-0000-0000-0000C92F0000}"/>
    <cellStyle name="Normal 17 2 2 2" xfId="5319" xr:uid="{00000000-0005-0000-0000-0000CA2F0000}"/>
    <cellStyle name="Normal 17 2 2 2 2" xfId="13033" xr:uid="{00000000-0005-0000-0000-0000CB2F0000}"/>
    <cellStyle name="Normal 17 2 2 2 2 2" xfId="37879" xr:uid="{00000000-0005-0000-0000-0000CC2F0000}"/>
    <cellStyle name="Normal 17 2 2 2 3" xfId="19213" xr:uid="{00000000-0005-0000-0000-0000CD2F0000}"/>
    <cellStyle name="Normal 17 2 2 2 3 2" xfId="41551" xr:uid="{00000000-0005-0000-0000-0000CE2F0000}"/>
    <cellStyle name="Normal 17 2 2 2 4" xfId="9087" xr:uid="{00000000-0005-0000-0000-0000CF2F0000}"/>
    <cellStyle name="Normal 17 2 2 2 5" xfId="34207" xr:uid="{00000000-0005-0000-0000-0000D02F0000}"/>
    <cellStyle name="Normal 17 2 2 3" xfId="3499" xr:uid="{00000000-0005-0000-0000-0000D12F0000}"/>
    <cellStyle name="Normal 17 2 2 3 2" xfId="17449" xr:uid="{00000000-0005-0000-0000-0000D22F0000}"/>
    <cellStyle name="Normal 17 2 2 3 2 2" xfId="40327" xr:uid="{00000000-0005-0000-0000-0000D32F0000}"/>
    <cellStyle name="Normal 17 2 2 3 3" xfId="11535" xr:uid="{00000000-0005-0000-0000-0000D42F0000}"/>
    <cellStyle name="Normal 17 2 2 3 4" xfId="36655" xr:uid="{00000000-0005-0000-0000-0000D52F0000}"/>
    <cellStyle name="Normal 17 2 2 4" xfId="10311" xr:uid="{00000000-0005-0000-0000-0000D62F0000}"/>
    <cellStyle name="Normal 17 2 2 4 2" xfId="35431" xr:uid="{00000000-0005-0000-0000-0000D72F0000}"/>
    <cellStyle name="Normal 17 2 2 5" xfId="15982" xr:uid="{00000000-0005-0000-0000-0000D82F0000}"/>
    <cellStyle name="Normal 17 2 2 5 2" xfId="39103" xr:uid="{00000000-0005-0000-0000-0000D92F0000}"/>
    <cellStyle name="Normal 17 2 2 6" xfId="7863" xr:uid="{00000000-0005-0000-0000-0000DA2F0000}"/>
    <cellStyle name="Normal 17 2 2 7" xfId="32983" xr:uid="{00000000-0005-0000-0000-0000DB2F0000}"/>
    <cellStyle name="Normal 17 2 3" xfId="4435" xr:uid="{00000000-0005-0000-0000-0000DC2F0000}"/>
    <cellStyle name="Normal 17 2 3 2" xfId="12286" xr:uid="{00000000-0005-0000-0000-0000DD2F0000}"/>
    <cellStyle name="Normal 17 2 3 2 2" xfId="37267" xr:uid="{00000000-0005-0000-0000-0000DE2F0000}"/>
    <cellStyle name="Normal 17 2 3 3" xfId="18361" xr:uid="{00000000-0005-0000-0000-0000DF2F0000}"/>
    <cellStyle name="Normal 17 2 3 3 2" xfId="40939" xr:uid="{00000000-0005-0000-0000-0000E02F0000}"/>
    <cellStyle name="Normal 17 2 3 4" xfId="8475" xr:uid="{00000000-0005-0000-0000-0000E12F0000}"/>
    <cellStyle name="Normal 17 2 3 5" xfId="33595" xr:uid="{00000000-0005-0000-0000-0000E22F0000}"/>
    <cellStyle name="Normal 17 2 4" xfId="2887" xr:uid="{00000000-0005-0000-0000-0000E32F0000}"/>
    <cellStyle name="Normal 17 2 4 2" xfId="16837" xr:uid="{00000000-0005-0000-0000-0000E42F0000}"/>
    <cellStyle name="Normal 17 2 4 2 2" xfId="39715" xr:uid="{00000000-0005-0000-0000-0000E52F0000}"/>
    <cellStyle name="Normal 17 2 4 3" xfId="10923" xr:uid="{00000000-0005-0000-0000-0000E62F0000}"/>
    <cellStyle name="Normal 17 2 4 4" xfId="36043" xr:uid="{00000000-0005-0000-0000-0000E72F0000}"/>
    <cellStyle name="Normal 17 2 5" xfId="9699" xr:uid="{00000000-0005-0000-0000-0000E82F0000}"/>
    <cellStyle name="Normal 17 2 5 2" xfId="34819" xr:uid="{00000000-0005-0000-0000-0000E92F0000}"/>
    <cellStyle name="Normal 17 2 6" xfId="14941" xr:uid="{00000000-0005-0000-0000-0000EA2F0000}"/>
    <cellStyle name="Normal 17 2 6 2" xfId="38491" xr:uid="{00000000-0005-0000-0000-0000EB2F0000}"/>
    <cellStyle name="Normal 17 2 7" xfId="7251" xr:uid="{00000000-0005-0000-0000-0000EC2F0000}"/>
    <cellStyle name="Normal 17 2 8" xfId="32371" xr:uid="{00000000-0005-0000-0000-0000ED2F0000}"/>
    <cellStyle name="Normal 17 3" xfId="1264" xr:uid="{00000000-0005-0000-0000-0000EE2F0000}"/>
    <cellStyle name="Normal 17 3 2" xfId="2355" xr:uid="{00000000-0005-0000-0000-0000EF2F0000}"/>
    <cellStyle name="Normal 17 3 2 2" xfId="5618" xr:uid="{00000000-0005-0000-0000-0000F02F0000}"/>
    <cellStyle name="Normal 17 3 2 2 2" xfId="13290" xr:uid="{00000000-0005-0000-0000-0000F12F0000}"/>
    <cellStyle name="Normal 17 3 2 2 2 2" xfId="38090" xr:uid="{00000000-0005-0000-0000-0000F22F0000}"/>
    <cellStyle name="Normal 17 3 2 2 3" xfId="19506" xr:uid="{00000000-0005-0000-0000-0000F32F0000}"/>
    <cellStyle name="Normal 17 3 2 2 3 2" xfId="41762" xr:uid="{00000000-0005-0000-0000-0000F42F0000}"/>
    <cellStyle name="Normal 17 3 2 2 4" xfId="9298" xr:uid="{00000000-0005-0000-0000-0000F52F0000}"/>
    <cellStyle name="Normal 17 3 2 2 5" xfId="34418" xr:uid="{00000000-0005-0000-0000-0000F62F0000}"/>
    <cellStyle name="Normal 17 3 2 3" xfId="3710" xr:uid="{00000000-0005-0000-0000-0000F72F0000}"/>
    <cellStyle name="Normal 17 3 2 3 2" xfId="17660" xr:uid="{00000000-0005-0000-0000-0000F82F0000}"/>
    <cellStyle name="Normal 17 3 2 3 2 2" xfId="40538" xr:uid="{00000000-0005-0000-0000-0000F92F0000}"/>
    <cellStyle name="Normal 17 3 2 3 3" xfId="11746" xr:uid="{00000000-0005-0000-0000-0000FA2F0000}"/>
    <cellStyle name="Normal 17 3 2 3 4" xfId="36866" xr:uid="{00000000-0005-0000-0000-0000FB2F0000}"/>
    <cellStyle name="Normal 17 3 2 4" xfId="10522" xr:uid="{00000000-0005-0000-0000-0000FC2F0000}"/>
    <cellStyle name="Normal 17 3 2 4 2" xfId="35642" xr:uid="{00000000-0005-0000-0000-0000FD2F0000}"/>
    <cellStyle name="Normal 17 3 2 5" xfId="16319" xr:uid="{00000000-0005-0000-0000-0000FE2F0000}"/>
    <cellStyle name="Normal 17 3 2 5 2" xfId="39314" xr:uid="{00000000-0005-0000-0000-0000FF2F0000}"/>
    <cellStyle name="Normal 17 3 2 6" xfId="8074" xr:uid="{00000000-0005-0000-0000-000000300000}"/>
    <cellStyle name="Normal 17 3 2 7" xfId="33194" xr:uid="{00000000-0005-0000-0000-000001300000}"/>
    <cellStyle name="Normal 17 3 3" xfId="4728" xr:uid="{00000000-0005-0000-0000-000002300000}"/>
    <cellStyle name="Normal 17 3 3 2" xfId="12542" xr:uid="{00000000-0005-0000-0000-000003300000}"/>
    <cellStyle name="Normal 17 3 3 2 2" xfId="37478" xr:uid="{00000000-0005-0000-0000-000004300000}"/>
    <cellStyle name="Normal 17 3 3 3" xfId="18646" xr:uid="{00000000-0005-0000-0000-000005300000}"/>
    <cellStyle name="Normal 17 3 3 3 2" xfId="41150" xr:uid="{00000000-0005-0000-0000-000006300000}"/>
    <cellStyle name="Normal 17 3 3 4" xfId="8686" xr:uid="{00000000-0005-0000-0000-000007300000}"/>
    <cellStyle name="Normal 17 3 3 5" xfId="33806" xr:uid="{00000000-0005-0000-0000-000008300000}"/>
    <cellStyle name="Normal 17 3 4" xfId="3098" xr:uid="{00000000-0005-0000-0000-000009300000}"/>
    <cellStyle name="Normal 17 3 4 2" xfId="17048" xr:uid="{00000000-0005-0000-0000-00000A300000}"/>
    <cellStyle name="Normal 17 3 4 2 2" xfId="39926" xr:uid="{00000000-0005-0000-0000-00000B300000}"/>
    <cellStyle name="Normal 17 3 4 3" xfId="11134" xr:uid="{00000000-0005-0000-0000-00000C300000}"/>
    <cellStyle name="Normal 17 3 4 4" xfId="36254" xr:uid="{00000000-0005-0000-0000-00000D300000}"/>
    <cellStyle name="Normal 17 3 5" xfId="9910" xr:uid="{00000000-0005-0000-0000-00000E300000}"/>
    <cellStyle name="Normal 17 3 5 2" xfId="35030" xr:uid="{00000000-0005-0000-0000-00000F300000}"/>
    <cellStyle name="Normal 17 3 6" xfId="15273" xr:uid="{00000000-0005-0000-0000-000010300000}"/>
    <cellStyle name="Normal 17 3 6 2" xfId="38702" xr:uid="{00000000-0005-0000-0000-000011300000}"/>
    <cellStyle name="Normal 17 3 7" xfId="7462" xr:uid="{00000000-0005-0000-0000-000012300000}"/>
    <cellStyle name="Normal 17 3 8" xfId="32582" xr:uid="{00000000-0005-0000-0000-000013300000}"/>
    <cellStyle name="Normal 17 4" xfId="1675" xr:uid="{00000000-0005-0000-0000-000014300000}"/>
    <cellStyle name="Normal 17 4 2" xfId="5044" xr:uid="{00000000-0005-0000-0000-000015300000}"/>
    <cellStyle name="Normal 17 4 2 2" xfId="12797" xr:uid="{00000000-0005-0000-0000-000016300000}"/>
    <cellStyle name="Normal 17 4 2 2 2" xfId="37668" xr:uid="{00000000-0005-0000-0000-000017300000}"/>
    <cellStyle name="Normal 17 4 2 3" xfId="18948" xr:uid="{00000000-0005-0000-0000-000018300000}"/>
    <cellStyle name="Normal 17 4 2 3 2" xfId="41340" xr:uid="{00000000-0005-0000-0000-000019300000}"/>
    <cellStyle name="Normal 17 4 2 4" xfId="8876" xr:uid="{00000000-0005-0000-0000-00001A300000}"/>
    <cellStyle name="Normal 17 4 2 5" xfId="33996" xr:uid="{00000000-0005-0000-0000-00001B300000}"/>
    <cellStyle name="Normal 17 4 3" xfId="3288" xr:uid="{00000000-0005-0000-0000-00001C300000}"/>
    <cellStyle name="Normal 17 4 3 2" xfId="17238" xr:uid="{00000000-0005-0000-0000-00001D300000}"/>
    <cellStyle name="Normal 17 4 3 2 2" xfId="40116" xr:uid="{00000000-0005-0000-0000-00001E300000}"/>
    <cellStyle name="Normal 17 4 3 3" xfId="11324" xr:uid="{00000000-0005-0000-0000-00001F300000}"/>
    <cellStyle name="Normal 17 4 3 4" xfId="36444" xr:uid="{00000000-0005-0000-0000-000020300000}"/>
    <cellStyle name="Normal 17 4 4" xfId="10100" xr:uid="{00000000-0005-0000-0000-000021300000}"/>
    <cellStyle name="Normal 17 4 4 2" xfId="35220" xr:uid="{00000000-0005-0000-0000-000022300000}"/>
    <cellStyle name="Normal 17 4 5" xfId="15653" xr:uid="{00000000-0005-0000-0000-000023300000}"/>
    <cellStyle name="Normal 17 4 5 2" xfId="38892" xr:uid="{00000000-0005-0000-0000-000024300000}"/>
    <cellStyle name="Normal 17 4 6" xfId="7652" xr:uid="{00000000-0005-0000-0000-000025300000}"/>
    <cellStyle name="Normal 17 4 7" xfId="32772" xr:uid="{00000000-0005-0000-0000-000026300000}"/>
    <cellStyle name="Normal 17 5" xfId="4117" xr:uid="{00000000-0005-0000-0000-000027300000}"/>
    <cellStyle name="Normal 17 5 2" xfId="12020" xr:uid="{00000000-0005-0000-0000-000028300000}"/>
    <cellStyle name="Normal 17 5 2 2" xfId="37056" xr:uid="{00000000-0005-0000-0000-000029300000}"/>
    <cellStyle name="Normal 17 5 3" xfId="18050" xr:uid="{00000000-0005-0000-0000-00002A300000}"/>
    <cellStyle name="Normal 17 5 3 2" xfId="40728" xr:uid="{00000000-0005-0000-0000-00002B300000}"/>
    <cellStyle name="Normal 17 5 4" xfId="8264" xr:uid="{00000000-0005-0000-0000-00002C300000}"/>
    <cellStyle name="Normal 17 5 5" xfId="33384" xr:uid="{00000000-0005-0000-0000-00002D300000}"/>
    <cellStyle name="Normal 17 6" xfId="2676" xr:uid="{00000000-0005-0000-0000-00002E300000}"/>
    <cellStyle name="Normal 17 6 2" xfId="16626" xr:uid="{00000000-0005-0000-0000-00002F300000}"/>
    <cellStyle name="Normal 17 6 2 2" xfId="39504" xr:uid="{00000000-0005-0000-0000-000030300000}"/>
    <cellStyle name="Normal 17 6 3" xfId="10712" xr:uid="{00000000-0005-0000-0000-000031300000}"/>
    <cellStyle name="Normal 17 6 4" xfId="35832" xr:uid="{00000000-0005-0000-0000-000032300000}"/>
    <cellStyle name="Normal 17 7" xfId="9488" xr:uid="{00000000-0005-0000-0000-000033300000}"/>
    <cellStyle name="Normal 17 7 2" xfId="34608" xr:uid="{00000000-0005-0000-0000-000034300000}"/>
    <cellStyle name="Normal 17 8" xfId="14517" xr:uid="{00000000-0005-0000-0000-000035300000}"/>
    <cellStyle name="Normal 17 8 2" xfId="38280" xr:uid="{00000000-0005-0000-0000-000036300000}"/>
    <cellStyle name="Normal 17 9" xfId="7040" xr:uid="{00000000-0005-0000-0000-000037300000}"/>
    <cellStyle name="Normal 18" xfId="476" xr:uid="{00000000-0005-0000-0000-000038300000}"/>
    <cellStyle name="Normal 19" xfId="477" xr:uid="{00000000-0005-0000-0000-000039300000}"/>
    <cellStyle name="Normal 19 10" xfId="32161" xr:uid="{00000000-0005-0000-0000-00003A300000}"/>
    <cellStyle name="Normal 19 2" xfId="923" xr:uid="{00000000-0005-0000-0000-00003B300000}"/>
    <cellStyle name="Normal 19 2 2" xfId="2014" xr:uid="{00000000-0005-0000-0000-00003C300000}"/>
    <cellStyle name="Normal 19 2 2 2" xfId="5320" xr:uid="{00000000-0005-0000-0000-00003D300000}"/>
    <cellStyle name="Normal 19 2 2 2 2" xfId="13034" xr:uid="{00000000-0005-0000-0000-00003E300000}"/>
    <cellStyle name="Normal 19 2 2 2 2 2" xfId="37880" xr:uid="{00000000-0005-0000-0000-00003F300000}"/>
    <cellStyle name="Normal 19 2 2 2 3" xfId="19214" xr:uid="{00000000-0005-0000-0000-000040300000}"/>
    <cellStyle name="Normal 19 2 2 2 3 2" xfId="41552" xr:uid="{00000000-0005-0000-0000-000041300000}"/>
    <cellStyle name="Normal 19 2 2 2 4" xfId="9088" xr:uid="{00000000-0005-0000-0000-000042300000}"/>
    <cellStyle name="Normal 19 2 2 2 5" xfId="34208" xr:uid="{00000000-0005-0000-0000-000043300000}"/>
    <cellStyle name="Normal 19 2 2 3" xfId="3500" xr:uid="{00000000-0005-0000-0000-000044300000}"/>
    <cellStyle name="Normal 19 2 2 3 2" xfId="17450" xr:uid="{00000000-0005-0000-0000-000045300000}"/>
    <cellStyle name="Normal 19 2 2 3 2 2" xfId="40328" xr:uid="{00000000-0005-0000-0000-000046300000}"/>
    <cellStyle name="Normal 19 2 2 3 3" xfId="11536" xr:uid="{00000000-0005-0000-0000-000047300000}"/>
    <cellStyle name="Normal 19 2 2 3 4" xfId="36656" xr:uid="{00000000-0005-0000-0000-000048300000}"/>
    <cellStyle name="Normal 19 2 2 4" xfId="10312" xr:uid="{00000000-0005-0000-0000-000049300000}"/>
    <cellStyle name="Normal 19 2 2 4 2" xfId="35432" xr:uid="{00000000-0005-0000-0000-00004A300000}"/>
    <cellStyle name="Normal 19 2 2 5" xfId="15983" xr:uid="{00000000-0005-0000-0000-00004B300000}"/>
    <cellStyle name="Normal 19 2 2 5 2" xfId="39104" xr:uid="{00000000-0005-0000-0000-00004C300000}"/>
    <cellStyle name="Normal 19 2 2 6" xfId="7864" xr:uid="{00000000-0005-0000-0000-00004D300000}"/>
    <cellStyle name="Normal 19 2 2 7" xfId="32984" xr:uid="{00000000-0005-0000-0000-00004E300000}"/>
    <cellStyle name="Normal 19 2 3" xfId="4436" xr:uid="{00000000-0005-0000-0000-00004F300000}"/>
    <cellStyle name="Normal 19 2 3 2" xfId="12287" xr:uid="{00000000-0005-0000-0000-000050300000}"/>
    <cellStyle name="Normal 19 2 3 2 2" xfId="37268" xr:uid="{00000000-0005-0000-0000-000051300000}"/>
    <cellStyle name="Normal 19 2 3 3" xfId="18362" xr:uid="{00000000-0005-0000-0000-000052300000}"/>
    <cellStyle name="Normal 19 2 3 3 2" xfId="40940" xr:uid="{00000000-0005-0000-0000-000053300000}"/>
    <cellStyle name="Normal 19 2 3 4" xfId="8476" xr:uid="{00000000-0005-0000-0000-000054300000}"/>
    <cellStyle name="Normal 19 2 3 5" xfId="33596" xr:uid="{00000000-0005-0000-0000-000055300000}"/>
    <cellStyle name="Normal 19 2 4" xfId="2888" xr:uid="{00000000-0005-0000-0000-000056300000}"/>
    <cellStyle name="Normal 19 2 4 2" xfId="16838" xr:uid="{00000000-0005-0000-0000-000057300000}"/>
    <cellStyle name="Normal 19 2 4 2 2" xfId="39716" xr:uid="{00000000-0005-0000-0000-000058300000}"/>
    <cellStyle name="Normal 19 2 4 3" xfId="10924" xr:uid="{00000000-0005-0000-0000-000059300000}"/>
    <cellStyle name="Normal 19 2 4 4" xfId="36044" xr:uid="{00000000-0005-0000-0000-00005A300000}"/>
    <cellStyle name="Normal 19 2 5" xfId="9700" xr:uid="{00000000-0005-0000-0000-00005B300000}"/>
    <cellStyle name="Normal 19 2 5 2" xfId="34820" xr:uid="{00000000-0005-0000-0000-00005C300000}"/>
    <cellStyle name="Normal 19 2 6" xfId="14942" xr:uid="{00000000-0005-0000-0000-00005D300000}"/>
    <cellStyle name="Normal 19 2 6 2" xfId="38492" xr:uid="{00000000-0005-0000-0000-00005E300000}"/>
    <cellStyle name="Normal 19 2 7" xfId="7252" xr:uid="{00000000-0005-0000-0000-00005F300000}"/>
    <cellStyle name="Normal 19 2 8" xfId="32372" xr:uid="{00000000-0005-0000-0000-000060300000}"/>
    <cellStyle name="Normal 19 3" xfId="1265" xr:uid="{00000000-0005-0000-0000-000061300000}"/>
    <cellStyle name="Normal 19 3 2" xfId="2356" xr:uid="{00000000-0005-0000-0000-000062300000}"/>
    <cellStyle name="Normal 19 3 2 2" xfId="5619" xr:uid="{00000000-0005-0000-0000-000063300000}"/>
    <cellStyle name="Normal 19 3 2 2 2" xfId="13291" xr:uid="{00000000-0005-0000-0000-000064300000}"/>
    <cellStyle name="Normal 19 3 2 2 2 2" xfId="38091" xr:uid="{00000000-0005-0000-0000-000065300000}"/>
    <cellStyle name="Normal 19 3 2 2 3" xfId="19507" xr:uid="{00000000-0005-0000-0000-000066300000}"/>
    <cellStyle name="Normal 19 3 2 2 3 2" xfId="41763" xr:uid="{00000000-0005-0000-0000-000067300000}"/>
    <cellStyle name="Normal 19 3 2 2 4" xfId="9299" xr:uid="{00000000-0005-0000-0000-000068300000}"/>
    <cellStyle name="Normal 19 3 2 2 5" xfId="34419" xr:uid="{00000000-0005-0000-0000-000069300000}"/>
    <cellStyle name="Normal 19 3 2 3" xfId="3711" xr:uid="{00000000-0005-0000-0000-00006A300000}"/>
    <cellStyle name="Normal 19 3 2 3 2" xfId="17661" xr:uid="{00000000-0005-0000-0000-00006B300000}"/>
    <cellStyle name="Normal 19 3 2 3 2 2" xfId="40539" xr:uid="{00000000-0005-0000-0000-00006C300000}"/>
    <cellStyle name="Normal 19 3 2 3 3" xfId="11747" xr:uid="{00000000-0005-0000-0000-00006D300000}"/>
    <cellStyle name="Normal 19 3 2 3 4" xfId="36867" xr:uid="{00000000-0005-0000-0000-00006E300000}"/>
    <cellStyle name="Normal 19 3 2 4" xfId="10523" xr:uid="{00000000-0005-0000-0000-00006F300000}"/>
    <cellStyle name="Normal 19 3 2 4 2" xfId="35643" xr:uid="{00000000-0005-0000-0000-000070300000}"/>
    <cellStyle name="Normal 19 3 2 5" xfId="16320" xr:uid="{00000000-0005-0000-0000-000071300000}"/>
    <cellStyle name="Normal 19 3 2 5 2" xfId="39315" xr:uid="{00000000-0005-0000-0000-000072300000}"/>
    <cellStyle name="Normal 19 3 2 6" xfId="8075" xr:uid="{00000000-0005-0000-0000-000073300000}"/>
    <cellStyle name="Normal 19 3 2 7" xfId="33195" xr:uid="{00000000-0005-0000-0000-000074300000}"/>
    <cellStyle name="Normal 19 3 3" xfId="4729" xr:uid="{00000000-0005-0000-0000-000075300000}"/>
    <cellStyle name="Normal 19 3 3 2" xfId="12543" xr:uid="{00000000-0005-0000-0000-000076300000}"/>
    <cellStyle name="Normal 19 3 3 2 2" xfId="37479" xr:uid="{00000000-0005-0000-0000-000077300000}"/>
    <cellStyle name="Normal 19 3 3 3" xfId="18647" xr:uid="{00000000-0005-0000-0000-000078300000}"/>
    <cellStyle name="Normal 19 3 3 3 2" xfId="41151" xr:uid="{00000000-0005-0000-0000-000079300000}"/>
    <cellStyle name="Normal 19 3 3 4" xfId="8687" xr:uid="{00000000-0005-0000-0000-00007A300000}"/>
    <cellStyle name="Normal 19 3 3 5" xfId="33807" xr:uid="{00000000-0005-0000-0000-00007B300000}"/>
    <cellStyle name="Normal 19 3 4" xfId="3099" xr:uid="{00000000-0005-0000-0000-00007C300000}"/>
    <cellStyle name="Normal 19 3 4 2" xfId="17049" xr:uid="{00000000-0005-0000-0000-00007D300000}"/>
    <cellStyle name="Normal 19 3 4 2 2" xfId="39927" xr:uid="{00000000-0005-0000-0000-00007E300000}"/>
    <cellStyle name="Normal 19 3 4 3" xfId="11135" xr:uid="{00000000-0005-0000-0000-00007F300000}"/>
    <cellStyle name="Normal 19 3 4 4" xfId="36255" xr:uid="{00000000-0005-0000-0000-000080300000}"/>
    <cellStyle name="Normal 19 3 5" xfId="9911" xr:uid="{00000000-0005-0000-0000-000081300000}"/>
    <cellStyle name="Normal 19 3 5 2" xfId="35031" xr:uid="{00000000-0005-0000-0000-000082300000}"/>
    <cellStyle name="Normal 19 3 6" xfId="15274" xr:uid="{00000000-0005-0000-0000-000083300000}"/>
    <cellStyle name="Normal 19 3 6 2" xfId="38703" xr:uid="{00000000-0005-0000-0000-000084300000}"/>
    <cellStyle name="Normal 19 3 7" xfId="7463" xr:uid="{00000000-0005-0000-0000-000085300000}"/>
    <cellStyle name="Normal 19 3 8" xfId="32583" xr:uid="{00000000-0005-0000-0000-000086300000}"/>
    <cellStyle name="Normal 19 4" xfId="1676" xr:uid="{00000000-0005-0000-0000-000087300000}"/>
    <cellStyle name="Normal 19 4 2" xfId="5045" xr:uid="{00000000-0005-0000-0000-000088300000}"/>
    <cellStyle name="Normal 19 4 2 2" xfId="12798" xr:uid="{00000000-0005-0000-0000-000089300000}"/>
    <cellStyle name="Normal 19 4 2 2 2" xfId="37669" xr:uid="{00000000-0005-0000-0000-00008A300000}"/>
    <cellStyle name="Normal 19 4 2 3" xfId="18949" xr:uid="{00000000-0005-0000-0000-00008B300000}"/>
    <cellStyle name="Normal 19 4 2 3 2" xfId="41341" xr:uid="{00000000-0005-0000-0000-00008C300000}"/>
    <cellStyle name="Normal 19 4 2 4" xfId="8877" xr:uid="{00000000-0005-0000-0000-00008D300000}"/>
    <cellStyle name="Normal 19 4 2 5" xfId="33997" xr:uid="{00000000-0005-0000-0000-00008E300000}"/>
    <cellStyle name="Normal 19 4 3" xfId="3289" xr:uid="{00000000-0005-0000-0000-00008F300000}"/>
    <cellStyle name="Normal 19 4 3 2" xfId="17239" xr:uid="{00000000-0005-0000-0000-000090300000}"/>
    <cellStyle name="Normal 19 4 3 2 2" xfId="40117" xr:uid="{00000000-0005-0000-0000-000091300000}"/>
    <cellStyle name="Normal 19 4 3 3" xfId="11325" xr:uid="{00000000-0005-0000-0000-000092300000}"/>
    <cellStyle name="Normal 19 4 3 4" xfId="36445" xr:uid="{00000000-0005-0000-0000-000093300000}"/>
    <cellStyle name="Normal 19 4 4" xfId="10101" xr:uid="{00000000-0005-0000-0000-000094300000}"/>
    <cellStyle name="Normal 19 4 4 2" xfId="35221" xr:uid="{00000000-0005-0000-0000-000095300000}"/>
    <cellStyle name="Normal 19 4 5" xfId="15654" xr:uid="{00000000-0005-0000-0000-000096300000}"/>
    <cellStyle name="Normal 19 4 5 2" xfId="38893" xr:uid="{00000000-0005-0000-0000-000097300000}"/>
    <cellStyle name="Normal 19 4 6" xfId="7653" xr:uid="{00000000-0005-0000-0000-000098300000}"/>
    <cellStyle name="Normal 19 4 7" xfId="32773" xr:uid="{00000000-0005-0000-0000-000099300000}"/>
    <cellStyle name="Normal 19 5" xfId="4119" xr:uid="{00000000-0005-0000-0000-00009A300000}"/>
    <cellStyle name="Normal 19 5 2" xfId="12022" xr:uid="{00000000-0005-0000-0000-00009B300000}"/>
    <cellStyle name="Normal 19 5 2 2" xfId="37057" xr:uid="{00000000-0005-0000-0000-00009C300000}"/>
    <cellStyle name="Normal 19 5 3" xfId="18052" xr:uid="{00000000-0005-0000-0000-00009D300000}"/>
    <cellStyle name="Normal 19 5 3 2" xfId="40729" xr:uid="{00000000-0005-0000-0000-00009E300000}"/>
    <cellStyle name="Normal 19 5 4" xfId="8265" xr:uid="{00000000-0005-0000-0000-00009F300000}"/>
    <cellStyle name="Normal 19 5 5" xfId="33385" xr:uid="{00000000-0005-0000-0000-0000A0300000}"/>
    <cellStyle name="Normal 19 6" xfId="2677" xr:uid="{00000000-0005-0000-0000-0000A1300000}"/>
    <cellStyle name="Normal 19 6 2" xfId="16627" xr:uid="{00000000-0005-0000-0000-0000A2300000}"/>
    <cellStyle name="Normal 19 6 2 2" xfId="39505" xr:uid="{00000000-0005-0000-0000-0000A3300000}"/>
    <cellStyle name="Normal 19 6 3" xfId="10713" xr:uid="{00000000-0005-0000-0000-0000A4300000}"/>
    <cellStyle name="Normal 19 6 4" xfId="35833" xr:uid="{00000000-0005-0000-0000-0000A5300000}"/>
    <cellStyle name="Normal 19 7" xfId="9489" xr:uid="{00000000-0005-0000-0000-0000A6300000}"/>
    <cellStyle name="Normal 19 7 2" xfId="34609" xr:uid="{00000000-0005-0000-0000-0000A7300000}"/>
    <cellStyle name="Normal 19 8" xfId="14519" xr:uid="{00000000-0005-0000-0000-0000A8300000}"/>
    <cellStyle name="Normal 19 8 2" xfId="38281" xr:uid="{00000000-0005-0000-0000-0000A9300000}"/>
    <cellStyle name="Normal 19 9" xfId="7041" xr:uid="{00000000-0005-0000-0000-0000AA300000}"/>
    <cellStyle name="Normal 2" xfId="12" xr:uid="{00000000-0005-0000-0000-0000AB300000}"/>
    <cellStyle name="Normal 2 2" xfId="13" xr:uid="{00000000-0005-0000-0000-0000AC300000}"/>
    <cellStyle name="Normal 2 2 2" xfId="479" xr:uid="{00000000-0005-0000-0000-0000AD300000}"/>
    <cellStyle name="Normal 2 2 2 10" xfId="32162" xr:uid="{00000000-0005-0000-0000-0000AE300000}"/>
    <cellStyle name="Normal 2 2 2 2" xfId="924" xr:uid="{00000000-0005-0000-0000-0000AF300000}"/>
    <cellStyle name="Normal 2 2 2 2 2" xfId="2015" xr:uid="{00000000-0005-0000-0000-0000B0300000}"/>
    <cellStyle name="Normal 2 2 2 2 2 2" xfId="5321" xr:uid="{00000000-0005-0000-0000-0000B1300000}"/>
    <cellStyle name="Normal 2 2 2 2 2 2 2" xfId="13035" xr:uid="{00000000-0005-0000-0000-0000B2300000}"/>
    <cellStyle name="Normal 2 2 2 2 2 2 2 2" xfId="37881" xr:uid="{00000000-0005-0000-0000-0000B3300000}"/>
    <cellStyle name="Normal 2 2 2 2 2 2 3" xfId="19215" xr:uid="{00000000-0005-0000-0000-0000B4300000}"/>
    <cellStyle name="Normal 2 2 2 2 2 2 3 2" xfId="41553" xr:uid="{00000000-0005-0000-0000-0000B5300000}"/>
    <cellStyle name="Normal 2 2 2 2 2 2 4" xfId="9089" xr:uid="{00000000-0005-0000-0000-0000B6300000}"/>
    <cellStyle name="Normal 2 2 2 2 2 2 5" xfId="34209" xr:uid="{00000000-0005-0000-0000-0000B7300000}"/>
    <cellStyle name="Normal 2 2 2 2 2 3" xfId="3501" xr:uid="{00000000-0005-0000-0000-0000B8300000}"/>
    <cellStyle name="Normal 2 2 2 2 2 3 2" xfId="17451" xr:uid="{00000000-0005-0000-0000-0000B9300000}"/>
    <cellStyle name="Normal 2 2 2 2 2 3 2 2" xfId="40329" xr:uid="{00000000-0005-0000-0000-0000BA300000}"/>
    <cellStyle name="Normal 2 2 2 2 2 3 3" xfId="11537" xr:uid="{00000000-0005-0000-0000-0000BB300000}"/>
    <cellStyle name="Normal 2 2 2 2 2 3 4" xfId="36657" xr:uid="{00000000-0005-0000-0000-0000BC300000}"/>
    <cellStyle name="Normal 2 2 2 2 2 4" xfId="10313" xr:uid="{00000000-0005-0000-0000-0000BD300000}"/>
    <cellStyle name="Normal 2 2 2 2 2 4 2" xfId="35433" xr:uid="{00000000-0005-0000-0000-0000BE300000}"/>
    <cellStyle name="Normal 2 2 2 2 2 5" xfId="15984" xr:uid="{00000000-0005-0000-0000-0000BF300000}"/>
    <cellStyle name="Normal 2 2 2 2 2 5 2" xfId="39105" xr:uid="{00000000-0005-0000-0000-0000C0300000}"/>
    <cellStyle name="Normal 2 2 2 2 2 6" xfId="7865" xr:uid="{00000000-0005-0000-0000-0000C1300000}"/>
    <cellStyle name="Normal 2 2 2 2 2 7" xfId="32985" xr:uid="{00000000-0005-0000-0000-0000C2300000}"/>
    <cellStyle name="Normal 2 2 2 2 3" xfId="4437" xr:uid="{00000000-0005-0000-0000-0000C3300000}"/>
    <cellStyle name="Normal 2 2 2 2 3 2" xfId="12288" xr:uid="{00000000-0005-0000-0000-0000C4300000}"/>
    <cellStyle name="Normal 2 2 2 2 3 2 2" xfId="37269" xr:uid="{00000000-0005-0000-0000-0000C5300000}"/>
    <cellStyle name="Normal 2 2 2 2 3 3" xfId="18363" xr:uid="{00000000-0005-0000-0000-0000C6300000}"/>
    <cellStyle name="Normal 2 2 2 2 3 3 2" xfId="40941" xr:uid="{00000000-0005-0000-0000-0000C7300000}"/>
    <cellStyle name="Normal 2 2 2 2 3 4" xfId="8477" xr:uid="{00000000-0005-0000-0000-0000C8300000}"/>
    <cellStyle name="Normal 2 2 2 2 3 5" xfId="33597" xr:uid="{00000000-0005-0000-0000-0000C9300000}"/>
    <cellStyle name="Normal 2 2 2 2 4" xfId="2889" xr:uid="{00000000-0005-0000-0000-0000CA300000}"/>
    <cellStyle name="Normal 2 2 2 2 4 2" xfId="16839" xr:uid="{00000000-0005-0000-0000-0000CB300000}"/>
    <cellStyle name="Normal 2 2 2 2 4 2 2" xfId="39717" xr:uid="{00000000-0005-0000-0000-0000CC300000}"/>
    <cellStyle name="Normal 2 2 2 2 4 3" xfId="10925" xr:uid="{00000000-0005-0000-0000-0000CD300000}"/>
    <cellStyle name="Normal 2 2 2 2 4 4" xfId="36045" xr:uid="{00000000-0005-0000-0000-0000CE300000}"/>
    <cellStyle name="Normal 2 2 2 2 5" xfId="9701" xr:uid="{00000000-0005-0000-0000-0000CF300000}"/>
    <cellStyle name="Normal 2 2 2 2 5 2" xfId="34821" xr:uid="{00000000-0005-0000-0000-0000D0300000}"/>
    <cellStyle name="Normal 2 2 2 2 6" xfId="14943" xr:uid="{00000000-0005-0000-0000-0000D1300000}"/>
    <cellStyle name="Normal 2 2 2 2 6 2" xfId="38493" xr:uid="{00000000-0005-0000-0000-0000D2300000}"/>
    <cellStyle name="Normal 2 2 2 2 7" xfId="7253" xr:uid="{00000000-0005-0000-0000-0000D3300000}"/>
    <cellStyle name="Normal 2 2 2 2 8" xfId="32373" xr:uid="{00000000-0005-0000-0000-0000D4300000}"/>
    <cellStyle name="Normal 2 2 2 3" xfId="1266" xr:uid="{00000000-0005-0000-0000-0000D5300000}"/>
    <cellStyle name="Normal 2 2 2 3 2" xfId="2357" xr:uid="{00000000-0005-0000-0000-0000D6300000}"/>
    <cellStyle name="Normal 2 2 2 3 2 2" xfId="5620" xr:uid="{00000000-0005-0000-0000-0000D7300000}"/>
    <cellStyle name="Normal 2 2 2 3 2 2 2" xfId="13292" xr:uid="{00000000-0005-0000-0000-0000D8300000}"/>
    <cellStyle name="Normal 2 2 2 3 2 2 2 2" xfId="38092" xr:uid="{00000000-0005-0000-0000-0000D9300000}"/>
    <cellStyle name="Normal 2 2 2 3 2 2 3" xfId="19508" xr:uid="{00000000-0005-0000-0000-0000DA300000}"/>
    <cellStyle name="Normal 2 2 2 3 2 2 3 2" xfId="41764" xr:uid="{00000000-0005-0000-0000-0000DB300000}"/>
    <cellStyle name="Normal 2 2 2 3 2 2 4" xfId="9300" xr:uid="{00000000-0005-0000-0000-0000DC300000}"/>
    <cellStyle name="Normal 2 2 2 3 2 2 5" xfId="34420" xr:uid="{00000000-0005-0000-0000-0000DD300000}"/>
    <cellStyle name="Normal 2 2 2 3 2 3" xfId="3712" xr:uid="{00000000-0005-0000-0000-0000DE300000}"/>
    <cellStyle name="Normal 2 2 2 3 2 3 2" xfId="17662" xr:uid="{00000000-0005-0000-0000-0000DF300000}"/>
    <cellStyle name="Normal 2 2 2 3 2 3 2 2" xfId="40540" xr:uid="{00000000-0005-0000-0000-0000E0300000}"/>
    <cellStyle name="Normal 2 2 2 3 2 3 3" xfId="11748" xr:uid="{00000000-0005-0000-0000-0000E1300000}"/>
    <cellStyle name="Normal 2 2 2 3 2 3 4" xfId="36868" xr:uid="{00000000-0005-0000-0000-0000E2300000}"/>
    <cellStyle name="Normal 2 2 2 3 2 4" xfId="10524" xr:uid="{00000000-0005-0000-0000-0000E3300000}"/>
    <cellStyle name="Normal 2 2 2 3 2 4 2" xfId="35644" xr:uid="{00000000-0005-0000-0000-0000E4300000}"/>
    <cellStyle name="Normal 2 2 2 3 2 5" xfId="16321" xr:uid="{00000000-0005-0000-0000-0000E5300000}"/>
    <cellStyle name="Normal 2 2 2 3 2 5 2" xfId="39316" xr:uid="{00000000-0005-0000-0000-0000E6300000}"/>
    <cellStyle name="Normal 2 2 2 3 2 6" xfId="8076" xr:uid="{00000000-0005-0000-0000-0000E7300000}"/>
    <cellStyle name="Normal 2 2 2 3 2 7" xfId="33196" xr:uid="{00000000-0005-0000-0000-0000E8300000}"/>
    <cellStyle name="Normal 2 2 2 3 3" xfId="4730" xr:uid="{00000000-0005-0000-0000-0000E9300000}"/>
    <cellStyle name="Normal 2 2 2 3 3 2" xfId="12544" xr:uid="{00000000-0005-0000-0000-0000EA300000}"/>
    <cellStyle name="Normal 2 2 2 3 3 2 2" xfId="37480" xr:uid="{00000000-0005-0000-0000-0000EB300000}"/>
    <cellStyle name="Normal 2 2 2 3 3 3" xfId="18648" xr:uid="{00000000-0005-0000-0000-0000EC300000}"/>
    <cellStyle name="Normal 2 2 2 3 3 3 2" xfId="41152" xr:uid="{00000000-0005-0000-0000-0000ED300000}"/>
    <cellStyle name="Normal 2 2 2 3 3 4" xfId="8688" xr:uid="{00000000-0005-0000-0000-0000EE300000}"/>
    <cellStyle name="Normal 2 2 2 3 3 5" xfId="33808" xr:uid="{00000000-0005-0000-0000-0000EF300000}"/>
    <cellStyle name="Normal 2 2 2 3 4" xfId="3100" xr:uid="{00000000-0005-0000-0000-0000F0300000}"/>
    <cellStyle name="Normal 2 2 2 3 4 2" xfId="17050" xr:uid="{00000000-0005-0000-0000-0000F1300000}"/>
    <cellStyle name="Normal 2 2 2 3 4 2 2" xfId="39928" xr:uid="{00000000-0005-0000-0000-0000F2300000}"/>
    <cellStyle name="Normal 2 2 2 3 4 3" xfId="11136" xr:uid="{00000000-0005-0000-0000-0000F3300000}"/>
    <cellStyle name="Normal 2 2 2 3 4 4" xfId="36256" xr:uid="{00000000-0005-0000-0000-0000F4300000}"/>
    <cellStyle name="Normal 2 2 2 3 5" xfId="9912" xr:uid="{00000000-0005-0000-0000-0000F5300000}"/>
    <cellStyle name="Normal 2 2 2 3 5 2" xfId="35032" xr:uid="{00000000-0005-0000-0000-0000F6300000}"/>
    <cellStyle name="Normal 2 2 2 3 6" xfId="15275" xr:uid="{00000000-0005-0000-0000-0000F7300000}"/>
    <cellStyle name="Normal 2 2 2 3 6 2" xfId="38704" xr:uid="{00000000-0005-0000-0000-0000F8300000}"/>
    <cellStyle name="Normal 2 2 2 3 7" xfId="7464" xr:uid="{00000000-0005-0000-0000-0000F9300000}"/>
    <cellStyle name="Normal 2 2 2 3 8" xfId="32584" xr:uid="{00000000-0005-0000-0000-0000FA300000}"/>
    <cellStyle name="Normal 2 2 2 4" xfId="1677" xr:uid="{00000000-0005-0000-0000-0000FB300000}"/>
    <cellStyle name="Normal 2 2 2 4 2" xfId="5046" xr:uid="{00000000-0005-0000-0000-0000FC300000}"/>
    <cellStyle name="Normal 2 2 2 4 2 2" xfId="12799" xr:uid="{00000000-0005-0000-0000-0000FD300000}"/>
    <cellStyle name="Normal 2 2 2 4 2 2 2" xfId="37670" xr:uid="{00000000-0005-0000-0000-0000FE300000}"/>
    <cellStyle name="Normal 2 2 2 4 2 3" xfId="18950" xr:uid="{00000000-0005-0000-0000-0000FF300000}"/>
    <cellStyle name="Normal 2 2 2 4 2 3 2" xfId="41342" xr:uid="{00000000-0005-0000-0000-000000310000}"/>
    <cellStyle name="Normal 2 2 2 4 2 4" xfId="8878" xr:uid="{00000000-0005-0000-0000-000001310000}"/>
    <cellStyle name="Normal 2 2 2 4 2 5" xfId="33998" xr:uid="{00000000-0005-0000-0000-000002310000}"/>
    <cellStyle name="Normal 2 2 2 4 3" xfId="3290" xr:uid="{00000000-0005-0000-0000-000003310000}"/>
    <cellStyle name="Normal 2 2 2 4 3 2" xfId="17240" xr:uid="{00000000-0005-0000-0000-000004310000}"/>
    <cellStyle name="Normal 2 2 2 4 3 2 2" xfId="40118" xr:uid="{00000000-0005-0000-0000-000005310000}"/>
    <cellStyle name="Normal 2 2 2 4 3 3" xfId="11326" xr:uid="{00000000-0005-0000-0000-000006310000}"/>
    <cellStyle name="Normal 2 2 2 4 3 4" xfId="36446" xr:uid="{00000000-0005-0000-0000-000007310000}"/>
    <cellStyle name="Normal 2 2 2 4 4" xfId="10102" xr:uid="{00000000-0005-0000-0000-000008310000}"/>
    <cellStyle name="Normal 2 2 2 4 4 2" xfId="35222" xr:uid="{00000000-0005-0000-0000-000009310000}"/>
    <cellStyle name="Normal 2 2 2 4 5" xfId="15655" xr:uid="{00000000-0005-0000-0000-00000A310000}"/>
    <cellStyle name="Normal 2 2 2 4 5 2" xfId="38894" xr:uid="{00000000-0005-0000-0000-00000B310000}"/>
    <cellStyle name="Normal 2 2 2 4 6" xfId="7654" xr:uid="{00000000-0005-0000-0000-00000C310000}"/>
    <cellStyle name="Normal 2 2 2 4 7" xfId="32774" xr:uid="{00000000-0005-0000-0000-00000D310000}"/>
    <cellStyle name="Normal 2 2 2 5" xfId="4121" xr:uid="{00000000-0005-0000-0000-00000E310000}"/>
    <cellStyle name="Normal 2 2 2 5 2" xfId="12024" xr:uid="{00000000-0005-0000-0000-00000F310000}"/>
    <cellStyle name="Normal 2 2 2 5 2 2" xfId="37058" xr:uid="{00000000-0005-0000-0000-000010310000}"/>
    <cellStyle name="Normal 2 2 2 5 3" xfId="18054" xr:uid="{00000000-0005-0000-0000-000011310000}"/>
    <cellStyle name="Normal 2 2 2 5 3 2" xfId="40730" xr:uid="{00000000-0005-0000-0000-000012310000}"/>
    <cellStyle name="Normal 2 2 2 5 4" xfId="8266" xr:uid="{00000000-0005-0000-0000-000013310000}"/>
    <cellStyle name="Normal 2 2 2 5 5" xfId="33386" xr:uid="{00000000-0005-0000-0000-000014310000}"/>
    <cellStyle name="Normal 2 2 2 6" xfId="2678" xr:uid="{00000000-0005-0000-0000-000015310000}"/>
    <cellStyle name="Normal 2 2 2 6 2" xfId="16628" xr:uid="{00000000-0005-0000-0000-000016310000}"/>
    <cellStyle name="Normal 2 2 2 6 2 2" xfId="39506" xr:uid="{00000000-0005-0000-0000-000017310000}"/>
    <cellStyle name="Normal 2 2 2 6 3" xfId="10714" xr:uid="{00000000-0005-0000-0000-000018310000}"/>
    <cellStyle name="Normal 2 2 2 6 4" xfId="35834" xr:uid="{00000000-0005-0000-0000-000019310000}"/>
    <cellStyle name="Normal 2 2 2 7" xfId="9490" xr:uid="{00000000-0005-0000-0000-00001A310000}"/>
    <cellStyle name="Normal 2 2 2 7 2" xfId="34610" xr:uid="{00000000-0005-0000-0000-00001B310000}"/>
    <cellStyle name="Normal 2 2 2 8" xfId="14521" xr:uid="{00000000-0005-0000-0000-00001C310000}"/>
    <cellStyle name="Normal 2 2 2 8 2" xfId="38282" xr:uid="{00000000-0005-0000-0000-00001D310000}"/>
    <cellStyle name="Normal 2 2 2 9" xfId="7042" xr:uid="{00000000-0005-0000-0000-00001E310000}"/>
    <cellStyle name="Normal 2 2 3" xfId="480" xr:uid="{00000000-0005-0000-0000-00001F310000}"/>
    <cellStyle name="Normal 2 2 4" xfId="478" xr:uid="{00000000-0005-0000-0000-000020310000}"/>
    <cellStyle name="Normal 2 2 5" xfId="859" xr:uid="{00000000-0005-0000-0000-000021310000}"/>
    <cellStyle name="Normal 2 3" xfId="27" xr:uid="{00000000-0005-0000-0000-000022310000}"/>
    <cellStyle name="Normal 2 3 2" xfId="481" xr:uid="{00000000-0005-0000-0000-000023310000}"/>
    <cellStyle name="Normal 2 4" xfId="482" xr:uid="{00000000-0005-0000-0000-000024310000}"/>
    <cellStyle name="Normal 2 4 10" xfId="7043" xr:uid="{00000000-0005-0000-0000-000025310000}"/>
    <cellStyle name="Normal 2 4 11" xfId="32163" xr:uid="{00000000-0005-0000-0000-000026310000}"/>
    <cellStyle name="Normal 2 4 2" xfId="483" xr:uid="{00000000-0005-0000-0000-000027310000}"/>
    <cellStyle name="Normal 2 4 3" xfId="925" xr:uid="{00000000-0005-0000-0000-000028310000}"/>
    <cellStyle name="Normal 2 4 3 2" xfId="2016" xr:uid="{00000000-0005-0000-0000-000029310000}"/>
    <cellStyle name="Normal 2 4 3 2 2" xfId="5322" xr:uid="{00000000-0005-0000-0000-00002A310000}"/>
    <cellStyle name="Normal 2 4 3 2 2 2" xfId="13036" xr:uid="{00000000-0005-0000-0000-00002B310000}"/>
    <cellStyle name="Normal 2 4 3 2 2 2 2" xfId="37882" xr:uid="{00000000-0005-0000-0000-00002C310000}"/>
    <cellStyle name="Normal 2 4 3 2 2 3" xfId="19216" xr:uid="{00000000-0005-0000-0000-00002D310000}"/>
    <cellStyle name="Normal 2 4 3 2 2 3 2" xfId="41554" xr:uid="{00000000-0005-0000-0000-00002E310000}"/>
    <cellStyle name="Normal 2 4 3 2 2 4" xfId="9090" xr:uid="{00000000-0005-0000-0000-00002F310000}"/>
    <cellStyle name="Normal 2 4 3 2 2 5" xfId="34210" xr:uid="{00000000-0005-0000-0000-000030310000}"/>
    <cellStyle name="Normal 2 4 3 2 3" xfId="3502" xr:uid="{00000000-0005-0000-0000-000031310000}"/>
    <cellStyle name="Normal 2 4 3 2 3 2" xfId="17452" xr:uid="{00000000-0005-0000-0000-000032310000}"/>
    <cellStyle name="Normal 2 4 3 2 3 2 2" xfId="40330" xr:uid="{00000000-0005-0000-0000-000033310000}"/>
    <cellStyle name="Normal 2 4 3 2 3 3" xfId="11538" xr:uid="{00000000-0005-0000-0000-000034310000}"/>
    <cellStyle name="Normal 2 4 3 2 3 4" xfId="36658" xr:uid="{00000000-0005-0000-0000-000035310000}"/>
    <cellStyle name="Normal 2 4 3 2 4" xfId="10314" xr:uid="{00000000-0005-0000-0000-000036310000}"/>
    <cellStyle name="Normal 2 4 3 2 4 2" xfId="35434" xr:uid="{00000000-0005-0000-0000-000037310000}"/>
    <cellStyle name="Normal 2 4 3 2 5" xfId="15985" xr:uid="{00000000-0005-0000-0000-000038310000}"/>
    <cellStyle name="Normal 2 4 3 2 5 2" xfId="39106" xr:uid="{00000000-0005-0000-0000-000039310000}"/>
    <cellStyle name="Normal 2 4 3 2 6" xfId="7866" xr:uid="{00000000-0005-0000-0000-00003A310000}"/>
    <cellStyle name="Normal 2 4 3 2 7" xfId="32986" xr:uid="{00000000-0005-0000-0000-00003B310000}"/>
    <cellStyle name="Normal 2 4 3 3" xfId="4438" xr:uid="{00000000-0005-0000-0000-00003C310000}"/>
    <cellStyle name="Normal 2 4 3 3 2" xfId="12289" xr:uid="{00000000-0005-0000-0000-00003D310000}"/>
    <cellStyle name="Normal 2 4 3 3 2 2" xfId="37270" xr:uid="{00000000-0005-0000-0000-00003E310000}"/>
    <cellStyle name="Normal 2 4 3 3 3" xfId="18364" xr:uid="{00000000-0005-0000-0000-00003F310000}"/>
    <cellStyle name="Normal 2 4 3 3 3 2" xfId="40942" xr:uid="{00000000-0005-0000-0000-000040310000}"/>
    <cellStyle name="Normal 2 4 3 3 4" xfId="8478" xr:uid="{00000000-0005-0000-0000-000041310000}"/>
    <cellStyle name="Normal 2 4 3 3 5" xfId="33598" xr:uid="{00000000-0005-0000-0000-000042310000}"/>
    <cellStyle name="Normal 2 4 3 4" xfId="2890" xr:uid="{00000000-0005-0000-0000-000043310000}"/>
    <cellStyle name="Normal 2 4 3 4 2" xfId="16840" xr:uid="{00000000-0005-0000-0000-000044310000}"/>
    <cellStyle name="Normal 2 4 3 4 2 2" xfId="39718" xr:uid="{00000000-0005-0000-0000-000045310000}"/>
    <cellStyle name="Normal 2 4 3 4 3" xfId="10926" xr:uid="{00000000-0005-0000-0000-000046310000}"/>
    <cellStyle name="Normal 2 4 3 4 4" xfId="36046" xr:uid="{00000000-0005-0000-0000-000047310000}"/>
    <cellStyle name="Normal 2 4 3 5" xfId="9702" xr:uid="{00000000-0005-0000-0000-000048310000}"/>
    <cellStyle name="Normal 2 4 3 5 2" xfId="34822" xr:uid="{00000000-0005-0000-0000-000049310000}"/>
    <cellStyle name="Normal 2 4 3 6" xfId="14944" xr:uid="{00000000-0005-0000-0000-00004A310000}"/>
    <cellStyle name="Normal 2 4 3 6 2" xfId="38494" xr:uid="{00000000-0005-0000-0000-00004B310000}"/>
    <cellStyle name="Normal 2 4 3 7" xfId="7254" xr:uid="{00000000-0005-0000-0000-00004C310000}"/>
    <cellStyle name="Normal 2 4 3 8" xfId="32374" xr:uid="{00000000-0005-0000-0000-00004D310000}"/>
    <cellStyle name="Normal 2 4 4" xfId="1267" xr:uid="{00000000-0005-0000-0000-00004E310000}"/>
    <cellStyle name="Normal 2 4 4 2" xfId="2358" xr:uid="{00000000-0005-0000-0000-00004F310000}"/>
    <cellStyle name="Normal 2 4 4 2 2" xfId="5621" xr:uid="{00000000-0005-0000-0000-000050310000}"/>
    <cellStyle name="Normal 2 4 4 2 2 2" xfId="13293" xr:uid="{00000000-0005-0000-0000-000051310000}"/>
    <cellStyle name="Normal 2 4 4 2 2 2 2" xfId="38093" xr:uid="{00000000-0005-0000-0000-000052310000}"/>
    <cellStyle name="Normal 2 4 4 2 2 3" xfId="19509" xr:uid="{00000000-0005-0000-0000-000053310000}"/>
    <cellStyle name="Normal 2 4 4 2 2 3 2" xfId="41765" xr:uid="{00000000-0005-0000-0000-000054310000}"/>
    <cellStyle name="Normal 2 4 4 2 2 4" xfId="9301" xr:uid="{00000000-0005-0000-0000-000055310000}"/>
    <cellStyle name="Normal 2 4 4 2 2 5" xfId="34421" xr:uid="{00000000-0005-0000-0000-000056310000}"/>
    <cellStyle name="Normal 2 4 4 2 3" xfId="3713" xr:uid="{00000000-0005-0000-0000-000057310000}"/>
    <cellStyle name="Normal 2 4 4 2 3 2" xfId="17663" xr:uid="{00000000-0005-0000-0000-000058310000}"/>
    <cellStyle name="Normal 2 4 4 2 3 2 2" xfId="40541" xr:uid="{00000000-0005-0000-0000-000059310000}"/>
    <cellStyle name="Normal 2 4 4 2 3 3" xfId="11749" xr:uid="{00000000-0005-0000-0000-00005A310000}"/>
    <cellStyle name="Normal 2 4 4 2 3 4" xfId="36869" xr:uid="{00000000-0005-0000-0000-00005B310000}"/>
    <cellStyle name="Normal 2 4 4 2 4" xfId="10525" xr:uid="{00000000-0005-0000-0000-00005C310000}"/>
    <cellStyle name="Normal 2 4 4 2 4 2" xfId="35645" xr:uid="{00000000-0005-0000-0000-00005D310000}"/>
    <cellStyle name="Normal 2 4 4 2 5" xfId="16322" xr:uid="{00000000-0005-0000-0000-00005E310000}"/>
    <cellStyle name="Normal 2 4 4 2 5 2" xfId="39317" xr:uid="{00000000-0005-0000-0000-00005F310000}"/>
    <cellStyle name="Normal 2 4 4 2 6" xfId="8077" xr:uid="{00000000-0005-0000-0000-000060310000}"/>
    <cellStyle name="Normal 2 4 4 2 7" xfId="33197" xr:uid="{00000000-0005-0000-0000-000061310000}"/>
    <cellStyle name="Normal 2 4 4 3" xfId="4731" xr:uid="{00000000-0005-0000-0000-000062310000}"/>
    <cellStyle name="Normal 2 4 4 3 2" xfId="12545" xr:uid="{00000000-0005-0000-0000-000063310000}"/>
    <cellStyle name="Normal 2 4 4 3 2 2" xfId="37481" xr:uid="{00000000-0005-0000-0000-000064310000}"/>
    <cellStyle name="Normal 2 4 4 3 3" xfId="18649" xr:uid="{00000000-0005-0000-0000-000065310000}"/>
    <cellStyle name="Normal 2 4 4 3 3 2" xfId="41153" xr:uid="{00000000-0005-0000-0000-000066310000}"/>
    <cellStyle name="Normal 2 4 4 3 4" xfId="8689" xr:uid="{00000000-0005-0000-0000-000067310000}"/>
    <cellStyle name="Normal 2 4 4 3 5" xfId="33809" xr:uid="{00000000-0005-0000-0000-000068310000}"/>
    <cellStyle name="Normal 2 4 4 4" xfId="3101" xr:uid="{00000000-0005-0000-0000-000069310000}"/>
    <cellStyle name="Normal 2 4 4 4 2" xfId="17051" xr:uid="{00000000-0005-0000-0000-00006A310000}"/>
    <cellStyle name="Normal 2 4 4 4 2 2" xfId="39929" xr:uid="{00000000-0005-0000-0000-00006B310000}"/>
    <cellStyle name="Normal 2 4 4 4 3" xfId="11137" xr:uid="{00000000-0005-0000-0000-00006C310000}"/>
    <cellStyle name="Normal 2 4 4 4 4" xfId="36257" xr:uid="{00000000-0005-0000-0000-00006D310000}"/>
    <cellStyle name="Normal 2 4 4 5" xfId="9913" xr:uid="{00000000-0005-0000-0000-00006E310000}"/>
    <cellStyle name="Normal 2 4 4 5 2" xfId="35033" xr:uid="{00000000-0005-0000-0000-00006F310000}"/>
    <cellStyle name="Normal 2 4 4 6" xfId="15276" xr:uid="{00000000-0005-0000-0000-000070310000}"/>
    <cellStyle name="Normal 2 4 4 6 2" xfId="38705" xr:uid="{00000000-0005-0000-0000-000071310000}"/>
    <cellStyle name="Normal 2 4 4 7" xfId="7465" xr:uid="{00000000-0005-0000-0000-000072310000}"/>
    <cellStyle name="Normal 2 4 4 8" xfId="32585" xr:uid="{00000000-0005-0000-0000-000073310000}"/>
    <cellStyle name="Normal 2 4 5" xfId="1678" xr:uid="{00000000-0005-0000-0000-000074310000}"/>
    <cellStyle name="Normal 2 4 5 2" xfId="5047" xr:uid="{00000000-0005-0000-0000-000075310000}"/>
    <cellStyle name="Normal 2 4 5 2 2" xfId="12800" xr:uid="{00000000-0005-0000-0000-000076310000}"/>
    <cellStyle name="Normal 2 4 5 2 2 2" xfId="37671" xr:uid="{00000000-0005-0000-0000-000077310000}"/>
    <cellStyle name="Normal 2 4 5 2 3" xfId="18951" xr:uid="{00000000-0005-0000-0000-000078310000}"/>
    <cellStyle name="Normal 2 4 5 2 3 2" xfId="41343" xr:uid="{00000000-0005-0000-0000-000079310000}"/>
    <cellStyle name="Normal 2 4 5 2 4" xfId="8879" xr:uid="{00000000-0005-0000-0000-00007A310000}"/>
    <cellStyle name="Normal 2 4 5 2 5" xfId="33999" xr:uid="{00000000-0005-0000-0000-00007B310000}"/>
    <cellStyle name="Normal 2 4 5 3" xfId="3291" xr:uid="{00000000-0005-0000-0000-00007C310000}"/>
    <cellStyle name="Normal 2 4 5 3 2" xfId="17241" xr:uid="{00000000-0005-0000-0000-00007D310000}"/>
    <cellStyle name="Normal 2 4 5 3 2 2" xfId="40119" xr:uid="{00000000-0005-0000-0000-00007E310000}"/>
    <cellStyle name="Normal 2 4 5 3 3" xfId="11327" xr:uid="{00000000-0005-0000-0000-00007F310000}"/>
    <cellStyle name="Normal 2 4 5 3 4" xfId="36447" xr:uid="{00000000-0005-0000-0000-000080310000}"/>
    <cellStyle name="Normal 2 4 5 4" xfId="10103" xr:uid="{00000000-0005-0000-0000-000081310000}"/>
    <cellStyle name="Normal 2 4 5 4 2" xfId="35223" xr:uid="{00000000-0005-0000-0000-000082310000}"/>
    <cellStyle name="Normal 2 4 5 5" xfId="15656" xr:uid="{00000000-0005-0000-0000-000083310000}"/>
    <cellStyle name="Normal 2 4 5 5 2" xfId="38895" xr:uid="{00000000-0005-0000-0000-000084310000}"/>
    <cellStyle name="Normal 2 4 5 6" xfId="7655" xr:uid="{00000000-0005-0000-0000-000085310000}"/>
    <cellStyle name="Normal 2 4 5 7" xfId="32775" xr:uid="{00000000-0005-0000-0000-000086310000}"/>
    <cellStyle name="Normal 2 4 6" xfId="4124" xr:uid="{00000000-0005-0000-0000-000087310000}"/>
    <cellStyle name="Normal 2 4 6 2" xfId="12026" xr:uid="{00000000-0005-0000-0000-000088310000}"/>
    <cellStyle name="Normal 2 4 6 2 2" xfId="37059" xr:uid="{00000000-0005-0000-0000-000089310000}"/>
    <cellStyle name="Normal 2 4 6 3" xfId="18057" xr:uid="{00000000-0005-0000-0000-00008A310000}"/>
    <cellStyle name="Normal 2 4 6 3 2" xfId="40731" xr:uid="{00000000-0005-0000-0000-00008B310000}"/>
    <cellStyle name="Normal 2 4 6 4" xfId="8267" xr:uid="{00000000-0005-0000-0000-00008C310000}"/>
    <cellStyle name="Normal 2 4 6 5" xfId="33387" xr:uid="{00000000-0005-0000-0000-00008D310000}"/>
    <cellStyle name="Normal 2 4 7" xfId="2679" xr:uid="{00000000-0005-0000-0000-00008E310000}"/>
    <cellStyle name="Normal 2 4 7 2" xfId="16629" xr:uid="{00000000-0005-0000-0000-00008F310000}"/>
    <cellStyle name="Normal 2 4 7 2 2" xfId="39507" xr:uid="{00000000-0005-0000-0000-000090310000}"/>
    <cellStyle name="Normal 2 4 7 3" xfId="10715" xr:uid="{00000000-0005-0000-0000-000091310000}"/>
    <cellStyle name="Normal 2 4 7 4" xfId="35835" xr:uid="{00000000-0005-0000-0000-000092310000}"/>
    <cellStyle name="Normal 2 4 8" xfId="9491" xr:uid="{00000000-0005-0000-0000-000093310000}"/>
    <cellStyle name="Normal 2 4 8 2" xfId="34611" xr:uid="{00000000-0005-0000-0000-000094310000}"/>
    <cellStyle name="Normal 2 4 9" xfId="14524" xr:uid="{00000000-0005-0000-0000-000095310000}"/>
    <cellStyle name="Normal 2 4 9 2" xfId="38283" xr:uid="{00000000-0005-0000-0000-000096310000}"/>
    <cellStyle name="Normal 2 5" xfId="484" xr:uid="{00000000-0005-0000-0000-000097310000}"/>
    <cellStyle name="Normal 2 5 10" xfId="32164" xr:uid="{00000000-0005-0000-0000-000098310000}"/>
    <cellStyle name="Normal 2 5 2" xfId="926" xr:uid="{00000000-0005-0000-0000-000099310000}"/>
    <cellStyle name="Normal 2 5 2 2" xfId="2017" xr:uid="{00000000-0005-0000-0000-00009A310000}"/>
    <cellStyle name="Normal 2 5 2 2 2" xfId="5323" xr:uid="{00000000-0005-0000-0000-00009B310000}"/>
    <cellStyle name="Normal 2 5 2 2 2 2" xfId="13037" xr:uid="{00000000-0005-0000-0000-00009C310000}"/>
    <cellStyle name="Normal 2 5 2 2 2 2 2" xfId="37883" xr:uid="{00000000-0005-0000-0000-00009D310000}"/>
    <cellStyle name="Normal 2 5 2 2 2 3" xfId="19217" xr:uid="{00000000-0005-0000-0000-00009E310000}"/>
    <cellStyle name="Normal 2 5 2 2 2 3 2" xfId="41555" xr:uid="{00000000-0005-0000-0000-00009F310000}"/>
    <cellStyle name="Normal 2 5 2 2 2 4" xfId="9091" xr:uid="{00000000-0005-0000-0000-0000A0310000}"/>
    <cellStyle name="Normal 2 5 2 2 2 5" xfId="34211" xr:uid="{00000000-0005-0000-0000-0000A1310000}"/>
    <cellStyle name="Normal 2 5 2 2 3" xfId="3503" xr:uid="{00000000-0005-0000-0000-0000A2310000}"/>
    <cellStyle name="Normal 2 5 2 2 3 2" xfId="17453" xr:uid="{00000000-0005-0000-0000-0000A3310000}"/>
    <cellStyle name="Normal 2 5 2 2 3 2 2" xfId="40331" xr:uid="{00000000-0005-0000-0000-0000A4310000}"/>
    <cellStyle name="Normal 2 5 2 2 3 3" xfId="11539" xr:uid="{00000000-0005-0000-0000-0000A5310000}"/>
    <cellStyle name="Normal 2 5 2 2 3 4" xfId="36659" xr:uid="{00000000-0005-0000-0000-0000A6310000}"/>
    <cellStyle name="Normal 2 5 2 2 4" xfId="10315" xr:uid="{00000000-0005-0000-0000-0000A7310000}"/>
    <cellStyle name="Normal 2 5 2 2 4 2" xfId="35435" xr:uid="{00000000-0005-0000-0000-0000A8310000}"/>
    <cellStyle name="Normal 2 5 2 2 5" xfId="15986" xr:uid="{00000000-0005-0000-0000-0000A9310000}"/>
    <cellStyle name="Normal 2 5 2 2 5 2" xfId="39107" xr:uid="{00000000-0005-0000-0000-0000AA310000}"/>
    <cellStyle name="Normal 2 5 2 2 6" xfId="7867" xr:uid="{00000000-0005-0000-0000-0000AB310000}"/>
    <cellStyle name="Normal 2 5 2 2 7" xfId="32987" xr:uid="{00000000-0005-0000-0000-0000AC310000}"/>
    <cellStyle name="Normal 2 5 2 3" xfId="4439" xr:uid="{00000000-0005-0000-0000-0000AD310000}"/>
    <cellStyle name="Normal 2 5 2 3 2" xfId="12290" xr:uid="{00000000-0005-0000-0000-0000AE310000}"/>
    <cellStyle name="Normal 2 5 2 3 2 2" xfId="37271" xr:uid="{00000000-0005-0000-0000-0000AF310000}"/>
    <cellStyle name="Normal 2 5 2 3 3" xfId="18365" xr:uid="{00000000-0005-0000-0000-0000B0310000}"/>
    <cellStyle name="Normal 2 5 2 3 3 2" xfId="40943" xr:uid="{00000000-0005-0000-0000-0000B1310000}"/>
    <cellStyle name="Normal 2 5 2 3 4" xfId="8479" xr:uid="{00000000-0005-0000-0000-0000B2310000}"/>
    <cellStyle name="Normal 2 5 2 3 5" xfId="33599" xr:uid="{00000000-0005-0000-0000-0000B3310000}"/>
    <cellStyle name="Normal 2 5 2 4" xfId="2891" xr:uid="{00000000-0005-0000-0000-0000B4310000}"/>
    <cellStyle name="Normal 2 5 2 4 2" xfId="16841" xr:uid="{00000000-0005-0000-0000-0000B5310000}"/>
    <cellStyle name="Normal 2 5 2 4 2 2" xfId="39719" xr:uid="{00000000-0005-0000-0000-0000B6310000}"/>
    <cellStyle name="Normal 2 5 2 4 3" xfId="10927" xr:uid="{00000000-0005-0000-0000-0000B7310000}"/>
    <cellStyle name="Normal 2 5 2 4 4" xfId="36047" xr:uid="{00000000-0005-0000-0000-0000B8310000}"/>
    <cellStyle name="Normal 2 5 2 5" xfId="9703" xr:uid="{00000000-0005-0000-0000-0000B9310000}"/>
    <cellStyle name="Normal 2 5 2 5 2" xfId="34823" xr:uid="{00000000-0005-0000-0000-0000BA310000}"/>
    <cellStyle name="Normal 2 5 2 6" xfId="14945" xr:uid="{00000000-0005-0000-0000-0000BB310000}"/>
    <cellStyle name="Normal 2 5 2 6 2" xfId="38495" xr:uid="{00000000-0005-0000-0000-0000BC310000}"/>
    <cellStyle name="Normal 2 5 2 7" xfId="7255" xr:uid="{00000000-0005-0000-0000-0000BD310000}"/>
    <cellStyle name="Normal 2 5 2 8" xfId="32375" xr:uid="{00000000-0005-0000-0000-0000BE310000}"/>
    <cellStyle name="Normal 2 5 3" xfId="1268" xr:uid="{00000000-0005-0000-0000-0000BF310000}"/>
    <cellStyle name="Normal 2 5 3 2" xfId="2359" xr:uid="{00000000-0005-0000-0000-0000C0310000}"/>
    <cellStyle name="Normal 2 5 3 2 2" xfId="5622" xr:uid="{00000000-0005-0000-0000-0000C1310000}"/>
    <cellStyle name="Normal 2 5 3 2 2 2" xfId="13294" xr:uid="{00000000-0005-0000-0000-0000C2310000}"/>
    <cellStyle name="Normal 2 5 3 2 2 2 2" xfId="38094" xr:uid="{00000000-0005-0000-0000-0000C3310000}"/>
    <cellStyle name="Normal 2 5 3 2 2 3" xfId="19510" xr:uid="{00000000-0005-0000-0000-0000C4310000}"/>
    <cellStyle name="Normal 2 5 3 2 2 3 2" xfId="41766" xr:uid="{00000000-0005-0000-0000-0000C5310000}"/>
    <cellStyle name="Normal 2 5 3 2 2 4" xfId="9302" xr:uid="{00000000-0005-0000-0000-0000C6310000}"/>
    <cellStyle name="Normal 2 5 3 2 2 5" xfId="34422" xr:uid="{00000000-0005-0000-0000-0000C7310000}"/>
    <cellStyle name="Normal 2 5 3 2 3" xfId="3714" xr:uid="{00000000-0005-0000-0000-0000C8310000}"/>
    <cellStyle name="Normal 2 5 3 2 3 2" xfId="17664" xr:uid="{00000000-0005-0000-0000-0000C9310000}"/>
    <cellStyle name="Normal 2 5 3 2 3 2 2" xfId="40542" xr:uid="{00000000-0005-0000-0000-0000CA310000}"/>
    <cellStyle name="Normal 2 5 3 2 3 3" xfId="11750" xr:uid="{00000000-0005-0000-0000-0000CB310000}"/>
    <cellStyle name="Normal 2 5 3 2 3 4" xfId="36870" xr:uid="{00000000-0005-0000-0000-0000CC310000}"/>
    <cellStyle name="Normal 2 5 3 2 4" xfId="10526" xr:uid="{00000000-0005-0000-0000-0000CD310000}"/>
    <cellStyle name="Normal 2 5 3 2 4 2" xfId="35646" xr:uid="{00000000-0005-0000-0000-0000CE310000}"/>
    <cellStyle name="Normal 2 5 3 2 5" xfId="16323" xr:uid="{00000000-0005-0000-0000-0000CF310000}"/>
    <cellStyle name="Normal 2 5 3 2 5 2" xfId="39318" xr:uid="{00000000-0005-0000-0000-0000D0310000}"/>
    <cellStyle name="Normal 2 5 3 2 6" xfId="8078" xr:uid="{00000000-0005-0000-0000-0000D1310000}"/>
    <cellStyle name="Normal 2 5 3 2 7" xfId="33198" xr:uid="{00000000-0005-0000-0000-0000D2310000}"/>
    <cellStyle name="Normal 2 5 3 3" xfId="4732" xr:uid="{00000000-0005-0000-0000-0000D3310000}"/>
    <cellStyle name="Normal 2 5 3 3 2" xfId="12546" xr:uid="{00000000-0005-0000-0000-0000D4310000}"/>
    <cellStyle name="Normal 2 5 3 3 2 2" xfId="37482" xr:uid="{00000000-0005-0000-0000-0000D5310000}"/>
    <cellStyle name="Normal 2 5 3 3 3" xfId="18650" xr:uid="{00000000-0005-0000-0000-0000D6310000}"/>
    <cellStyle name="Normal 2 5 3 3 3 2" xfId="41154" xr:uid="{00000000-0005-0000-0000-0000D7310000}"/>
    <cellStyle name="Normal 2 5 3 3 4" xfId="8690" xr:uid="{00000000-0005-0000-0000-0000D8310000}"/>
    <cellStyle name="Normal 2 5 3 3 5" xfId="33810" xr:uid="{00000000-0005-0000-0000-0000D9310000}"/>
    <cellStyle name="Normal 2 5 3 4" xfId="3102" xr:uid="{00000000-0005-0000-0000-0000DA310000}"/>
    <cellStyle name="Normal 2 5 3 4 2" xfId="17052" xr:uid="{00000000-0005-0000-0000-0000DB310000}"/>
    <cellStyle name="Normal 2 5 3 4 2 2" xfId="39930" xr:uid="{00000000-0005-0000-0000-0000DC310000}"/>
    <cellStyle name="Normal 2 5 3 4 3" xfId="11138" xr:uid="{00000000-0005-0000-0000-0000DD310000}"/>
    <cellStyle name="Normal 2 5 3 4 4" xfId="36258" xr:uid="{00000000-0005-0000-0000-0000DE310000}"/>
    <cellStyle name="Normal 2 5 3 5" xfId="9914" xr:uid="{00000000-0005-0000-0000-0000DF310000}"/>
    <cellStyle name="Normal 2 5 3 5 2" xfId="35034" xr:uid="{00000000-0005-0000-0000-0000E0310000}"/>
    <cellStyle name="Normal 2 5 3 6" xfId="15277" xr:uid="{00000000-0005-0000-0000-0000E1310000}"/>
    <cellStyle name="Normal 2 5 3 6 2" xfId="38706" xr:uid="{00000000-0005-0000-0000-0000E2310000}"/>
    <cellStyle name="Normal 2 5 3 7" xfId="7466" xr:uid="{00000000-0005-0000-0000-0000E3310000}"/>
    <cellStyle name="Normal 2 5 3 8" xfId="32586" xr:uid="{00000000-0005-0000-0000-0000E4310000}"/>
    <cellStyle name="Normal 2 5 4" xfId="1679" xr:uid="{00000000-0005-0000-0000-0000E5310000}"/>
    <cellStyle name="Normal 2 5 4 2" xfId="5048" xr:uid="{00000000-0005-0000-0000-0000E6310000}"/>
    <cellStyle name="Normal 2 5 4 2 2" xfId="12801" xr:uid="{00000000-0005-0000-0000-0000E7310000}"/>
    <cellStyle name="Normal 2 5 4 2 2 2" xfId="37672" xr:uid="{00000000-0005-0000-0000-0000E8310000}"/>
    <cellStyle name="Normal 2 5 4 2 3" xfId="18952" xr:uid="{00000000-0005-0000-0000-0000E9310000}"/>
    <cellStyle name="Normal 2 5 4 2 3 2" xfId="41344" xr:uid="{00000000-0005-0000-0000-0000EA310000}"/>
    <cellStyle name="Normal 2 5 4 2 4" xfId="8880" xr:uid="{00000000-0005-0000-0000-0000EB310000}"/>
    <cellStyle name="Normal 2 5 4 2 5" xfId="34000" xr:uid="{00000000-0005-0000-0000-0000EC310000}"/>
    <cellStyle name="Normal 2 5 4 3" xfId="3292" xr:uid="{00000000-0005-0000-0000-0000ED310000}"/>
    <cellStyle name="Normal 2 5 4 3 2" xfId="17242" xr:uid="{00000000-0005-0000-0000-0000EE310000}"/>
    <cellStyle name="Normal 2 5 4 3 2 2" xfId="40120" xr:uid="{00000000-0005-0000-0000-0000EF310000}"/>
    <cellStyle name="Normal 2 5 4 3 3" xfId="11328" xr:uid="{00000000-0005-0000-0000-0000F0310000}"/>
    <cellStyle name="Normal 2 5 4 3 4" xfId="36448" xr:uid="{00000000-0005-0000-0000-0000F1310000}"/>
    <cellStyle name="Normal 2 5 4 4" xfId="10104" xr:uid="{00000000-0005-0000-0000-0000F2310000}"/>
    <cellStyle name="Normal 2 5 4 4 2" xfId="35224" xr:uid="{00000000-0005-0000-0000-0000F3310000}"/>
    <cellStyle name="Normal 2 5 4 5" xfId="15657" xr:uid="{00000000-0005-0000-0000-0000F4310000}"/>
    <cellStyle name="Normal 2 5 4 5 2" xfId="38896" xr:uid="{00000000-0005-0000-0000-0000F5310000}"/>
    <cellStyle name="Normal 2 5 4 6" xfId="7656" xr:uid="{00000000-0005-0000-0000-0000F6310000}"/>
    <cellStyle name="Normal 2 5 4 7" xfId="32776" xr:uid="{00000000-0005-0000-0000-0000F7310000}"/>
    <cellStyle name="Normal 2 5 5" xfId="4126" xr:uid="{00000000-0005-0000-0000-0000F8310000}"/>
    <cellStyle name="Normal 2 5 5 2" xfId="12028" xr:uid="{00000000-0005-0000-0000-0000F9310000}"/>
    <cellStyle name="Normal 2 5 5 2 2" xfId="37060" xr:uid="{00000000-0005-0000-0000-0000FA310000}"/>
    <cellStyle name="Normal 2 5 5 3" xfId="18059" xr:uid="{00000000-0005-0000-0000-0000FB310000}"/>
    <cellStyle name="Normal 2 5 5 3 2" xfId="40732" xr:uid="{00000000-0005-0000-0000-0000FC310000}"/>
    <cellStyle name="Normal 2 5 5 4" xfId="8268" xr:uid="{00000000-0005-0000-0000-0000FD310000}"/>
    <cellStyle name="Normal 2 5 5 5" xfId="33388" xr:uid="{00000000-0005-0000-0000-0000FE310000}"/>
    <cellStyle name="Normal 2 5 6" xfId="2680" xr:uid="{00000000-0005-0000-0000-0000FF310000}"/>
    <cellStyle name="Normal 2 5 6 2" xfId="16630" xr:uid="{00000000-0005-0000-0000-000000320000}"/>
    <cellStyle name="Normal 2 5 6 2 2" xfId="39508" xr:uid="{00000000-0005-0000-0000-000001320000}"/>
    <cellStyle name="Normal 2 5 6 3" xfId="10716" xr:uid="{00000000-0005-0000-0000-000002320000}"/>
    <cellStyle name="Normal 2 5 6 4" xfId="35836" xr:uid="{00000000-0005-0000-0000-000003320000}"/>
    <cellStyle name="Normal 2 5 7" xfId="9492" xr:uid="{00000000-0005-0000-0000-000004320000}"/>
    <cellStyle name="Normal 2 5 7 2" xfId="34612" xr:uid="{00000000-0005-0000-0000-000005320000}"/>
    <cellStyle name="Normal 2 5 8" xfId="14526" xr:uid="{00000000-0005-0000-0000-000006320000}"/>
    <cellStyle name="Normal 2 5 8 2" xfId="38284" xr:uid="{00000000-0005-0000-0000-000007320000}"/>
    <cellStyle name="Normal 2 5 9" xfId="7044" xr:uid="{00000000-0005-0000-0000-000008320000}"/>
    <cellStyle name="Normal 2 6" xfId="485" xr:uid="{00000000-0005-0000-0000-000009320000}"/>
    <cellStyle name="Normal 2 7" xfId="848" xr:uid="{00000000-0005-0000-0000-00000A320000}"/>
    <cellStyle name="Normal 2_SC IP analytical dataset summary part 1 2011-01-29" xfId="486" xr:uid="{00000000-0005-0000-0000-00000B320000}"/>
    <cellStyle name="Normal 20" xfId="844" xr:uid="{00000000-0005-0000-0000-00000C320000}"/>
    <cellStyle name="Normal 20 10" xfId="32307" xr:uid="{00000000-0005-0000-0000-00000D320000}"/>
    <cellStyle name="Normal 20 2" xfId="1069" xr:uid="{00000000-0005-0000-0000-00000E320000}"/>
    <cellStyle name="Normal 20 2 2" xfId="2160" xr:uid="{00000000-0005-0000-0000-00000F320000}"/>
    <cellStyle name="Normal 20 2 2 2" xfId="5466" xr:uid="{00000000-0005-0000-0000-000010320000}"/>
    <cellStyle name="Normal 20 2 2 2 2" xfId="13180" xr:uid="{00000000-0005-0000-0000-000011320000}"/>
    <cellStyle name="Normal 20 2 2 2 2 2" xfId="38026" xr:uid="{00000000-0005-0000-0000-000012320000}"/>
    <cellStyle name="Normal 20 2 2 2 3" xfId="19360" xr:uid="{00000000-0005-0000-0000-000013320000}"/>
    <cellStyle name="Normal 20 2 2 2 3 2" xfId="41698" xr:uid="{00000000-0005-0000-0000-000014320000}"/>
    <cellStyle name="Normal 20 2 2 2 4" xfId="9234" xr:uid="{00000000-0005-0000-0000-000015320000}"/>
    <cellStyle name="Normal 20 2 2 2 5" xfId="34354" xr:uid="{00000000-0005-0000-0000-000016320000}"/>
    <cellStyle name="Normal 20 2 2 3" xfId="3646" xr:uid="{00000000-0005-0000-0000-000017320000}"/>
    <cellStyle name="Normal 20 2 2 3 2" xfId="17596" xr:uid="{00000000-0005-0000-0000-000018320000}"/>
    <cellStyle name="Normal 20 2 2 3 2 2" xfId="40474" xr:uid="{00000000-0005-0000-0000-000019320000}"/>
    <cellStyle name="Normal 20 2 2 3 3" xfId="11682" xr:uid="{00000000-0005-0000-0000-00001A320000}"/>
    <cellStyle name="Normal 20 2 2 3 4" xfId="36802" xr:uid="{00000000-0005-0000-0000-00001B320000}"/>
    <cellStyle name="Normal 20 2 2 4" xfId="10458" xr:uid="{00000000-0005-0000-0000-00001C320000}"/>
    <cellStyle name="Normal 20 2 2 4 2" xfId="35578" xr:uid="{00000000-0005-0000-0000-00001D320000}"/>
    <cellStyle name="Normal 20 2 2 5" xfId="16129" xr:uid="{00000000-0005-0000-0000-00001E320000}"/>
    <cellStyle name="Normal 20 2 2 5 2" xfId="39250" xr:uid="{00000000-0005-0000-0000-00001F320000}"/>
    <cellStyle name="Normal 20 2 2 6" xfId="8010" xr:uid="{00000000-0005-0000-0000-000020320000}"/>
    <cellStyle name="Normal 20 2 2 7" xfId="33130" xr:uid="{00000000-0005-0000-0000-000021320000}"/>
    <cellStyle name="Normal 20 2 3" xfId="4582" xr:uid="{00000000-0005-0000-0000-000022320000}"/>
    <cellStyle name="Normal 20 2 3 2" xfId="12433" xr:uid="{00000000-0005-0000-0000-000023320000}"/>
    <cellStyle name="Normal 20 2 3 2 2" xfId="37414" xr:uid="{00000000-0005-0000-0000-000024320000}"/>
    <cellStyle name="Normal 20 2 3 3" xfId="18508" xr:uid="{00000000-0005-0000-0000-000025320000}"/>
    <cellStyle name="Normal 20 2 3 3 2" xfId="41086" xr:uid="{00000000-0005-0000-0000-000026320000}"/>
    <cellStyle name="Normal 20 2 3 4" xfId="8622" xr:uid="{00000000-0005-0000-0000-000027320000}"/>
    <cellStyle name="Normal 20 2 3 5" xfId="33742" xr:uid="{00000000-0005-0000-0000-000028320000}"/>
    <cellStyle name="Normal 20 2 4" xfId="3034" xr:uid="{00000000-0005-0000-0000-000029320000}"/>
    <cellStyle name="Normal 20 2 4 2" xfId="16984" xr:uid="{00000000-0005-0000-0000-00002A320000}"/>
    <cellStyle name="Normal 20 2 4 2 2" xfId="39862" xr:uid="{00000000-0005-0000-0000-00002B320000}"/>
    <cellStyle name="Normal 20 2 4 3" xfId="11070" xr:uid="{00000000-0005-0000-0000-00002C320000}"/>
    <cellStyle name="Normal 20 2 4 4" xfId="36190" xr:uid="{00000000-0005-0000-0000-00002D320000}"/>
    <cellStyle name="Normal 20 2 5" xfId="9846" xr:uid="{00000000-0005-0000-0000-00002E320000}"/>
    <cellStyle name="Normal 20 2 5 2" xfId="34966" xr:uid="{00000000-0005-0000-0000-00002F320000}"/>
    <cellStyle name="Normal 20 2 6" xfId="15088" xr:uid="{00000000-0005-0000-0000-000030320000}"/>
    <cellStyle name="Normal 20 2 6 2" xfId="38638" xr:uid="{00000000-0005-0000-0000-000031320000}"/>
    <cellStyle name="Normal 20 2 7" xfId="7398" xr:uid="{00000000-0005-0000-0000-000032320000}"/>
    <cellStyle name="Normal 20 2 8" xfId="32518" xr:uid="{00000000-0005-0000-0000-000033320000}"/>
    <cellStyle name="Normal 20 3" xfId="1542" xr:uid="{00000000-0005-0000-0000-000034320000}"/>
    <cellStyle name="Normal 20 3 2" xfId="2633" xr:uid="{00000000-0005-0000-0000-000035320000}"/>
    <cellStyle name="Normal 20 3 2 2" xfId="5836" xr:uid="{00000000-0005-0000-0000-000036320000}"/>
    <cellStyle name="Normal 20 3 2 2 2" xfId="13465" xr:uid="{00000000-0005-0000-0000-000037320000}"/>
    <cellStyle name="Normal 20 3 2 2 2 2" xfId="38237" xr:uid="{00000000-0005-0000-0000-000038320000}"/>
    <cellStyle name="Normal 20 3 2 2 3" xfId="19713" xr:uid="{00000000-0005-0000-0000-000039320000}"/>
    <cellStyle name="Normal 20 3 2 2 3 2" xfId="41909" xr:uid="{00000000-0005-0000-0000-00003A320000}"/>
    <cellStyle name="Normal 20 3 2 2 4" xfId="9445" xr:uid="{00000000-0005-0000-0000-00003B320000}"/>
    <cellStyle name="Normal 20 3 2 2 5" xfId="34565" xr:uid="{00000000-0005-0000-0000-00003C320000}"/>
    <cellStyle name="Normal 20 3 2 3" xfId="3857" xr:uid="{00000000-0005-0000-0000-00003D320000}"/>
    <cellStyle name="Normal 20 3 2 3 2" xfId="17807" xr:uid="{00000000-0005-0000-0000-00003E320000}"/>
    <cellStyle name="Normal 20 3 2 3 2 2" xfId="40685" xr:uid="{00000000-0005-0000-0000-00003F320000}"/>
    <cellStyle name="Normal 20 3 2 3 3" xfId="11893" xr:uid="{00000000-0005-0000-0000-000040320000}"/>
    <cellStyle name="Normal 20 3 2 3 4" xfId="37013" xr:uid="{00000000-0005-0000-0000-000041320000}"/>
    <cellStyle name="Normal 20 3 2 4" xfId="10669" xr:uid="{00000000-0005-0000-0000-000042320000}"/>
    <cellStyle name="Normal 20 3 2 4 2" xfId="35789" xr:uid="{00000000-0005-0000-0000-000043320000}"/>
    <cellStyle name="Normal 20 3 2 5" xfId="16583" xr:uid="{00000000-0005-0000-0000-000044320000}"/>
    <cellStyle name="Normal 20 3 2 5 2" xfId="39461" xr:uid="{00000000-0005-0000-0000-000045320000}"/>
    <cellStyle name="Normal 20 3 2 6" xfId="8221" xr:uid="{00000000-0005-0000-0000-000046320000}"/>
    <cellStyle name="Normal 20 3 2 7" xfId="33341" xr:uid="{00000000-0005-0000-0000-000047320000}"/>
    <cellStyle name="Normal 20 3 3" xfId="4940" xr:uid="{00000000-0005-0000-0000-000048320000}"/>
    <cellStyle name="Normal 20 3 3 2" xfId="12717" xr:uid="{00000000-0005-0000-0000-000049320000}"/>
    <cellStyle name="Normal 20 3 3 2 2" xfId="37625" xr:uid="{00000000-0005-0000-0000-00004A320000}"/>
    <cellStyle name="Normal 20 3 3 3" xfId="18851" xr:uid="{00000000-0005-0000-0000-00004B320000}"/>
    <cellStyle name="Normal 20 3 3 3 2" xfId="41297" xr:uid="{00000000-0005-0000-0000-00004C320000}"/>
    <cellStyle name="Normal 20 3 3 4" xfId="8833" xr:uid="{00000000-0005-0000-0000-00004D320000}"/>
    <cellStyle name="Normal 20 3 3 5" xfId="33953" xr:uid="{00000000-0005-0000-0000-00004E320000}"/>
    <cellStyle name="Normal 20 3 4" xfId="3245" xr:uid="{00000000-0005-0000-0000-00004F320000}"/>
    <cellStyle name="Normal 20 3 4 2" xfId="17195" xr:uid="{00000000-0005-0000-0000-000050320000}"/>
    <cellStyle name="Normal 20 3 4 2 2" xfId="40073" xr:uid="{00000000-0005-0000-0000-000051320000}"/>
    <cellStyle name="Normal 20 3 4 3" xfId="11281" xr:uid="{00000000-0005-0000-0000-000052320000}"/>
    <cellStyle name="Normal 20 3 4 4" xfId="36401" xr:uid="{00000000-0005-0000-0000-000053320000}"/>
    <cellStyle name="Normal 20 3 5" xfId="10057" xr:uid="{00000000-0005-0000-0000-000054320000}"/>
    <cellStyle name="Normal 20 3 5 2" xfId="35177" xr:uid="{00000000-0005-0000-0000-000055320000}"/>
    <cellStyle name="Normal 20 3 6" xfId="15531" xr:uid="{00000000-0005-0000-0000-000056320000}"/>
    <cellStyle name="Normal 20 3 6 2" xfId="38849" xr:uid="{00000000-0005-0000-0000-000057320000}"/>
    <cellStyle name="Normal 20 3 7" xfId="7609" xr:uid="{00000000-0005-0000-0000-000058320000}"/>
    <cellStyle name="Normal 20 3 8" xfId="32729" xr:uid="{00000000-0005-0000-0000-000059320000}"/>
    <cellStyle name="Normal 20 4" xfId="1949" xr:uid="{00000000-0005-0000-0000-00005A320000}"/>
    <cellStyle name="Normal 20 4 2" xfId="5255" xr:uid="{00000000-0005-0000-0000-00005B320000}"/>
    <cellStyle name="Normal 20 4 2 2" xfId="12969" xr:uid="{00000000-0005-0000-0000-00005C320000}"/>
    <cellStyle name="Normal 20 4 2 2 2" xfId="37815" xr:uid="{00000000-0005-0000-0000-00005D320000}"/>
    <cellStyle name="Normal 20 4 2 3" xfId="19149" xr:uid="{00000000-0005-0000-0000-00005E320000}"/>
    <cellStyle name="Normal 20 4 2 3 2" xfId="41487" xr:uid="{00000000-0005-0000-0000-00005F320000}"/>
    <cellStyle name="Normal 20 4 2 4" xfId="9023" xr:uid="{00000000-0005-0000-0000-000060320000}"/>
    <cellStyle name="Normal 20 4 2 5" xfId="34143" xr:uid="{00000000-0005-0000-0000-000061320000}"/>
    <cellStyle name="Normal 20 4 3" xfId="3435" xr:uid="{00000000-0005-0000-0000-000062320000}"/>
    <cellStyle name="Normal 20 4 3 2" xfId="17385" xr:uid="{00000000-0005-0000-0000-000063320000}"/>
    <cellStyle name="Normal 20 4 3 2 2" xfId="40263" xr:uid="{00000000-0005-0000-0000-000064320000}"/>
    <cellStyle name="Normal 20 4 3 3" xfId="11471" xr:uid="{00000000-0005-0000-0000-000065320000}"/>
    <cellStyle name="Normal 20 4 3 4" xfId="36591" xr:uid="{00000000-0005-0000-0000-000066320000}"/>
    <cellStyle name="Normal 20 4 4" xfId="10247" xr:uid="{00000000-0005-0000-0000-000067320000}"/>
    <cellStyle name="Normal 20 4 4 2" xfId="35367" xr:uid="{00000000-0005-0000-0000-000068320000}"/>
    <cellStyle name="Normal 20 4 5" xfId="15918" xr:uid="{00000000-0005-0000-0000-000069320000}"/>
    <cellStyle name="Normal 20 4 5 2" xfId="39039" xr:uid="{00000000-0005-0000-0000-00006A320000}"/>
    <cellStyle name="Normal 20 4 6" xfId="7799" xr:uid="{00000000-0005-0000-0000-00006B320000}"/>
    <cellStyle name="Normal 20 4 7" xfId="32919" xr:uid="{00000000-0005-0000-0000-00006C320000}"/>
    <cellStyle name="Normal 20 5" xfId="4363" xr:uid="{00000000-0005-0000-0000-00006D320000}"/>
    <cellStyle name="Normal 20 5 2" xfId="12215" xr:uid="{00000000-0005-0000-0000-00006E320000}"/>
    <cellStyle name="Normal 20 5 2 2" xfId="37203" xr:uid="{00000000-0005-0000-0000-00006F320000}"/>
    <cellStyle name="Normal 20 5 3" xfId="18289" xr:uid="{00000000-0005-0000-0000-000070320000}"/>
    <cellStyle name="Normal 20 5 3 2" xfId="40875" xr:uid="{00000000-0005-0000-0000-000071320000}"/>
    <cellStyle name="Normal 20 5 4" xfId="8411" xr:uid="{00000000-0005-0000-0000-000072320000}"/>
    <cellStyle name="Normal 20 5 5" xfId="33531" xr:uid="{00000000-0005-0000-0000-000073320000}"/>
    <cellStyle name="Normal 20 6" xfId="2823" xr:uid="{00000000-0005-0000-0000-000074320000}"/>
    <cellStyle name="Normal 20 6 2" xfId="16773" xr:uid="{00000000-0005-0000-0000-000075320000}"/>
    <cellStyle name="Normal 20 6 2 2" xfId="39651" xr:uid="{00000000-0005-0000-0000-000076320000}"/>
    <cellStyle name="Normal 20 6 3" xfId="10859" xr:uid="{00000000-0005-0000-0000-000077320000}"/>
    <cellStyle name="Normal 20 6 4" xfId="35979" xr:uid="{00000000-0005-0000-0000-000078320000}"/>
    <cellStyle name="Normal 20 7" xfId="9635" xr:uid="{00000000-0005-0000-0000-000079320000}"/>
    <cellStyle name="Normal 20 7 2" xfId="34755" xr:uid="{00000000-0005-0000-0000-00007A320000}"/>
    <cellStyle name="Normal 20 8" xfId="14863" xr:uid="{00000000-0005-0000-0000-00007B320000}"/>
    <cellStyle name="Normal 20 8 2" xfId="38427" xr:uid="{00000000-0005-0000-0000-00007C320000}"/>
    <cellStyle name="Normal 20 9" xfId="7187" xr:uid="{00000000-0005-0000-0000-00007D320000}"/>
    <cellStyle name="Normal 21" xfId="845" xr:uid="{00000000-0005-0000-0000-00007E320000}"/>
    <cellStyle name="Normal 21 10" xfId="32308" xr:uid="{00000000-0005-0000-0000-00007F320000}"/>
    <cellStyle name="Normal 21 2" xfId="1070" xr:uid="{00000000-0005-0000-0000-000080320000}"/>
    <cellStyle name="Normal 21 2 2" xfId="2161" xr:uid="{00000000-0005-0000-0000-000081320000}"/>
    <cellStyle name="Normal 21 2 2 2" xfId="5467" xr:uid="{00000000-0005-0000-0000-000082320000}"/>
    <cellStyle name="Normal 21 2 2 2 2" xfId="13181" xr:uid="{00000000-0005-0000-0000-000083320000}"/>
    <cellStyle name="Normal 21 2 2 2 2 2" xfId="38027" xr:uid="{00000000-0005-0000-0000-000084320000}"/>
    <cellStyle name="Normal 21 2 2 2 3" xfId="19361" xr:uid="{00000000-0005-0000-0000-000085320000}"/>
    <cellStyle name="Normal 21 2 2 2 3 2" xfId="41699" xr:uid="{00000000-0005-0000-0000-000086320000}"/>
    <cellStyle name="Normal 21 2 2 2 4" xfId="9235" xr:uid="{00000000-0005-0000-0000-000087320000}"/>
    <cellStyle name="Normal 21 2 2 2 5" xfId="34355" xr:uid="{00000000-0005-0000-0000-000088320000}"/>
    <cellStyle name="Normal 21 2 2 3" xfId="3647" xr:uid="{00000000-0005-0000-0000-000089320000}"/>
    <cellStyle name="Normal 21 2 2 3 2" xfId="17597" xr:uid="{00000000-0005-0000-0000-00008A320000}"/>
    <cellStyle name="Normal 21 2 2 3 2 2" xfId="40475" xr:uid="{00000000-0005-0000-0000-00008B320000}"/>
    <cellStyle name="Normal 21 2 2 3 3" xfId="11683" xr:uid="{00000000-0005-0000-0000-00008C320000}"/>
    <cellStyle name="Normal 21 2 2 3 4" xfId="36803" xr:uid="{00000000-0005-0000-0000-00008D320000}"/>
    <cellStyle name="Normal 21 2 2 4" xfId="10459" xr:uid="{00000000-0005-0000-0000-00008E320000}"/>
    <cellStyle name="Normal 21 2 2 4 2" xfId="35579" xr:uid="{00000000-0005-0000-0000-00008F320000}"/>
    <cellStyle name="Normal 21 2 2 5" xfId="16130" xr:uid="{00000000-0005-0000-0000-000090320000}"/>
    <cellStyle name="Normal 21 2 2 5 2" xfId="39251" xr:uid="{00000000-0005-0000-0000-000091320000}"/>
    <cellStyle name="Normal 21 2 2 6" xfId="8011" xr:uid="{00000000-0005-0000-0000-000092320000}"/>
    <cellStyle name="Normal 21 2 2 7" xfId="33131" xr:uid="{00000000-0005-0000-0000-000093320000}"/>
    <cellStyle name="Normal 21 2 3" xfId="4583" xr:uid="{00000000-0005-0000-0000-000094320000}"/>
    <cellStyle name="Normal 21 2 3 2" xfId="12434" xr:uid="{00000000-0005-0000-0000-000095320000}"/>
    <cellStyle name="Normal 21 2 3 2 2" xfId="37415" xr:uid="{00000000-0005-0000-0000-000096320000}"/>
    <cellStyle name="Normal 21 2 3 3" xfId="18509" xr:uid="{00000000-0005-0000-0000-000097320000}"/>
    <cellStyle name="Normal 21 2 3 3 2" xfId="41087" xr:uid="{00000000-0005-0000-0000-000098320000}"/>
    <cellStyle name="Normal 21 2 3 4" xfId="8623" xr:uid="{00000000-0005-0000-0000-000099320000}"/>
    <cellStyle name="Normal 21 2 3 5" xfId="33743" xr:uid="{00000000-0005-0000-0000-00009A320000}"/>
    <cellStyle name="Normal 21 2 4" xfId="3035" xr:uid="{00000000-0005-0000-0000-00009B320000}"/>
    <cellStyle name="Normal 21 2 4 2" xfId="16985" xr:uid="{00000000-0005-0000-0000-00009C320000}"/>
    <cellStyle name="Normal 21 2 4 2 2" xfId="39863" xr:uid="{00000000-0005-0000-0000-00009D320000}"/>
    <cellStyle name="Normal 21 2 4 3" xfId="11071" xr:uid="{00000000-0005-0000-0000-00009E320000}"/>
    <cellStyle name="Normal 21 2 4 4" xfId="36191" xr:uid="{00000000-0005-0000-0000-00009F320000}"/>
    <cellStyle name="Normal 21 2 5" xfId="9847" xr:uid="{00000000-0005-0000-0000-0000A0320000}"/>
    <cellStyle name="Normal 21 2 5 2" xfId="34967" xr:uid="{00000000-0005-0000-0000-0000A1320000}"/>
    <cellStyle name="Normal 21 2 6" xfId="15089" xr:uid="{00000000-0005-0000-0000-0000A2320000}"/>
    <cellStyle name="Normal 21 2 6 2" xfId="38639" xr:uid="{00000000-0005-0000-0000-0000A3320000}"/>
    <cellStyle name="Normal 21 2 7" xfId="7399" xr:uid="{00000000-0005-0000-0000-0000A4320000}"/>
    <cellStyle name="Normal 21 2 8" xfId="32519" xr:uid="{00000000-0005-0000-0000-0000A5320000}"/>
    <cellStyle name="Normal 21 3" xfId="1543" xr:uid="{00000000-0005-0000-0000-0000A6320000}"/>
    <cellStyle name="Normal 21 3 2" xfId="2634" xr:uid="{00000000-0005-0000-0000-0000A7320000}"/>
    <cellStyle name="Normal 21 3 2 2" xfId="5837" xr:uid="{00000000-0005-0000-0000-0000A8320000}"/>
    <cellStyle name="Normal 21 3 2 2 2" xfId="13466" xr:uid="{00000000-0005-0000-0000-0000A9320000}"/>
    <cellStyle name="Normal 21 3 2 2 2 2" xfId="38238" xr:uid="{00000000-0005-0000-0000-0000AA320000}"/>
    <cellStyle name="Normal 21 3 2 2 3" xfId="19714" xr:uid="{00000000-0005-0000-0000-0000AB320000}"/>
    <cellStyle name="Normal 21 3 2 2 3 2" xfId="41910" xr:uid="{00000000-0005-0000-0000-0000AC320000}"/>
    <cellStyle name="Normal 21 3 2 2 4" xfId="9446" xr:uid="{00000000-0005-0000-0000-0000AD320000}"/>
    <cellStyle name="Normal 21 3 2 2 5" xfId="34566" xr:uid="{00000000-0005-0000-0000-0000AE320000}"/>
    <cellStyle name="Normal 21 3 2 3" xfId="3858" xr:uid="{00000000-0005-0000-0000-0000AF320000}"/>
    <cellStyle name="Normal 21 3 2 3 2" xfId="17808" xr:uid="{00000000-0005-0000-0000-0000B0320000}"/>
    <cellStyle name="Normal 21 3 2 3 2 2" xfId="40686" xr:uid="{00000000-0005-0000-0000-0000B1320000}"/>
    <cellStyle name="Normal 21 3 2 3 3" xfId="11894" xr:uid="{00000000-0005-0000-0000-0000B2320000}"/>
    <cellStyle name="Normal 21 3 2 3 4" xfId="37014" xr:uid="{00000000-0005-0000-0000-0000B3320000}"/>
    <cellStyle name="Normal 21 3 2 4" xfId="10670" xr:uid="{00000000-0005-0000-0000-0000B4320000}"/>
    <cellStyle name="Normal 21 3 2 4 2" xfId="35790" xr:uid="{00000000-0005-0000-0000-0000B5320000}"/>
    <cellStyle name="Normal 21 3 2 5" xfId="16584" xr:uid="{00000000-0005-0000-0000-0000B6320000}"/>
    <cellStyle name="Normal 21 3 2 5 2" xfId="39462" xr:uid="{00000000-0005-0000-0000-0000B7320000}"/>
    <cellStyle name="Normal 21 3 2 6" xfId="8222" xr:uid="{00000000-0005-0000-0000-0000B8320000}"/>
    <cellStyle name="Normal 21 3 2 7" xfId="33342" xr:uid="{00000000-0005-0000-0000-0000B9320000}"/>
    <cellStyle name="Normal 21 3 3" xfId="4941" xr:uid="{00000000-0005-0000-0000-0000BA320000}"/>
    <cellStyle name="Normal 21 3 3 2" xfId="12718" xr:uid="{00000000-0005-0000-0000-0000BB320000}"/>
    <cellStyle name="Normal 21 3 3 2 2" xfId="37626" xr:uid="{00000000-0005-0000-0000-0000BC320000}"/>
    <cellStyle name="Normal 21 3 3 3" xfId="18852" xr:uid="{00000000-0005-0000-0000-0000BD320000}"/>
    <cellStyle name="Normal 21 3 3 3 2" xfId="41298" xr:uid="{00000000-0005-0000-0000-0000BE320000}"/>
    <cellStyle name="Normal 21 3 3 4" xfId="8834" xr:uid="{00000000-0005-0000-0000-0000BF320000}"/>
    <cellStyle name="Normal 21 3 3 5" xfId="33954" xr:uid="{00000000-0005-0000-0000-0000C0320000}"/>
    <cellStyle name="Normal 21 3 4" xfId="3246" xr:uid="{00000000-0005-0000-0000-0000C1320000}"/>
    <cellStyle name="Normal 21 3 4 2" xfId="17196" xr:uid="{00000000-0005-0000-0000-0000C2320000}"/>
    <cellStyle name="Normal 21 3 4 2 2" xfId="40074" xr:uid="{00000000-0005-0000-0000-0000C3320000}"/>
    <cellStyle name="Normal 21 3 4 3" xfId="11282" xr:uid="{00000000-0005-0000-0000-0000C4320000}"/>
    <cellStyle name="Normal 21 3 4 4" xfId="36402" xr:uid="{00000000-0005-0000-0000-0000C5320000}"/>
    <cellStyle name="Normal 21 3 5" xfId="10058" xr:uid="{00000000-0005-0000-0000-0000C6320000}"/>
    <cellStyle name="Normal 21 3 5 2" xfId="35178" xr:uid="{00000000-0005-0000-0000-0000C7320000}"/>
    <cellStyle name="Normal 21 3 6" xfId="15532" xr:uid="{00000000-0005-0000-0000-0000C8320000}"/>
    <cellStyle name="Normal 21 3 6 2" xfId="38850" xr:uid="{00000000-0005-0000-0000-0000C9320000}"/>
    <cellStyle name="Normal 21 3 7" xfId="7610" xr:uid="{00000000-0005-0000-0000-0000CA320000}"/>
    <cellStyle name="Normal 21 3 8" xfId="32730" xr:uid="{00000000-0005-0000-0000-0000CB320000}"/>
    <cellStyle name="Normal 21 4" xfId="1950" xr:uid="{00000000-0005-0000-0000-0000CC320000}"/>
    <cellStyle name="Normal 21 4 2" xfId="5256" xr:uid="{00000000-0005-0000-0000-0000CD320000}"/>
    <cellStyle name="Normal 21 4 2 2" xfId="12970" xr:uid="{00000000-0005-0000-0000-0000CE320000}"/>
    <cellStyle name="Normal 21 4 2 2 2" xfId="37816" xr:uid="{00000000-0005-0000-0000-0000CF320000}"/>
    <cellStyle name="Normal 21 4 2 3" xfId="19150" xr:uid="{00000000-0005-0000-0000-0000D0320000}"/>
    <cellStyle name="Normal 21 4 2 3 2" xfId="41488" xr:uid="{00000000-0005-0000-0000-0000D1320000}"/>
    <cellStyle name="Normal 21 4 2 4" xfId="9024" xr:uid="{00000000-0005-0000-0000-0000D2320000}"/>
    <cellStyle name="Normal 21 4 2 5" xfId="34144" xr:uid="{00000000-0005-0000-0000-0000D3320000}"/>
    <cellStyle name="Normal 21 4 3" xfId="3436" xr:uid="{00000000-0005-0000-0000-0000D4320000}"/>
    <cellStyle name="Normal 21 4 3 2" xfId="17386" xr:uid="{00000000-0005-0000-0000-0000D5320000}"/>
    <cellStyle name="Normal 21 4 3 2 2" xfId="40264" xr:uid="{00000000-0005-0000-0000-0000D6320000}"/>
    <cellStyle name="Normal 21 4 3 3" xfId="11472" xr:uid="{00000000-0005-0000-0000-0000D7320000}"/>
    <cellStyle name="Normal 21 4 3 4" xfId="36592" xr:uid="{00000000-0005-0000-0000-0000D8320000}"/>
    <cellStyle name="Normal 21 4 4" xfId="10248" xr:uid="{00000000-0005-0000-0000-0000D9320000}"/>
    <cellStyle name="Normal 21 4 4 2" xfId="35368" xr:uid="{00000000-0005-0000-0000-0000DA320000}"/>
    <cellStyle name="Normal 21 4 5" xfId="15919" xr:uid="{00000000-0005-0000-0000-0000DB320000}"/>
    <cellStyle name="Normal 21 4 5 2" xfId="39040" xr:uid="{00000000-0005-0000-0000-0000DC320000}"/>
    <cellStyle name="Normal 21 4 6" xfId="7800" xr:uid="{00000000-0005-0000-0000-0000DD320000}"/>
    <cellStyle name="Normal 21 4 7" xfId="32920" xr:uid="{00000000-0005-0000-0000-0000DE320000}"/>
    <cellStyle name="Normal 21 5" xfId="4364" xr:uid="{00000000-0005-0000-0000-0000DF320000}"/>
    <cellStyle name="Normal 21 5 2" xfId="12216" xr:uid="{00000000-0005-0000-0000-0000E0320000}"/>
    <cellStyle name="Normal 21 5 2 2" xfId="37204" xr:uid="{00000000-0005-0000-0000-0000E1320000}"/>
    <cellStyle name="Normal 21 5 3" xfId="18290" xr:uid="{00000000-0005-0000-0000-0000E2320000}"/>
    <cellStyle name="Normal 21 5 3 2" xfId="40876" xr:uid="{00000000-0005-0000-0000-0000E3320000}"/>
    <cellStyle name="Normal 21 5 4" xfId="8412" xr:uid="{00000000-0005-0000-0000-0000E4320000}"/>
    <cellStyle name="Normal 21 5 5" xfId="33532" xr:uid="{00000000-0005-0000-0000-0000E5320000}"/>
    <cellStyle name="Normal 21 6" xfId="2824" xr:uid="{00000000-0005-0000-0000-0000E6320000}"/>
    <cellStyle name="Normal 21 6 2" xfId="16774" xr:uid="{00000000-0005-0000-0000-0000E7320000}"/>
    <cellStyle name="Normal 21 6 2 2" xfId="39652" xr:uid="{00000000-0005-0000-0000-0000E8320000}"/>
    <cellStyle name="Normal 21 6 3" xfId="10860" xr:uid="{00000000-0005-0000-0000-0000E9320000}"/>
    <cellStyle name="Normal 21 6 4" xfId="35980" xr:uid="{00000000-0005-0000-0000-0000EA320000}"/>
    <cellStyle name="Normal 21 7" xfId="9636" xr:uid="{00000000-0005-0000-0000-0000EB320000}"/>
    <cellStyle name="Normal 21 7 2" xfId="34756" xr:uid="{00000000-0005-0000-0000-0000EC320000}"/>
    <cellStyle name="Normal 21 8" xfId="14864" xr:uid="{00000000-0005-0000-0000-0000ED320000}"/>
    <cellStyle name="Normal 21 8 2" xfId="38428" xr:uid="{00000000-0005-0000-0000-0000EE320000}"/>
    <cellStyle name="Normal 21 9" xfId="7188" xr:uid="{00000000-0005-0000-0000-0000EF320000}"/>
    <cellStyle name="Normal 22" xfId="846" xr:uid="{00000000-0005-0000-0000-0000F0320000}"/>
    <cellStyle name="Normal 22 2" xfId="1071" xr:uid="{00000000-0005-0000-0000-0000F1320000}"/>
    <cellStyle name="Normal 22 2 2" xfId="2162" xr:uid="{00000000-0005-0000-0000-0000F2320000}"/>
    <cellStyle name="Normal 22 2 2 2" xfId="5468" xr:uid="{00000000-0005-0000-0000-0000F3320000}"/>
    <cellStyle name="Normal 22 2 2 2 2" xfId="13182" xr:uid="{00000000-0005-0000-0000-0000F4320000}"/>
    <cellStyle name="Normal 22 2 2 2 2 2" xfId="38028" xr:uid="{00000000-0005-0000-0000-0000F5320000}"/>
    <cellStyle name="Normal 22 2 2 2 3" xfId="19362" xr:uid="{00000000-0005-0000-0000-0000F6320000}"/>
    <cellStyle name="Normal 22 2 2 2 3 2" xfId="41700" xr:uid="{00000000-0005-0000-0000-0000F7320000}"/>
    <cellStyle name="Normal 22 2 2 2 4" xfId="9236" xr:uid="{00000000-0005-0000-0000-0000F8320000}"/>
    <cellStyle name="Normal 22 2 2 2 5" xfId="34356" xr:uid="{00000000-0005-0000-0000-0000F9320000}"/>
    <cellStyle name="Normal 22 2 2 3" xfId="3648" xr:uid="{00000000-0005-0000-0000-0000FA320000}"/>
    <cellStyle name="Normal 22 2 2 3 2" xfId="17598" xr:uid="{00000000-0005-0000-0000-0000FB320000}"/>
    <cellStyle name="Normal 22 2 2 3 2 2" xfId="40476" xr:uid="{00000000-0005-0000-0000-0000FC320000}"/>
    <cellStyle name="Normal 22 2 2 3 3" xfId="11684" xr:uid="{00000000-0005-0000-0000-0000FD320000}"/>
    <cellStyle name="Normal 22 2 2 3 4" xfId="36804" xr:uid="{00000000-0005-0000-0000-0000FE320000}"/>
    <cellStyle name="Normal 22 2 2 4" xfId="10460" xr:uid="{00000000-0005-0000-0000-0000FF320000}"/>
    <cellStyle name="Normal 22 2 2 4 2" xfId="35580" xr:uid="{00000000-0005-0000-0000-000000330000}"/>
    <cellStyle name="Normal 22 2 2 5" xfId="16131" xr:uid="{00000000-0005-0000-0000-000001330000}"/>
    <cellStyle name="Normal 22 2 2 5 2" xfId="39252" xr:uid="{00000000-0005-0000-0000-000002330000}"/>
    <cellStyle name="Normal 22 2 2 6" xfId="8012" xr:uid="{00000000-0005-0000-0000-000003330000}"/>
    <cellStyle name="Normal 22 2 2 7" xfId="33132" xr:uid="{00000000-0005-0000-0000-000004330000}"/>
    <cellStyle name="Normal 22 2 3" xfId="4584" xr:uid="{00000000-0005-0000-0000-000005330000}"/>
    <cellStyle name="Normal 22 2 3 2" xfId="12435" xr:uid="{00000000-0005-0000-0000-000006330000}"/>
    <cellStyle name="Normal 22 2 3 2 2" xfId="37416" xr:uid="{00000000-0005-0000-0000-000007330000}"/>
    <cellStyle name="Normal 22 2 3 3" xfId="18510" xr:uid="{00000000-0005-0000-0000-000008330000}"/>
    <cellStyle name="Normal 22 2 3 3 2" xfId="41088" xr:uid="{00000000-0005-0000-0000-000009330000}"/>
    <cellStyle name="Normal 22 2 3 4" xfId="8624" xr:uid="{00000000-0005-0000-0000-00000A330000}"/>
    <cellStyle name="Normal 22 2 3 5" xfId="33744" xr:uid="{00000000-0005-0000-0000-00000B330000}"/>
    <cellStyle name="Normal 22 2 4" xfId="3036" xr:uid="{00000000-0005-0000-0000-00000C330000}"/>
    <cellStyle name="Normal 22 2 4 2" xfId="16986" xr:uid="{00000000-0005-0000-0000-00000D330000}"/>
    <cellStyle name="Normal 22 2 4 2 2" xfId="39864" xr:uid="{00000000-0005-0000-0000-00000E330000}"/>
    <cellStyle name="Normal 22 2 4 3" xfId="11072" xr:uid="{00000000-0005-0000-0000-00000F330000}"/>
    <cellStyle name="Normal 22 2 4 4" xfId="36192" xr:uid="{00000000-0005-0000-0000-000010330000}"/>
    <cellStyle name="Normal 22 2 5" xfId="9848" xr:uid="{00000000-0005-0000-0000-000011330000}"/>
    <cellStyle name="Normal 22 2 5 2" xfId="34968" xr:uid="{00000000-0005-0000-0000-000012330000}"/>
    <cellStyle name="Normal 22 2 6" xfId="15090" xr:uid="{00000000-0005-0000-0000-000013330000}"/>
    <cellStyle name="Normal 22 2 6 2" xfId="38640" xr:uid="{00000000-0005-0000-0000-000014330000}"/>
    <cellStyle name="Normal 22 2 7" xfId="7400" xr:uid="{00000000-0005-0000-0000-000015330000}"/>
    <cellStyle name="Normal 22 2 8" xfId="32520" xr:uid="{00000000-0005-0000-0000-000016330000}"/>
    <cellStyle name="Normal 22 3" xfId="1951" xr:uid="{00000000-0005-0000-0000-000017330000}"/>
    <cellStyle name="Normal 22 3 2" xfId="5257" xr:uid="{00000000-0005-0000-0000-000018330000}"/>
    <cellStyle name="Normal 22 3 2 2" xfId="12971" xr:uid="{00000000-0005-0000-0000-000019330000}"/>
    <cellStyle name="Normal 22 3 2 2 2" xfId="37817" xr:uid="{00000000-0005-0000-0000-00001A330000}"/>
    <cellStyle name="Normal 22 3 2 3" xfId="19151" xr:uid="{00000000-0005-0000-0000-00001B330000}"/>
    <cellStyle name="Normal 22 3 2 3 2" xfId="41489" xr:uid="{00000000-0005-0000-0000-00001C330000}"/>
    <cellStyle name="Normal 22 3 2 4" xfId="9025" xr:uid="{00000000-0005-0000-0000-00001D330000}"/>
    <cellStyle name="Normal 22 3 2 5" xfId="34145" xr:uid="{00000000-0005-0000-0000-00001E330000}"/>
    <cellStyle name="Normal 22 3 3" xfId="3437" xr:uid="{00000000-0005-0000-0000-00001F330000}"/>
    <cellStyle name="Normal 22 3 3 2" xfId="17387" xr:uid="{00000000-0005-0000-0000-000020330000}"/>
    <cellStyle name="Normal 22 3 3 2 2" xfId="40265" xr:uid="{00000000-0005-0000-0000-000021330000}"/>
    <cellStyle name="Normal 22 3 3 3" xfId="11473" xr:uid="{00000000-0005-0000-0000-000022330000}"/>
    <cellStyle name="Normal 22 3 3 4" xfId="36593" xr:uid="{00000000-0005-0000-0000-000023330000}"/>
    <cellStyle name="Normal 22 3 4" xfId="10249" xr:uid="{00000000-0005-0000-0000-000024330000}"/>
    <cellStyle name="Normal 22 3 4 2" xfId="35369" xr:uid="{00000000-0005-0000-0000-000025330000}"/>
    <cellStyle name="Normal 22 3 5" xfId="15920" xr:uid="{00000000-0005-0000-0000-000026330000}"/>
    <cellStyle name="Normal 22 3 5 2" xfId="39041" xr:uid="{00000000-0005-0000-0000-000027330000}"/>
    <cellStyle name="Normal 22 3 6" xfId="7801" xr:uid="{00000000-0005-0000-0000-000028330000}"/>
    <cellStyle name="Normal 22 3 7" xfId="32921" xr:uid="{00000000-0005-0000-0000-000029330000}"/>
    <cellStyle name="Normal 22 4" xfId="4365" xr:uid="{00000000-0005-0000-0000-00002A330000}"/>
    <cellStyle name="Normal 22 4 2" xfId="12217" xr:uid="{00000000-0005-0000-0000-00002B330000}"/>
    <cellStyle name="Normal 22 4 2 2" xfId="37205" xr:uid="{00000000-0005-0000-0000-00002C330000}"/>
    <cellStyle name="Normal 22 4 3" xfId="18291" xr:uid="{00000000-0005-0000-0000-00002D330000}"/>
    <cellStyle name="Normal 22 4 3 2" xfId="40877" xr:uid="{00000000-0005-0000-0000-00002E330000}"/>
    <cellStyle name="Normal 22 4 4" xfId="8413" xr:uid="{00000000-0005-0000-0000-00002F330000}"/>
    <cellStyle name="Normal 22 4 5" xfId="33533" xr:uid="{00000000-0005-0000-0000-000030330000}"/>
    <cellStyle name="Normal 22 5" xfId="2825" xr:uid="{00000000-0005-0000-0000-000031330000}"/>
    <cellStyle name="Normal 22 5 2" xfId="16775" xr:uid="{00000000-0005-0000-0000-000032330000}"/>
    <cellStyle name="Normal 22 5 2 2" xfId="39653" xr:uid="{00000000-0005-0000-0000-000033330000}"/>
    <cellStyle name="Normal 22 5 3" xfId="10861" xr:uid="{00000000-0005-0000-0000-000034330000}"/>
    <cellStyle name="Normal 22 5 4" xfId="35981" xr:uid="{00000000-0005-0000-0000-000035330000}"/>
    <cellStyle name="Normal 22 6" xfId="9637" xr:uid="{00000000-0005-0000-0000-000036330000}"/>
    <cellStyle name="Normal 22 6 2" xfId="34757" xr:uid="{00000000-0005-0000-0000-000037330000}"/>
    <cellStyle name="Normal 22 7" xfId="14865" xr:uid="{00000000-0005-0000-0000-000038330000}"/>
    <cellStyle name="Normal 22 7 2" xfId="38429" xr:uid="{00000000-0005-0000-0000-000039330000}"/>
    <cellStyle name="Normal 22 8" xfId="7189" xr:uid="{00000000-0005-0000-0000-00003A330000}"/>
    <cellStyle name="Normal 22 9" xfId="32309" xr:uid="{00000000-0005-0000-0000-00003B330000}"/>
    <cellStyle name="Normal 23" xfId="870" xr:uid="{00000000-0005-0000-0000-00003C330000}"/>
    <cellStyle name="Normal 23 2" xfId="1081" xr:uid="{00000000-0005-0000-0000-00003D330000}"/>
    <cellStyle name="Normal 23 2 2" xfId="2172" xr:uid="{00000000-0005-0000-0000-00003E330000}"/>
    <cellStyle name="Normal 23 2 2 2" xfId="5478" xr:uid="{00000000-0005-0000-0000-00003F330000}"/>
    <cellStyle name="Normal 23 2 2 2 2" xfId="13192" xr:uid="{00000000-0005-0000-0000-000040330000}"/>
    <cellStyle name="Normal 23 2 2 2 2 2" xfId="38038" xr:uid="{00000000-0005-0000-0000-000041330000}"/>
    <cellStyle name="Normal 23 2 2 2 3" xfId="19372" xr:uid="{00000000-0005-0000-0000-000042330000}"/>
    <cellStyle name="Normal 23 2 2 2 3 2" xfId="41710" xr:uid="{00000000-0005-0000-0000-000043330000}"/>
    <cellStyle name="Normal 23 2 2 2 4" xfId="9246" xr:uid="{00000000-0005-0000-0000-000044330000}"/>
    <cellStyle name="Normal 23 2 2 2 5" xfId="34366" xr:uid="{00000000-0005-0000-0000-000045330000}"/>
    <cellStyle name="Normal 23 2 2 3" xfId="3658" xr:uid="{00000000-0005-0000-0000-000046330000}"/>
    <cellStyle name="Normal 23 2 2 3 2" xfId="17608" xr:uid="{00000000-0005-0000-0000-000047330000}"/>
    <cellStyle name="Normal 23 2 2 3 2 2" xfId="40486" xr:uid="{00000000-0005-0000-0000-000048330000}"/>
    <cellStyle name="Normal 23 2 2 3 3" xfId="11694" xr:uid="{00000000-0005-0000-0000-000049330000}"/>
    <cellStyle name="Normal 23 2 2 3 4" xfId="36814" xr:uid="{00000000-0005-0000-0000-00004A330000}"/>
    <cellStyle name="Normal 23 2 2 4" xfId="10470" xr:uid="{00000000-0005-0000-0000-00004B330000}"/>
    <cellStyle name="Normal 23 2 2 4 2" xfId="35590" xr:uid="{00000000-0005-0000-0000-00004C330000}"/>
    <cellStyle name="Normal 23 2 2 5" xfId="16141" xr:uid="{00000000-0005-0000-0000-00004D330000}"/>
    <cellStyle name="Normal 23 2 2 5 2" xfId="39262" xr:uid="{00000000-0005-0000-0000-00004E330000}"/>
    <cellStyle name="Normal 23 2 2 6" xfId="8022" xr:uid="{00000000-0005-0000-0000-00004F330000}"/>
    <cellStyle name="Normal 23 2 2 7" xfId="33142" xr:uid="{00000000-0005-0000-0000-000050330000}"/>
    <cellStyle name="Normal 23 2 3" xfId="4594" xr:uid="{00000000-0005-0000-0000-000051330000}"/>
    <cellStyle name="Normal 23 2 3 2" xfId="12445" xr:uid="{00000000-0005-0000-0000-000052330000}"/>
    <cellStyle name="Normal 23 2 3 2 2" xfId="37426" xr:uid="{00000000-0005-0000-0000-000053330000}"/>
    <cellStyle name="Normal 23 2 3 3" xfId="18520" xr:uid="{00000000-0005-0000-0000-000054330000}"/>
    <cellStyle name="Normal 23 2 3 3 2" xfId="41098" xr:uid="{00000000-0005-0000-0000-000055330000}"/>
    <cellStyle name="Normal 23 2 3 4" xfId="8634" xr:uid="{00000000-0005-0000-0000-000056330000}"/>
    <cellStyle name="Normal 23 2 3 5" xfId="33754" xr:uid="{00000000-0005-0000-0000-000057330000}"/>
    <cellStyle name="Normal 23 2 4" xfId="3046" xr:uid="{00000000-0005-0000-0000-000058330000}"/>
    <cellStyle name="Normal 23 2 4 2" xfId="16996" xr:uid="{00000000-0005-0000-0000-000059330000}"/>
    <cellStyle name="Normal 23 2 4 2 2" xfId="39874" xr:uid="{00000000-0005-0000-0000-00005A330000}"/>
    <cellStyle name="Normal 23 2 4 3" xfId="11082" xr:uid="{00000000-0005-0000-0000-00005B330000}"/>
    <cellStyle name="Normal 23 2 4 4" xfId="36202" xr:uid="{00000000-0005-0000-0000-00005C330000}"/>
    <cellStyle name="Normal 23 2 5" xfId="9858" xr:uid="{00000000-0005-0000-0000-00005D330000}"/>
    <cellStyle name="Normal 23 2 5 2" xfId="34978" xr:uid="{00000000-0005-0000-0000-00005E330000}"/>
    <cellStyle name="Normal 23 2 6" xfId="15100" xr:uid="{00000000-0005-0000-0000-00005F330000}"/>
    <cellStyle name="Normal 23 2 6 2" xfId="38650" xr:uid="{00000000-0005-0000-0000-000060330000}"/>
    <cellStyle name="Normal 23 2 7" xfId="7410" xr:uid="{00000000-0005-0000-0000-000061330000}"/>
    <cellStyle name="Normal 23 2 8" xfId="32530" xr:uid="{00000000-0005-0000-0000-000062330000}"/>
    <cellStyle name="Normal 23 3" xfId="1961" xr:uid="{00000000-0005-0000-0000-000063330000}"/>
    <cellStyle name="Normal 23 3 2" xfId="5267" xr:uid="{00000000-0005-0000-0000-000064330000}"/>
    <cellStyle name="Normal 23 3 2 2" xfId="12981" xr:uid="{00000000-0005-0000-0000-000065330000}"/>
    <cellStyle name="Normal 23 3 2 2 2" xfId="37827" xr:uid="{00000000-0005-0000-0000-000066330000}"/>
    <cellStyle name="Normal 23 3 2 3" xfId="19161" xr:uid="{00000000-0005-0000-0000-000067330000}"/>
    <cellStyle name="Normal 23 3 2 3 2" xfId="41499" xr:uid="{00000000-0005-0000-0000-000068330000}"/>
    <cellStyle name="Normal 23 3 2 4" xfId="9035" xr:uid="{00000000-0005-0000-0000-000069330000}"/>
    <cellStyle name="Normal 23 3 2 5" xfId="34155" xr:uid="{00000000-0005-0000-0000-00006A330000}"/>
    <cellStyle name="Normal 23 3 3" xfId="3447" xr:uid="{00000000-0005-0000-0000-00006B330000}"/>
    <cellStyle name="Normal 23 3 3 2" xfId="17397" xr:uid="{00000000-0005-0000-0000-00006C330000}"/>
    <cellStyle name="Normal 23 3 3 2 2" xfId="40275" xr:uid="{00000000-0005-0000-0000-00006D330000}"/>
    <cellStyle name="Normal 23 3 3 3" xfId="11483" xr:uid="{00000000-0005-0000-0000-00006E330000}"/>
    <cellStyle name="Normal 23 3 3 4" xfId="36603" xr:uid="{00000000-0005-0000-0000-00006F330000}"/>
    <cellStyle name="Normal 23 3 4" xfId="10259" xr:uid="{00000000-0005-0000-0000-000070330000}"/>
    <cellStyle name="Normal 23 3 4 2" xfId="35379" xr:uid="{00000000-0005-0000-0000-000071330000}"/>
    <cellStyle name="Normal 23 3 5" xfId="15930" xr:uid="{00000000-0005-0000-0000-000072330000}"/>
    <cellStyle name="Normal 23 3 5 2" xfId="39051" xr:uid="{00000000-0005-0000-0000-000073330000}"/>
    <cellStyle name="Normal 23 3 6" xfId="7811" xr:uid="{00000000-0005-0000-0000-000074330000}"/>
    <cellStyle name="Normal 23 3 7" xfId="32931" xr:uid="{00000000-0005-0000-0000-000075330000}"/>
    <cellStyle name="Normal 23 4" xfId="4383" xr:uid="{00000000-0005-0000-0000-000076330000}"/>
    <cellStyle name="Normal 23 4 2" xfId="12234" xr:uid="{00000000-0005-0000-0000-000077330000}"/>
    <cellStyle name="Normal 23 4 2 2" xfId="37215" xr:uid="{00000000-0005-0000-0000-000078330000}"/>
    <cellStyle name="Normal 23 4 3" xfId="18309" xr:uid="{00000000-0005-0000-0000-000079330000}"/>
    <cellStyle name="Normal 23 4 3 2" xfId="40887" xr:uid="{00000000-0005-0000-0000-00007A330000}"/>
    <cellStyle name="Normal 23 4 4" xfId="8423" xr:uid="{00000000-0005-0000-0000-00007B330000}"/>
    <cellStyle name="Normal 23 4 5" xfId="33543" xr:uid="{00000000-0005-0000-0000-00007C330000}"/>
    <cellStyle name="Normal 23 5" xfId="2835" xr:uid="{00000000-0005-0000-0000-00007D330000}"/>
    <cellStyle name="Normal 23 5 2" xfId="16785" xr:uid="{00000000-0005-0000-0000-00007E330000}"/>
    <cellStyle name="Normal 23 5 2 2" xfId="39663" xr:uid="{00000000-0005-0000-0000-00007F330000}"/>
    <cellStyle name="Normal 23 5 3" xfId="10871" xr:uid="{00000000-0005-0000-0000-000080330000}"/>
    <cellStyle name="Normal 23 5 4" xfId="35991" xr:uid="{00000000-0005-0000-0000-000081330000}"/>
    <cellStyle name="Normal 23 6" xfId="9647" xr:uid="{00000000-0005-0000-0000-000082330000}"/>
    <cellStyle name="Normal 23 6 2" xfId="34767" xr:uid="{00000000-0005-0000-0000-000083330000}"/>
    <cellStyle name="Normal 23 7" xfId="14889" xr:uid="{00000000-0005-0000-0000-000084330000}"/>
    <cellStyle name="Normal 23 7 2" xfId="38439" xr:uid="{00000000-0005-0000-0000-000085330000}"/>
    <cellStyle name="Normal 23 8" xfId="7199" xr:uid="{00000000-0005-0000-0000-000086330000}"/>
    <cellStyle name="Normal 23 9" xfId="32319" xr:uid="{00000000-0005-0000-0000-000087330000}"/>
    <cellStyle name="Normal 24" xfId="879" xr:uid="{00000000-0005-0000-0000-000088330000}"/>
    <cellStyle name="Normal 24 2" xfId="1090" xr:uid="{00000000-0005-0000-0000-000089330000}"/>
    <cellStyle name="Normal 24 2 2" xfId="2181" xr:uid="{00000000-0005-0000-0000-00008A330000}"/>
    <cellStyle name="Normal 24 2 2 2" xfId="5487" xr:uid="{00000000-0005-0000-0000-00008B330000}"/>
    <cellStyle name="Normal 24 2 2 2 2" xfId="13201" xr:uid="{00000000-0005-0000-0000-00008C330000}"/>
    <cellStyle name="Normal 24 2 2 2 2 2" xfId="38047" xr:uid="{00000000-0005-0000-0000-00008D330000}"/>
    <cellStyle name="Normal 24 2 2 2 3" xfId="19381" xr:uid="{00000000-0005-0000-0000-00008E330000}"/>
    <cellStyle name="Normal 24 2 2 2 3 2" xfId="41719" xr:uid="{00000000-0005-0000-0000-00008F330000}"/>
    <cellStyle name="Normal 24 2 2 2 4" xfId="9255" xr:uid="{00000000-0005-0000-0000-000090330000}"/>
    <cellStyle name="Normal 24 2 2 2 5" xfId="34375" xr:uid="{00000000-0005-0000-0000-000091330000}"/>
    <cellStyle name="Normal 24 2 2 3" xfId="3667" xr:uid="{00000000-0005-0000-0000-000092330000}"/>
    <cellStyle name="Normal 24 2 2 3 2" xfId="17617" xr:uid="{00000000-0005-0000-0000-000093330000}"/>
    <cellStyle name="Normal 24 2 2 3 2 2" xfId="40495" xr:uid="{00000000-0005-0000-0000-000094330000}"/>
    <cellStyle name="Normal 24 2 2 3 3" xfId="11703" xr:uid="{00000000-0005-0000-0000-000095330000}"/>
    <cellStyle name="Normal 24 2 2 3 4" xfId="36823" xr:uid="{00000000-0005-0000-0000-000096330000}"/>
    <cellStyle name="Normal 24 2 2 4" xfId="10479" xr:uid="{00000000-0005-0000-0000-000097330000}"/>
    <cellStyle name="Normal 24 2 2 4 2" xfId="35599" xr:uid="{00000000-0005-0000-0000-000098330000}"/>
    <cellStyle name="Normal 24 2 2 5" xfId="16150" xr:uid="{00000000-0005-0000-0000-000099330000}"/>
    <cellStyle name="Normal 24 2 2 5 2" xfId="39271" xr:uid="{00000000-0005-0000-0000-00009A330000}"/>
    <cellStyle name="Normal 24 2 2 6" xfId="8031" xr:uid="{00000000-0005-0000-0000-00009B330000}"/>
    <cellStyle name="Normal 24 2 2 7" xfId="33151" xr:uid="{00000000-0005-0000-0000-00009C330000}"/>
    <cellStyle name="Normal 24 2 3" xfId="4603" xr:uid="{00000000-0005-0000-0000-00009D330000}"/>
    <cellStyle name="Normal 24 2 3 2" xfId="12454" xr:uid="{00000000-0005-0000-0000-00009E330000}"/>
    <cellStyle name="Normal 24 2 3 2 2" xfId="37435" xr:uid="{00000000-0005-0000-0000-00009F330000}"/>
    <cellStyle name="Normal 24 2 3 3" xfId="18529" xr:uid="{00000000-0005-0000-0000-0000A0330000}"/>
    <cellStyle name="Normal 24 2 3 3 2" xfId="41107" xr:uid="{00000000-0005-0000-0000-0000A1330000}"/>
    <cellStyle name="Normal 24 2 3 4" xfId="8643" xr:uid="{00000000-0005-0000-0000-0000A2330000}"/>
    <cellStyle name="Normal 24 2 3 5" xfId="33763" xr:uid="{00000000-0005-0000-0000-0000A3330000}"/>
    <cellStyle name="Normal 24 2 4" xfId="3055" xr:uid="{00000000-0005-0000-0000-0000A4330000}"/>
    <cellStyle name="Normal 24 2 4 2" xfId="17005" xr:uid="{00000000-0005-0000-0000-0000A5330000}"/>
    <cellStyle name="Normal 24 2 4 2 2" xfId="39883" xr:uid="{00000000-0005-0000-0000-0000A6330000}"/>
    <cellStyle name="Normal 24 2 4 3" xfId="11091" xr:uid="{00000000-0005-0000-0000-0000A7330000}"/>
    <cellStyle name="Normal 24 2 4 4" xfId="36211" xr:uid="{00000000-0005-0000-0000-0000A8330000}"/>
    <cellStyle name="Normal 24 2 5" xfId="9867" xr:uid="{00000000-0005-0000-0000-0000A9330000}"/>
    <cellStyle name="Normal 24 2 5 2" xfId="34987" xr:uid="{00000000-0005-0000-0000-0000AA330000}"/>
    <cellStyle name="Normal 24 2 6" xfId="15109" xr:uid="{00000000-0005-0000-0000-0000AB330000}"/>
    <cellStyle name="Normal 24 2 6 2" xfId="38659" xr:uid="{00000000-0005-0000-0000-0000AC330000}"/>
    <cellStyle name="Normal 24 2 7" xfId="7419" xr:uid="{00000000-0005-0000-0000-0000AD330000}"/>
    <cellStyle name="Normal 24 2 8" xfId="32539" xr:uid="{00000000-0005-0000-0000-0000AE330000}"/>
    <cellStyle name="Normal 24 3" xfId="1970" xr:uid="{00000000-0005-0000-0000-0000AF330000}"/>
    <cellStyle name="Normal 24 3 2" xfId="5276" xr:uid="{00000000-0005-0000-0000-0000B0330000}"/>
    <cellStyle name="Normal 24 3 2 2" xfId="12990" xr:uid="{00000000-0005-0000-0000-0000B1330000}"/>
    <cellStyle name="Normal 24 3 2 2 2" xfId="37836" xr:uid="{00000000-0005-0000-0000-0000B2330000}"/>
    <cellStyle name="Normal 24 3 2 3" xfId="19170" xr:uid="{00000000-0005-0000-0000-0000B3330000}"/>
    <cellStyle name="Normal 24 3 2 3 2" xfId="41508" xr:uid="{00000000-0005-0000-0000-0000B4330000}"/>
    <cellStyle name="Normal 24 3 2 4" xfId="9044" xr:uid="{00000000-0005-0000-0000-0000B5330000}"/>
    <cellStyle name="Normal 24 3 2 5" xfId="34164" xr:uid="{00000000-0005-0000-0000-0000B6330000}"/>
    <cellStyle name="Normal 24 3 3" xfId="3456" xr:uid="{00000000-0005-0000-0000-0000B7330000}"/>
    <cellStyle name="Normal 24 3 3 2" xfId="17406" xr:uid="{00000000-0005-0000-0000-0000B8330000}"/>
    <cellStyle name="Normal 24 3 3 2 2" xfId="40284" xr:uid="{00000000-0005-0000-0000-0000B9330000}"/>
    <cellStyle name="Normal 24 3 3 3" xfId="11492" xr:uid="{00000000-0005-0000-0000-0000BA330000}"/>
    <cellStyle name="Normal 24 3 3 4" xfId="36612" xr:uid="{00000000-0005-0000-0000-0000BB330000}"/>
    <cellStyle name="Normal 24 3 4" xfId="10268" xr:uid="{00000000-0005-0000-0000-0000BC330000}"/>
    <cellStyle name="Normal 24 3 4 2" xfId="35388" xr:uid="{00000000-0005-0000-0000-0000BD330000}"/>
    <cellStyle name="Normal 24 3 5" xfId="15939" xr:uid="{00000000-0005-0000-0000-0000BE330000}"/>
    <cellStyle name="Normal 24 3 5 2" xfId="39060" xr:uid="{00000000-0005-0000-0000-0000BF330000}"/>
    <cellStyle name="Normal 24 3 6" xfId="7820" xr:uid="{00000000-0005-0000-0000-0000C0330000}"/>
    <cellStyle name="Normal 24 3 7" xfId="32940" xr:uid="{00000000-0005-0000-0000-0000C1330000}"/>
    <cellStyle name="Normal 24 4" xfId="4392" xr:uid="{00000000-0005-0000-0000-0000C2330000}"/>
    <cellStyle name="Normal 24 4 2" xfId="12243" xr:uid="{00000000-0005-0000-0000-0000C3330000}"/>
    <cellStyle name="Normal 24 4 2 2" xfId="37224" xr:uid="{00000000-0005-0000-0000-0000C4330000}"/>
    <cellStyle name="Normal 24 4 3" xfId="18318" xr:uid="{00000000-0005-0000-0000-0000C5330000}"/>
    <cellStyle name="Normal 24 4 3 2" xfId="40896" xr:uid="{00000000-0005-0000-0000-0000C6330000}"/>
    <cellStyle name="Normal 24 4 4" xfId="8432" xr:uid="{00000000-0005-0000-0000-0000C7330000}"/>
    <cellStyle name="Normal 24 4 5" xfId="33552" xr:uid="{00000000-0005-0000-0000-0000C8330000}"/>
    <cellStyle name="Normal 24 5" xfId="2844" xr:uid="{00000000-0005-0000-0000-0000C9330000}"/>
    <cellStyle name="Normal 24 5 2" xfId="16794" xr:uid="{00000000-0005-0000-0000-0000CA330000}"/>
    <cellStyle name="Normal 24 5 2 2" xfId="39672" xr:uid="{00000000-0005-0000-0000-0000CB330000}"/>
    <cellStyle name="Normal 24 5 3" xfId="10880" xr:uid="{00000000-0005-0000-0000-0000CC330000}"/>
    <cellStyle name="Normal 24 5 4" xfId="36000" xr:uid="{00000000-0005-0000-0000-0000CD330000}"/>
    <cellStyle name="Normal 24 6" xfId="9656" xr:uid="{00000000-0005-0000-0000-0000CE330000}"/>
    <cellStyle name="Normal 24 6 2" xfId="34776" xr:uid="{00000000-0005-0000-0000-0000CF330000}"/>
    <cellStyle name="Normal 24 7" xfId="14898" xr:uid="{00000000-0005-0000-0000-0000D0330000}"/>
    <cellStyle name="Normal 24 7 2" xfId="38448" xr:uid="{00000000-0005-0000-0000-0000D1330000}"/>
    <cellStyle name="Normal 24 8" xfId="7208" xr:uid="{00000000-0005-0000-0000-0000D2330000}"/>
    <cellStyle name="Normal 24 9" xfId="32328" xr:uid="{00000000-0005-0000-0000-0000D3330000}"/>
    <cellStyle name="Normal 25" xfId="41911" xr:uid="{B919E805-D349-4A71-8835-016CFEBB4DE6}"/>
    <cellStyle name="Normal 26" xfId="41912" xr:uid="{2713A978-E32E-46A9-B203-DF7864A6CC0F}"/>
    <cellStyle name="Normal 27" xfId="41913" xr:uid="{C69196A1-2B0A-4157-A68B-01A9A94D0BF2}"/>
    <cellStyle name="Normal 28" xfId="41914" xr:uid="{965B7EAE-5923-4BB9-8B25-B4043EE48F3E}"/>
    <cellStyle name="Normal 29" xfId="41915" xr:uid="{D1E4E9DF-0D28-43FB-90C4-F24E187EEAAA}"/>
    <cellStyle name="Normal 3" xfId="14" xr:uid="{00000000-0005-0000-0000-0000D4330000}"/>
    <cellStyle name="Normal 3 10" xfId="487" xr:uid="{00000000-0005-0000-0000-0000D5330000}"/>
    <cellStyle name="Normal 3 10 10" xfId="32165" xr:uid="{00000000-0005-0000-0000-0000D6330000}"/>
    <cellStyle name="Normal 3 10 2" xfId="927" xr:uid="{00000000-0005-0000-0000-0000D7330000}"/>
    <cellStyle name="Normal 3 10 2 2" xfId="2018" xr:uid="{00000000-0005-0000-0000-0000D8330000}"/>
    <cellStyle name="Normal 3 10 2 2 2" xfId="5324" xr:uid="{00000000-0005-0000-0000-0000D9330000}"/>
    <cellStyle name="Normal 3 10 2 2 2 2" xfId="13038" xr:uid="{00000000-0005-0000-0000-0000DA330000}"/>
    <cellStyle name="Normal 3 10 2 2 2 2 2" xfId="37884" xr:uid="{00000000-0005-0000-0000-0000DB330000}"/>
    <cellStyle name="Normal 3 10 2 2 2 3" xfId="19218" xr:uid="{00000000-0005-0000-0000-0000DC330000}"/>
    <cellStyle name="Normal 3 10 2 2 2 3 2" xfId="41556" xr:uid="{00000000-0005-0000-0000-0000DD330000}"/>
    <cellStyle name="Normal 3 10 2 2 2 4" xfId="9092" xr:uid="{00000000-0005-0000-0000-0000DE330000}"/>
    <cellStyle name="Normal 3 10 2 2 2 5" xfId="34212" xr:uid="{00000000-0005-0000-0000-0000DF330000}"/>
    <cellStyle name="Normal 3 10 2 2 3" xfId="3504" xr:uid="{00000000-0005-0000-0000-0000E0330000}"/>
    <cellStyle name="Normal 3 10 2 2 3 2" xfId="17454" xr:uid="{00000000-0005-0000-0000-0000E1330000}"/>
    <cellStyle name="Normal 3 10 2 2 3 2 2" xfId="40332" xr:uid="{00000000-0005-0000-0000-0000E2330000}"/>
    <cellStyle name="Normal 3 10 2 2 3 3" xfId="11540" xr:uid="{00000000-0005-0000-0000-0000E3330000}"/>
    <cellStyle name="Normal 3 10 2 2 3 4" xfId="36660" xr:uid="{00000000-0005-0000-0000-0000E4330000}"/>
    <cellStyle name="Normal 3 10 2 2 4" xfId="10316" xr:uid="{00000000-0005-0000-0000-0000E5330000}"/>
    <cellStyle name="Normal 3 10 2 2 4 2" xfId="35436" xr:uid="{00000000-0005-0000-0000-0000E6330000}"/>
    <cellStyle name="Normal 3 10 2 2 5" xfId="15987" xr:uid="{00000000-0005-0000-0000-0000E7330000}"/>
    <cellStyle name="Normal 3 10 2 2 5 2" xfId="39108" xr:uid="{00000000-0005-0000-0000-0000E8330000}"/>
    <cellStyle name="Normal 3 10 2 2 6" xfId="7868" xr:uid="{00000000-0005-0000-0000-0000E9330000}"/>
    <cellStyle name="Normal 3 10 2 2 7" xfId="32988" xr:uid="{00000000-0005-0000-0000-0000EA330000}"/>
    <cellStyle name="Normal 3 10 2 3" xfId="4440" xr:uid="{00000000-0005-0000-0000-0000EB330000}"/>
    <cellStyle name="Normal 3 10 2 3 2" xfId="12291" xr:uid="{00000000-0005-0000-0000-0000EC330000}"/>
    <cellStyle name="Normal 3 10 2 3 2 2" xfId="37272" xr:uid="{00000000-0005-0000-0000-0000ED330000}"/>
    <cellStyle name="Normal 3 10 2 3 3" xfId="18366" xr:uid="{00000000-0005-0000-0000-0000EE330000}"/>
    <cellStyle name="Normal 3 10 2 3 3 2" xfId="40944" xr:uid="{00000000-0005-0000-0000-0000EF330000}"/>
    <cellStyle name="Normal 3 10 2 3 4" xfId="8480" xr:uid="{00000000-0005-0000-0000-0000F0330000}"/>
    <cellStyle name="Normal 3 10 2 3 5" xfId="33600" xr:uid="{00000000-0005-0000-0000-0000F1330000}"/>
    <cellStyle name="Normal 3 10 2 4" xfId="2892" xr:uid="{00000000-0005-0000-0000-0000F2330000}"/>
    <cellStyle name="Normal 3 10 2 4 2" xfId="16842" xr:uid="{00000000-0005-0000-0000-0000F3330000}"/>
    <cellStyle name="Normal 3 10 2 4 2 2" xfId="39720" xr:uid="{00000000-0005-0000-0000-0000F4330000}"/>
    <cellStyle name="Normal 3 10 2 4 3" xfId="10928" xr:uid="{00000000-0005-0000-0000-0000F5330000}"/>
    <cellStyle name="Normal 3 10 2 4 4" xfId="36048" xr:uid="{00000000-0005-0000-0000-0000F6330000}"/>
    <cellStyle name="Normal 3 10 2 5" xfId="9704" xr:uid="{00000000-0005-0000-0000-0000F7330000}"/>
    <cellStyle name="Normal 3 10 2 5 2" xfId="34824" xr:uid="{00000000-0005-0000-0000-0000F8330000}"/>
    <cellStyle name="Normal 3 10 2 6" xfId="14946" xr:uid="{00000000-0005-0000-0000-0000F9330000}"/>
    <cellStyle name="Normal 3 10 2 6 2" xfId="38496" xr:uid="{00000000-0005-0000-0000-0000FA330000}"/>
    <cellStyle name="Normal 3 10 2 7" xfId="7256" xr:uid="{00000000-0005-0000-0000-0000FB330000}"/>
    <cellStyle name="Normal 3 10 2 8" xfId="32376" xr:uid="{00000000-0005-0000-0000-0000FC330000}"/>
    <cellStyle name="Normal 3 10 3" xfId="1269" xr:uid="{00000000-0005-0000-0000-0000FD330000}"/>
    <cellStyle name="Normal 3 10 3 2" xfId="2360" xr:uid="{00000000-0005-0000-0000-0000FE330000}"/>
    <cellStyle name="Normal 3 10 3 2 2" xfId="5623" xr:uid="{00000000-0005-0000-0000-0000FF330000}"/>
    <cellStyle name="Normal 3 10 3 2 2 2" xfId="13295" xr:uid="{00000000-0005-0000-0000-000000340000}"/>
    <cellStyle name="Normal 3 10 3 2 2 2 2" xfId="38095" xr:uid="{00000000-0005-0000-0000-000001340000}"/>
    <cellStyle name="Normal 3 10 3 2 2 3" xfId="19511" xr:uid="{00000000-0005-0000-0000-000002340000}"/>
    <cellStyle name="Normal 3 10 3 2 2 3 2" xfId="41767" xr:uid="{00000000-0005-0000-0000-000003340000}"/>
    <cellStyle name="Normal 3 10 3 2 2 4" xfId="9303" xr:uid="{00000000-0005-0000-0000-000004340000}"/>
    <cellStyle name="Normal 3 10 3 2 2 5" xfId="34423" xr:uid="{00000000-0005-0000-0000-000005340000}"/>
    <cellStyle name="Normal 3 10 3 2 3" xfId="3715" xr:uid="{00000000-0005-0000-0000-000006340000}"/>
    <cellStyle name="Normal 3 10 3 2 3 2" xfId="17665" xr:uid="{00000000-0005-0000-0000-000007340000}"/>
    <cellStyle name="Normal 3 10 3 2 3 2 2" xfId="40543" xr:uid="{00000000-0005-0000-0000-000008340000}"/>
    <cellStyle name="Normal 3 10 3 2 3 3" xfId="11751" xr:uid="{00000000-0005-0000-0000-000009340000}"/>
    <cellStyle name="Normal 3 10 3 2 3 4" xfId="36871" xr:uid="{00000000-0005-0000-0000-00000A340000}"/>
    <cellStyle name="Normal 3 10 3 2 4" xfId="10527" xr:uid="{00000000-0005-0000-0000-00000B340000}"/>
    <cellStyle name="Normal 3 10 3 2 4 2" xfId="35647" xr:uid="{00000000-0005-0000-0000-00000C340000}"/>
    <cellStyle name="Normal 3 10 3 2 5" xfId="16324" xr:uid="{00000000-0005-0000-0000-00000D340000}"/>
    <cellStyle name="Normal 3 10 3 2 5 2" xfId="39319" xr:uid="{00000000-0005-0000-0000-00000E340000}"/>
    <cellStyle name="Normal 3 10 3 2 6" xfId="8079" xr:uid="{00000000-0005-0000-0000-00000F340000}"/>
    <cellStyle name="Normal 3 10 3 2 7" xfId="33199" xr:uid="{00000000-0005-0000-0000-000010340000}"/>
    <cellStyle name="Normal 3 10 3 3" xfId="4733" xr:uid="{00000000-0005-0000-0000-000011340000}"/>
    <cellStyle name="Normal 3 10 3 3 2" xfId="12547" xr:uid="{00000000-0005-0000-0000-000012340000}"/>
    <cellStyle name="Normal 3 10 3 3 2 2" xfId="37483" xr:uid="{00000000-0005-0000-0000-000013340000}"/>
    <cellStyle name="Normal 3 10 3 3 3" xfId="18651" xr:uid="{00000000-0005-0000-0000-000014340000}"/>
    <cellStyle name="Normal 3 10 3 3 3 2" xfId="41155" xr:uid="{00000000-0005-0000-0000-000015340000}"/>
    <cellStyle name="Normal 3 10 3 3 4" xfId="8691" xr:uid="{00000000-0005-0000-0000-000016340000}"/>
    <cellStyle name="Normal 3 10 3 3 5" xfId="33811" xr:uid="{00000000-0005-0000-0000-000017340000}"/>
    <cellStyle name="Normal 3 10 3 4" xfId="3103" xr:uid="{00000000-0005-0000-0000-000018340000}"/>
    <cellStyle name="Normal 3 10 3 4 2" xfId="17053" xr:uid="{00000000-0005-0000-0000-000019340000}"/>
    <cellStyle name="Normal 3 10 3 4 2 2" xfId="39931" xr:uid="{00000000-0005-0000-0000-00001A340000}"/>
    <cellStyle name="Normal 3 10 3 4 3" xfId="11139" xr:uid="{00000000-0005-0000-0000-00001B340000}"/>
    <cellStyle name="Normal 3 10 3 4 4" xfId="36259" xr:uid="{00000000-0005-0000-0000-00001C340000}"/>
    <cellStyle name="Normal 3 10 3 5" xfId="9915" xr:uid="{00000000-0005-0000-0000-00001D340000}"/>
    <cellStyle name="Normal 3 10 3 5 2" xfId="35035" xr:uid="{00000000-0005-0000-0000-00001E340000}"/>
    <cellStyle name="Normal 3 10 3 6" xfId="15278" xr:uid="{00000000-0005-0000-0000-00001F340000}"/>
    <cellStyle name="Normal 3 10 3 6 2" xfId="38707" xr:uid="{00000000-0005-0000-0000-000020340000}"/>
    <cellStyle name="Normal 3 10 3 7" xfId="7467" xr:uid="{00000000-0005-0000-0000-000021340000}"/>
    <cellStyle name="Normal 3 10 3 8" xfId="32587" xr:uid="{00000000-0005-0000-0000-000022340000}"/>
    <cellStyle name="Normal 3 10 4" xfId="1680" xr:uid="{00000000-0005-0000-0000-000023340000}"/>
    <cellStyle name="Normal 3 10 4 2" xfId="5049" xr:uid="{00000000-0005-0000-0000-000024340000}"/>
    <cellStyle name="Normal 3 10 4 2 2" xfId="12802" xr:uid="{00000000-0005-0000-0000-000025340000}"/>
    <cellStyle name="Normal 3 10 4 2 2 2" xfId="37673" xr:uid="{00000000-0005-0000-0000-000026340000}"/>
    <cellStyle name="Normal 3 10 4 2 3" xfId="18953" xr:uid="{00000000-0005-0000-0000-000027340000}"/>
    <cellStyle name="Normal 3 10 4 2 3 2" xfId="41345" xr:uid="{00000000-0005-0000-0000-000028340000}"/>
    <cellStyle name="Normal 3 10 4 2 4" xfId="8881" xr:uid="{00000000-0005-0000-0000-000029340000}"/>
    <cellStyle name="Normal 3 10 4 2 5" xfId="34001" xr:uid="{00000000-0005-0000-0000-00002A340000}"/>
    <cellStyle name="Normal 3 10 4 3" xfId="3293" xr:uid="{00000000-0005-0000-0000-00002B340000}"/>
    <cellStyle name="Normal 3 10 4 3 2" xfId="17243" xr:uid="{00000000-0005-0000-0000-00002C340000}"/>
    <cellStyle name="Normal 3 10 4 3 2 2" xfId="40121" xr:uid="{00000000-0005-0000-0000-00002D340000}"/>
    <cellStyle name="Normal 3 10 4 3 3" xfId="11329" xr:uid="{00000000-0005-0000-0000-00002E340000}"/>
    <cellStyle name="Normal 3 10 4 3 4" xfId="36449" xr:uid="{00000000-0005-0000-0000-00002F340000}"/>
    <cellStyle name="Normal 3 10 4 4" xfId="10105" xr:uid="{00000000-0005-0000-0000-000030340000}"/>
    <cellStyle name="Normal 3 10 4 4 2" xfId="35225" xr:uid="{00000000-0005-0000-0000-000031340000}"/>
    <cellStyle name="Normal 3 10 4 5" xfId="15658" xr:uid="{00000000-0005-0000-0000-000032340000}"/>
    <cellStyle name="Normal 3 10 4 5 2" xfId="38897" xr:uid="{00000000-0005-0000-0000-000033340000}"/>
    <cellStyle name="Normal 3 10 4 6" xfId="7657" xr:uid="{00000000-0005-0000-0000-000034340000}"/>
    <cellStyle name="Normal 3 10 4 7" xfId="32777" xr:uid="{00000000-0005-0000-0000-000035340000}"/>
    <cellStyle name="Normal 3 10 5" xfId="4129" xr:uid="{00000000-0005-0000-0000-000036340000}"/>
    <cellStyle name="Normal 3 10 5 2" xfId="12031" xr:uid="{00000000-0005-0000-0000-000037340000}"/>
    <cellStyle name="Normal 3 10 5 2 2" xfId="37061" xr:uid="{00000000-0005-0000-0000-000038340000}"/>
    <cellStyle name="Normal 3 10 5 3" xfId="18062" xr:uid="{00000000-0005-0000-0000-000039340000}"/>
    <cellStyle name="Normal 3 10 5 3 2" xfId="40733" xr:uid="{00000000-0005-0000-0000-00003A340000}"/>
    <cellStyle name="Normal 3 10 5 4" xfId="8269" xr:uid="{00000000-0005-0000-0000-00003B340000}"/>
    <cellStyle name="Normal 3 10 5 5" xfId="33389" xr:uid="{00000000-0005-0000-0000-00003C340000}"/>
    <cellStyle name="Normal 3 10 6" xfId="2681" xr:uid="{00000000-0005-0000-0000-00003D340000}"/>
    <cellStyle name="Normal 3 10 6 2" xfId="16631" xr:uid="{00000000-0005-0000-0000-00003E340000}"/>
    <cellStyle name="Normal 3 10 6 2 2" xfId="39509" xr:uid="{00000000-0005-0000-0000-00003F340000}"/>
    <cellStyle name="Normal 3 10 6 3" xfId="10717" xr:uid="{00000000-0005-0000-0000-000040340000}"/>
    <cellStyle name="Normal 3 10 6 4" xfId="35837" xr:uid="{00000000-0005-0000-0000-000041340000}"/>
    <cellStyle name="Normal 3 10 7" xfId="9493" xr:uid="{00000000-0005-0000-0000-000042340000}"/>
    <cellStyle name="Normal 3 10 7 2" xfId="34613" xr:uid="{00000000-0005-0000-0000-000043340000}"/>
    <cellStyle name="Normal 3 10 8" xfId="14529" xr:uid="{00000000-0005-0000-0000-000044340000}"/>
    <cellStyle name="Normal 3 10 8 2" xfId="38285" xr:uid="{00000000-0005-0000-0000-000045340000}"/>
    <cellStyle name="Normal 3 10 9" xfId="7045" xr:uid="{00000000-0005-0000-0000-000046340000}"/>
    <cellStyle name="Normal 3 11" xfId="860" xr:uid="{00000000-0005-0000-0000-000047340000}"/>
    <cellStyle name="Normal 3 2" xfId="28" xr:uid="{00000000-0005-0000-0000-000048340000}"/>
    <cellStyle name="Normal 3 2 2" xfId="488" xr:uid="{00000000-0005-0000-0000-000049340000}"/>
    <cellStyle name="Normal 3 3" xfId="489" xr:uid="{00000000-0005-0000-0000-00004A340000}"/>
    <cellStyle name="Normal 3 3 10" xfId="9494" xr:uid="{00000000-0005-0000-0000-00004B340000}"/>
    <cellStyle name="Normal 3 3 10 2" xfId="34614" xr:uid="{00000000-0005-0000-0000-00004C340000}"/>
    <cellStyle name="Normal 3 3 11" xfId="14531" xr:uid="{00000000-0005-0000-0000-00004D340000}"/>
    <cellStyle name="Normal 3 3 11 2" xfId="38286" xr:uid="{00000000-0005-0000-0000-00004E340000}"/>
    <cellStyle name="Normal 3 3 12" xfId="7046" xr:uid="{00000000-0005-0000-0000-00004F340000}"/>
    <cellStyle name="Normal 3 3 13" xfId="32166" xr:uid="{00000000-0005-0000-0000-000050340000}"/>
    <cellStyle name="Normal 3 3 2" xfId="490" xr:uid="{00000000-0005-0000-0000-000051340000}"/>
    <cellStyle name="Normal 3 3 2 10" xfId="14532" xr:uid="{00000000-0005-0000-0000-000052340000}"/>
    <cellStyle name="Normal 3 3 2 10 2" xfId="38287" xr:uid="{00000000-0005-0000-0000-000053340000}"/>
    <cellStyle name="Normal 3 3 2 11" xfId="7047" xr:uid="{00000000-0005-0000-0000-000054340000}"/>
    <cellStyle name="Normal 3 3 2 12" xfId="32167" xr:uid="{00000000-0005-0000-0000-000055340000}"/>
    <cellStyle name="Normal 3 3 2 2" xfId="491" xr:uid="{00000000-0005-0000-0000-000056340000}"/>
    <cellStyle name="Normal 3 3 2 2 10" xfId="7048" xr:uid="{00000000-0005-0000-0000-000057340000}"/>
    <cellStyle name="Normal 3 3 2 2 11" xfId="32168" xr:uid="{00000000-0005-0000-0000-000058340000}"/>
    <cellStyle name="Normal 3 3 2 2 2" xfId="492" xr:uid="{00000000-0005-0000-0000-000059340000}"/>
    <cellStyle name="Normal 3 3 2 2 2 10" xfId="32169" xr:uid="{00000000-0005-0000-0000-00005A340000}"/>
    <cellStyle name="Normal 3 3 2 2 2 2" xfId="931" xr:uid="{00000000-0005-0000-0000-00005B340000}"/>
    <cellStyle name="Normal 3 3 2 2 2 2 2" xfId="2022" xr:uid="{00000000-0005-0000-0000-00005C340000}"/>
    <cellStyle name="Normal 3 3 2 2 2 2 2 2" xfId="5328" xr:uid="{00000000-0005-0000-0000-00005D340000}"/>
    <cellStyle name="Normal 3 3 2 2 2 2 2 2 2" xfId="13042" xr:uid="{00000000-0005-0000-0000-00005E340000}"/>
    <cellStyle name="Normal 3 3 2 2 2 2 2 2 2 2" xfId="37888" xr:uid="{00000000-0005-0000-0000-00005F340000}"/>
    <cellStyle name="Normal 3 3 2 2 2 2 2 2 3" xfId="19222" xr:uid="{00000000-0005-0000-0000-000060340000}"/>
    <cellStyle name="Normal 3 3 2 2 2 2 2 2 3 2" xfId="41560" xr:uid="{00000000-0005-0000-0000-000061340000}"/>
    <cellStyle name="Normal 3 3 2 2 2 2 2 2 4" xfId="9096" xr:uid="{00000000-0005-0000-0000-000062340000}"/>
    <cellStyle name="Normal 3 3 2 2 2 2 2 2 5" xfId="34216" xr:uid="{00000000-0005-0000-0000-000063340000}"/>
    <cellStyle name="Normal 3 3 2 2 2 2 2 3" xfId="3508" xr:uid="{00000000-0005-0000-0000-000064340000}"/>
    <cellStyle name="Normal 3 3 2 2 2 2 2 3 2" xfId="17458" xr:uid="{00000000-0005-0000-0000-000065340000}"/>
    <cellStyle name="Normal 3 3 2 2 2 2 2 3 2 2" xfId="40336" xr:uid="{00000000-0005-0000-0000-000066340000}"/>
    <cellStyle name="Normal 3 3 2 2 2 2 2 3 3" xfId="11544" xr:uid="{00000000-0005-0000-0000-000067340000}"/>
    <cellStyle name="Normal 3 3 2 2 2 2 2 3 4" xfId="36664" xr:uid="{00000000-0005-0000-0000-000068340000}"/>
    <cellStyle name="Normal 3 3 2 2 2 2 2 4" xfId="10320" xr:uid="{00000000-0005-0000-0000-000069340000}"/>
    <cellStyle name="Normal 3 3 2 2 2 2 2 4 2" xfId="35440" xr:uid="{00000000-0005-0000-0000-00006A340000}"/>
    <cellStyle name="Normal 3 3 2 2 2 2 2 5" xfId="15991" xr:uid="{00000000-0005-0000-0000-00006B340000}"/>
    <cellStyle name="Normal 3 3 2 2 2 2 2 5 2" xfId="39112" xr:uid="{00000000-0005-0000-0000-00006C340000}"/>
    <cellStyle name="Normal 3 3 2 2 2 2 2 6" xfId="7872" xr:uid="{00000000-0005-0000-0000-00006D340000}"/>
    <cellStyle name="Normal 3 3 2 2 2 2 2 7" xfId="32992" xr:uid="{00000000-0005-0000-0000-00006E340000}"/>
    <cellStyle name="Normal 3 3 2 2 2 2 3" xfId="4444" xr:uid="{00000000-0005-0000-0000-00006F340000}"/>
    <cellStyle name="Normal 3 3 2 2 2 2 3 2" xfId="12295" xr:uid="{00000000-0005-0000-0000-000070340000}"/>
    <cellStyle name="Normal 3 3 2 2 2 2 3 2 2" xfId="37276" xr:uid="{00000000-0005-0000-0000-000071340000}"/>
    <cellStyle name="Normal 3 3 2 2 2 2 3 3" xfId="18370" xr:uid="{00000000-0005-0000-0000-000072340000}"/>
    <cellStyle name="Normal 3 3 2 2 2 2 3 3 2" xfId="40948" xr:uid="{00000000-0005-0000-0000-000073340000}"/>
    <cellStyle name="Normal 3 3 2 2 2 2 3 4" xfId="8484" xr:uid="{00000000-0005-0000-0000-000074340000}"/>
    <cellStyle name="Normal 3 3 2 2 2 2 3 5" xfId="33604" xr:uid="{00000000-0005-0000-0000-000075340000}"/>
    <cellStyle name="Normal 3 3 2 2 2 2 4" xfId="2896" xr:uid="{00000000-0005-0000-0000-000076340000}"/>
    <cellStyle name="Normal 3 3 2 2 2 2 4 2" xfId="16846" xr:uid="{00000000-0005-0000-0000-000077340000}"/>
    <cellStyle name="Normal 3 3 2 2 2 2 4 2 2" xfId="39724" xr:uid="{00000000-0005-0000-0000-000078340000}"/>
    <cellStyle name="Normal 3 3 2 2 2 2 4 3" xfId="10932" xr:uid="{00000000-0005-0000-0000-000079340000}"/>
    <cellStyle name="Normal 3 3 2 2 2 2 4 4" xfId="36052" xr:uid="{00000000-0005-0000-0000-00007A340000}"/>
    <cellStyle name="Normal 3 3 2 2 2 2 5" xfId="9708" xr:uid="{00000000-0005-0000-0000-00007B340000}"/>
    <cellStyle name="Normal 3 3 2 2 2 2 5 2" xfId="34828" xr:uid="{00000000-0005-0000-0000-00007C340000}"/>
    <cellStyle name="Normal 3 3 2 2 2 2 6" xfId="14950" xr:uid="{00000000-0005-0000-0000-00007D340000}"/>
    <cellStyle name="Normal 3 3 2 2 2 2 6 2" xfId="38500" xr:uid="{00000000-0005-0000-0000-00007E340000}"/>
    <cellStyle name="Normal 3 3 2 2 2 2 7" xfId="7260" xr:uid="{00000000-0005-0000-0000-00007F340000}"/>
    <cellStyle name="Normal 3 3 2 2 2 2 8" xfId="32380" xr:uid="{00000000-0005-0000-0000-000080340000}"/>
    <cellStyle name="Normal 3 3 2 2 2 3" xfId="1273" xr:uid="{00000000-0005-0000-0000-000081340000}"/>
    <cellStyle name="Normal 3 3 2 2 2 3 2" xfId="2364" xr:uid="{00000000-0005-0000-0000-000082340000}"/>
    <cellStyle name="Normal 3 3 2 2 2 3 2 2" xfId="5627" xr:uid="{00000000-0005-0000-0000-000083340000}"/>
    <cellStyle name="Normal 3 3 2 2 2 3 2 2 2" xfId="13299" xr:uid="{00000000-0005-0000-0000-000084340000}"/>
    <cellStyle name="Normal 3 3 2 2 2 3 2 2 2 2" xfId="38099" xr:uid="{00000000-0005-0000-0000-000085340000}"/>
    <cellStyle name="Normal 3 3 2 2 2 3 2 2 3" xfId="19515" xr:uid="{00000000-0005-0000-0000-000086340000}"/>
    <cellStyle name="Normal 3 3 2 2 2 3 2 2 3 2" xfId="41771" xr:uid="{00000000-0005-0000-0000-000087340000}"/>
    <cellStyle name="Normal 3 3 2 2 2 3 2 2 4" xfId="9307" xr:uid="{00000000-0005-0000-0000-000088340000}"/>
    <cellStyle name="Normal 3 3 2 2 2 3 2 2 5" xfId="34427" xr:uid="{00000000-0005-0000-0000-000089340000}"/>
    <cellStyle name="Normal 3 3 2 2 2 3 2 3" xfId="3719" xr:uid="{00000000-0005-0000-0000-00008A340000}"/>
    <cellStyle name="Normal 3 3 2 2 2 3 2 3 2" xfId="17669" xr:uid="{00000000-0005-0000-0000-00008B340000}"/>
    <cellStyle name="Normal 3 3 2 2 2 3 2 3 2 2" xfId="40547" xr:uid="{00000000-0005-0000-0000-00008C340000}"/>
    <cellStyle name="Normal 3 3 2 2 2 3 2 3 3" xfId="11755" xr:uid="{00000000-0005-0000-0000-00008D340000}"/>
    <cellStyle name="Normal 3 3 2 2 2 3 2 3 4" xfId="36875" xr:uid="{00000000-0005-0000-0000-00008E340000}"/>
    <cellStyle name="Normal 3 3 2 2 2 3 2 4" xfId="10531" xr:uid="{00000000-0005-0000-0000-00008F340000}"/>
    <cellStyle name="Normal 3 3 2 2 2 3 2 4 2" xfId="35651" xr:uid="{00000000-0005-0000-0000-000090340000}"/>
    <cellStyle name="Normal 3 3 2 2 2 3 2 5" xfId="16328" xr:uid="{00000000-0005-0000-0000-000091340000}"/>
    <cellStyle name="Normal 3 3 2 2 2 3 2 5 2" xfId="39323" xr:uid="{00000000-0005-0000-0000-000092340000}"/>
    <cellStyle name="Normal 3 3 2 2 2 3 2 6" xfId="8083" xr:uid="{00000000-0005-0000-0000-000093340000}"/>
    <cellStyle name="Normal 3 3 2 2 2 3 2 7" xfId="33203" xr:uid="{00000000-0005-0000-0000-000094340000}"/>
    <cellStyle name="Normal 3 3 2 2 2 3 3" xfId="4737" xr:uid="{00000000-0005-0000-0000-000095340000}"/>
    <cellStyle name="Normal 3 3 2 2 2 3 3 2" xfId="12551" xr:uid="{00000000-0005-0000-0000-000096340000}"/>
    <cellStyle name="Normal 3 3 2 2 2 3 3 2 2" xfId="37487" xr:uid="{00000000-0005-0000-0000-000097340000}"/>
    <cellStyle name="Normal 3 3 2 2 2 3 3 3" xfId="18655" xr:uid="{00000000-0005-0000-0000-000098340000}"/>
    <cellStyle name="Normal 3 3 2 2 2 3 3 3 2" xfId="41159" xr:uid="{00000000-0005-0000-0000-000099340000}"/>
    <cellStyle name="Normal 3 3 2 2 2 3 3 4" xfId="8695" xr:uid="{00000000-0005-0000-0000-00009A340000}"/>
    <cellStyle name="Normal 3 3 2 2 2 3 3 5" xfId="33815" xr:uid="{00000000-0005-0000-0000-00009B340000}"/>
    <cellStyle name="Normal 3 3 2 2 2 3 4" xfId="3107" xr:uid="{00000000-0005-0000-0000-00009C340000}"/>
    <cellStyle name="Normal 3 3 2 2 2 3 4 2" xfId="17057" xr:uid="{00000000-0005-0000-0000-00009D340000}"/>
    <cellStyle name="Normal 3 3 2 2 2 3 4 2 2" xfId="39935" xr:uid="{00000000-0005-0000-0000-00009E340000}"/>
    <cellStyle name="Normal 3 3 2 2 2 3 4 3" xfId="11143" xr:uid="{00000000-0005-0000-0000-00009F340000}"/>
    <cellStyle name="Normal 3 3 2 2 2 3 4 4" xfId="36263" xr:uid="{00000000-0005-0000-0000-0000A0340000}"/>
    <cellStyle name="Normal 3 3 2 2 2 3 5" xfId="9919" xr:uid="{00000000-0005-0000-0000-0000A1340000}"/>
    <cellStyle name="Normal 3 3 2 2 2 3 5 2" xfId="35039" xr:uid="{00000000-0005-0000-0000-0000A2340000}"/>
    <cellStyle name="Normal 3 3 2 2 2 3 6" xfId="15282" xr:uid="{00000000-0005-0000-0000-0000A3340000}"/>
    <cellStyle name="Normal 3 3 2 2 2 3 6 2" xfId="38711" xr:uid="{00000000-0005-0000-0000-0000A4340000}"/>
    <cellStyle name="Normal 3 3 2 2 2 3 7" xfId="7471" xr:uid="{00000000-0005-0000-0000-0000A5340000}"/>
    <cellStyle name="Normal 3 3 2 2 2 3 8" xfId="32591" xr:uid="{00000000-0005-0000-0000-0000A6340000}"/>
    <cellStyle name="Normal 3 3 2 2 2 4" xfId="1684" xr:uid="{00000000-0005-0000-0000-0000A7340000}"/>
    <cellStyle name="Normal 3 3 2 2 2 4 2" xfId="5053" xr:uid="{00000000-0005-0000-0000-0000A8340000}"/>
    <cellStyle name="Normal 3 3 2 2 2 4 2 2" xfId="12806" xr:uid="{00000000-0005-0000-0000-0000A9340000}"/>
    <cellStyle name="Normal 3 3 2 2 2 4 2 2 2" xfId="37677" xr:uid="{00000000-0005-0000-0000-0000AA340000}"/>
    <cellStyle name="Normal 3 3 2 2 2 4 2 3" xfId="18957" xr:uid="{00000000-0005-0000-0000-0000AB340000}"/>
    <cellStyle name="Normal 3 3 2 2 2 4 2 3 2" xfId="41349" xr:uid="{00000000-0005-0000-0000-0000AC340000}"/>
    <cellStyle name="Normal 3 3 2 2 2 4 2 4" xfId="8885" xr:uid="{00000000-0005-0000-0000-0000AD340000}"/>
    <cellStyle name="Normal 3 3 2 2 2 4 2 5" xfId="34005" xr:uid="{00000000-0005-0000-0000-0000AE340000}"/>
    <cellStyle name="Normal 3 3 2 2 2 4 3" xfId="3297" xr:uid="{00000000-0005-0000-0000-0000AF340000}"/>
    <cellStyle name="Normal 3 3 2 2 2 4 3 2" xfId="17247" xr:uid="{00000000-0005-0000-0000-0000B0340000}"/>
    <cellStyle name="Normal 3 3 2 2 2 4 3 2 2" xfId="40125" xr:uid="{00000000-0005-0000-0000-0000B1340000}"/>
    <cellStyle name="Normal 3 3 2 2 2 4 3 3" xfId="11333" xr:uid="{00000000-0005-0000-0000-0000B2340000}"/>
    <cellStyle name="Normal 3 3 2 2 2 4 3 4" xfId="36453" xr:uid="{00000000-0005-0000-0000-0000B3340000}"/>
    <cellStyle name="Normal 3 3 2 2 2 4 4" xfId="10109" xr:uid="{00000000-0005-0000-0000-0000B4340000}"/>
    <cellStyle name="Normal 3 3 2 2 2 4 4 2" xfId="35229" xr:uid="{00000000-0005-0000-0000-0000B5340000}"/>
    <cellStyle name="Normal 3 3 2 2 2 4 5" xfId="15662" xr:uid="{00000000-0005-0000-0000-0000B6340000}"/>
    <cellStyle name="Normal 3 3 2 2 2 4 5 2" xfId="38901" xr:uid="{00000000-0005-0000-0000-0000B7340000}"/>
    <cellStyle name="Normal 3 3 2 2 2 4 6" xfId="7661" xr:uid="{00000000-0005-0000-0000-0000B8340000}"/>
    <cellStyle name="Normal 3 3 2 2 2 4 7" xfId="32781" xr:uid="{00000000-0005-0000-0000-0000B9340000}"/>
    <cellStyle name="Normal 3 3 2 2 2 5" xfId="4134" xr:uid="{00000000-0005-0000-0000-0000BA340000}"/>
    <cellStyle name="Normal 3 3 2 2 2 5 2" xfId="12036" xr:uid="{00000000-0005-0000-0000-0000BB340000}"/>
    <cellStyle name="Normal 3 3 2 2 2 5 2 2" xfId="37065" xr:uid="{00000000-0005-0000-0000-0000BC340000}"/>
    <cellStyle name="Normal 3 3 2 2 2 5 3" xfId="18067" xr:uid="{00000000-0005-0000-0000-0000BD340000}"/>
    <cellStyle name="Normal 3 3 2 2 2 5 3 2" xfId="40737" xr:uid="{00000000-0005-0000-0000-0000BE340000}"/>
    <cellStyle name="Normal 3 3 2 2 2 5 4" xfId="8273" xr:uid="{00000000-0005-0000-0000-0000BF340000}"/>
    <cellStyle name="Normal 3 3 2 2 2 5 5" xfId="33393" xr:uid="{00000000-0005-0000-0000-0000C0340000}"/>
    <cellStyle name="Normal 3 3 2 2 2 6" xfId="2685" xr:uid="{00000000-0005-0000-0000-0000C1340000}"/>
    <cellStyle name="Normal 3 3 2 2 2 6 2" xfId="16635" xr:uid="{00000000-0005-0000-0000-0000C2340000}"/>
    <cellStyle name="Normal 3 3 2 2 2 6 2 2" xfId="39513" xr:uid="{00000000-0005-0000-0000-0000C3340000}"/>
    <cellStyle name="Normal 3 3 2 2 2 6 3" xfId="10721" xr:uid="{00000000-0005-0000-0000-0000C4340000}"/>
    <cellStyle name="Normal 3 3 2 2 2 6 4" xfId="35841" xr:uid="{00000000-0005-0000-0000-0000C5340000}"/>
    <cellStyle name="Normal 3 3 2 2 2 7" xfId="9497" xr:uid="{00000000-0005-0000-0000-0000C6340000}"/>
    <cellStyle name="Normal 3 3 2 2 2 7 2" xfId="34617" xr:uid="{00000000-0005-0000-0000-0000C7340000}"/>
    <cellStyle name="Normal 3 3 2 2 2 8" xfId="14534" xr:uid="{00000000-0005-0000-0000-0000C8340000}"/>
    <cellStyle name="Normal 3 3 2 2 2 8 2" xfId="38289" xr:uid="{00000000-0005-0000-0000-0000C9340000}"/>
    <cellStyle name="Normal 3 3 2 2 2 9" xfId="7049" xr:uid="{00000000-0005-0000-0000-0000CA340000}"/>
    <cellStyle name="Normal 3 3 2 2 3" xfId="930" xr:uid="{00000000-0005-0000-0000-0000CB340000}"/>
    <cellStyle name="Normal 3 3 2 2 3 2" xfId="2021" xr:uid="{00000000-0005-0000-0000-0000CC340000}"/>
    <cellStyle name="Normal 3 3 2 2 3 2 2" xfId="5327" xr:uid="{00000000-0005-0000-0000-0000CD340000}"/>
    <cellStyle name="Normal 3 3 2 2 3 2 2 2" xfId="13041" xr:uid="{00000000-0005-0000-0000-0000CE340000}"/>
    <cellStyle name="Normal 3 3 2 2 3 2 2 2 2" xfId="37887" xr:uid="{00000000-0005-0000-0000-0000CF340000}"/>
    <cellStyle name="Normal 3 3 2 2 3 2 2 3" xfId="19221" xr:uid="{00000000-0005-0000-0000-0000D0340000}"/>
    <cellStyle name="Normal 3 3 2 2 3 2 2 3 2" xfId="41559" xr:uid="{00000000-0005-0000-0000-0000D1340000}"/>
    <cellStyle name="Normal 3 3 2 2 3 2 2 4" xfId="9095" xr:uid="{00000000-0005-0000-0000-0000D2340000}"/>
    <cellStyle name="Normal 3 3 2 2 3 2 2 5" xfId="34215" xr:uid="{00000000-0005-0000-0000-0000D3340000}"/>
    <cellStyle name="Normal 3 3 2 2 3 2 3" xfId="3507" xr:uid="{00000000-0005-0000-0000-0000D4340000}"/>
    <cellStyle name="Normal 3 3 2 2 3 2 3 2" xfId="17457" xr:uid="{00000000-0005-0000-0000-0000D5340000}"/>
    <cellStyle name="Normal 3 3 2 2 3 2 3 2 2" xfId="40335" xr:uid="{00000000-0005-0000-0000-0000D6340000}"/>
    <cellStyle name="Normal 3 3 2 2 3 2 3 3" xfId="11543" xr:uid="{00000000-0005-0000-0000-0000D7340000}"/>
    <cellStyle name="Normal 3 3 2 2 3 2 3 4" xfId="36663" xr:uid="{00000000-0005-0000-0000-0000D8340000}"/>
    <cellStyle name="Normal 3 3 2 2 3 2 4" xfId="10319" xr:uid="{00000000-0005-0000-0000-0000D9340000}"/>
    <cellStyle name="Normal 3 3 2 2 3 2 4 2" xfId="35439" xr:uid="{00000000-0005-0000-0000-0000DA340000}"/>
    <cellStyle name="Normal 3 3 2 2 3 2 5" xfId="15990" xr:uid="{00000000-0005-0000-0000-0000DB340000}"/>
    <cellStyle name="Normal 3 3 2 2 3 2 5 2" xfId="39111" xr:uid="{00000000-0005-0000-0000-0000DC340000}"/>
    <cellStyle name="Normal 3 3 2 2 3 2 6" xfId="7871" xr:uid="{00000000-0005-0000-0000-0000DD340000}"/>
    <cellStyle name="Normal 3 3 2 2 3 2 7" xfId="32991" xr:uid="{00000000-0005-0000-0000-0000DE340000}"/>
    <cellStyle name="Normal 3 3 2 2 3 3" xfId="4443" xr:uid="{00000000-0005-0000-0000-0000DF340000}"/>
    <cellStyle name="Normal 3 3 2 2 3 3 2" xfId="12294" xr:uid="{00000000-0005-0000-0000-0000E0340000}"/>
    <cellStyle name="Normal 3 3 2 2 3 3 2 2" xfId="37275" xr:uid="{00000000-0005-0000-0000-0000E1340000}"/>
    <cellStyle name="Normal 3 3 2 2 3 3 3" xfId="18369" xr:uid="{00000000-0005-0000-0000-0000E2340000}"/>
    <cellStyle name="Normal 3 3 2 2 3 3 3 2" xfId="40947" xr:uid="{00000000-0005-0000-0000-0000E3340000}"/>
    <cellStyle name="Normal 3 3 2 2 3 3 4" xfId="8483" xr:uid="{00000000-0005-0000-0000-0000E4340000}"/>
    <cellStyle name="Normal 3 3 2 2 3 3 5" xfId="33603" xr:uid="{00000000-0005-0000-0000-0000E5340000}"/>
    <cellStyle name="Normal 3 3 2 2 3 4" xfId="2895" xr:uid="{00000000-0005-0000-0000-0000E6340000}"/>
    <cellStyle name="Normal 3 3 2 2 3 4 2" xfId="16845" xr:uid="{00000000-0005-0000-0000-0000E7340000}"/>
    <cellStyle name="Normal 3 3 2 2 3 4 2 2" xfId="39723" xr:uid="{00000000-0005-0000-0000-0000E8340000}"/>
    <cellStyle name="Normal 3 3 2 2 3 4 3" xfId="10931" xr:uid="{00000000-0005-0000-0000-0000E9340000}"/>
    <cellStyle name="Normal 3 3 2 2 3 4 4" xfId="36051" xr:uid="{00000000-0005-0000-0000-0000EA340000}"/>
    <cellStyle name="Normal 3 3 2 2 3 5" xfId="9707" xr:uid="{00000000-0005-0000-0000-0000EB340000}"/>
    <cellStyle name="Normal 3 3 2 2 3 5 2" xfId="34827" xr:uid="{00000000-0005-0000-0000-0000EC340000}"/>
    <cellStyle name="Normal 3 3 2 2 3 6" xfId="14949" xr:uid="{00000000-0005-0000-0000-0000ED340000}"/>
    <cellStyle name="Normal 3 3 2 2 3 6 2" xfId="38499" xr:uid="{00000000-0005-0000-0000-0000EE340000}"/>
    <cellStyle name="Normal 3 3 2 2 3 7" xfId="7259" xr:uid="{00000000-0005-0000-0000-0000EF340000}"/>
    <cellStyle name="Normal 3 3 2 2 3 8" xfId="32379" xr:uid="{00000000-0005-0000-0000-0000F0340000}"/>
    <cellStyle name="Normal 3 3 2 2 4" xfId="1272" xr:uid="{00000000-0005-0000-0000-0000F1340000}"/>
    <cellStyle name="Normal 3 3 2 2 4 2" xfId="2363" xr:uid="{00000000-0005-0000-0000-0000F2340000}"/>
    <cellStyle name="Normal 3 3 2 2 4 2 2" xfId="5626" xr:uid="{00000000-0005-0000-0000-0000F3340000}"/>
    <cellStyle name="Normal 3 3 2 2 4 2 2 2" xfId="13298" xr:uid="{00000000-0005-0000-0000-0000F4340000}"/>
    <cellStyle name="Normal 3 3 2 2 4 2 2 2 2" xfId="38098" xr:uid="{00000000-0005-0000-0000-0000F5340000}"/>
    <cellStyle name="Normal 3 3 2 2 4 2 2 3" xfId="19514" xr:uid="{00000000-0005-0000-0000-0000F6340000}"/>
    <cellStyle name="Normal 3 3 2 2 4 2 2 3 2" xfId="41770" xr:uid="{00000000-0005-0000-0000-0000F7340000}"/>
    <cellStyle name="Normal 3 3 2 2 4 2 2 4" xfId="9306" xr:uid="{00000000-0005-0000-0000-0000F8340000}"/>
    <cellStyle name="Normal 3 3 2 2 4 2 2 5" xfId="34426" xr:uid="{00000000-0005-0000-0000-0000F9340000}"/>
    <cellStyle name="Normal 3 3 2 2 4 2 3" xfId="3718" xr:uid="{00000000-0005-0000-0000-0000FA340000}"/>
    <cellStyle name="Normal 3 3 2 2 4 2 3 2" xfId="17668" xr:uid="{00000000-0005-0000-0000-0000FB340000}"/>
    <cellStyle name="Normal 3 3 2 2 4 2 3 2 2" xfId="40546" xr:uid="{00000000-0005-0000-0000-0000FC340000}"/>
    <cellStyle name="Normal 3 3 2 2 4 2 3 3" xfId="11754" xr:uid="{00000000-0005-0000-0000-0000FD340000}"/>
    <cellStyle name="Normal 3 3 2 2 4 2 3 4" xfId="36874" xr:uid="{00000000-0005-0000-0000-0000FE340000}"/>
    <cellStyle name="Normal 3 3 2 2 4 2 4" xfId="10530" xr:uid="{00000000-0005-0000-0000-0000FF340000}"/>
    <cellStyle name="Normal 3 3 2 2 4 2 4 2" xfId="35650" xr:uid="{00000000-0005-0000-0000-000000350000}"/>
    <cellStyle name="Normal 3 3 2 2 4 2 5" xfId="16327" xr:uid="{00000000-0005-0000-0000-000001350000}"/>
    <cellStyle name="Normal 3 3 2 2 4 2 5 2" xfId="39322" xr:uid="{00000000-0005-0000-0000-000002350000}"/>
    <cellStyle name="Normal 3 3 2 2 4 2 6" xfId="8082" xr:uid="{00000000-0005-0000-0000-000003350000}"/>
    <cellStyle name="Normal 3 3 2 2 4 2 7" xfId="33202" xr:uid="{00000000-0005-0000-0000-000004350000}"/>
    <cellStyle name="Normal 3 3 2 2 4 3" xfId="4736" xr:uid="{00000000-0005-0000-0000-000005350000}"/>
    <cellStyle name="Normal 3 3 2 2 4 3 2" xfId="12550" xr:uid="{00000000-0005-0000-0000-000006350000}"/>
    <cellStyle name="Normal 3 3 2 2 4 3 2 2" xfId="37486" xr:uid="{00000000-0005-0000-0000-000007350000}"/>
    <cellStyle name="Normal 3 3 2 2 4 3 3" xfId="18654" xr:uid="{00000000-0005-0000-0000-000008350000}"/>
    <cellStyle name="Normal 3 3 2 2 4 3 3 2" xfId="41158" xr:uid="{00000000-0005-0000-0000-000009350000}"/>
    <cellStyle name="Normal 3 3 2 2 4 3 4" xfId="8694" xr:uid="{00000000-0005-0000-0000-00000A350000}"/>
    <cellStyle name="Normal 3 3 2 2 4 3 5" xfId="33814" xr:uid="{00000000-0005-0000-0000-00000B350000}"/>
    <cellStyle name="Normal 3 3 2 2 4 4" xfId="3106" xr:uid="{00000000-0005-0000-0000-00000C350000}"/>
    <cellStyle name="Normal 3 3 2 2 4 4 2" xfId="17056" xr:uid="{00000000-0005-0000-0000-00000D350000}"/>
    <cellStyle name="Normal 3 3 2 2 4 4 2 2" xfId="39934" xr:uid="{00000000-0005-0000-0000-00000E350000}"/>
    <cellStyle name="Normal 3 3 2 2 4 4 3" xfId="11142" xr:uid="{00000000-0005-0000-0000-00000F350000}"/>
    <cellStyle name="Normal 3 3 2 2 4 4 4" xfId="36262" xr:uid="{00000000-0005-0000-0000-000010350000}"/>
    <cellStyle name="Normal 3 3 2 2 4 5" xfId="9918" xr:uid="{00000000-0005-0000-0000-000011350000}"/>
    <cellStyle name="Normal 3 3 2 2 4 5 2" xfId="35038" xr:uid="{00000000-0005-0000-0000-000012350000}"/>
    <cellStyle name="Normal 3 3 2 2 4 6" xfId="15281" xr:uid="{00000000-0005-0000-0000-000013350000}"/>
    <cellStyle name="Normal 3 3 2 2 4 6 2" xfId="38710" xr:uid="{00000000-0005-0000-0000-000014350000}"/>
    <cellStyle name="Normal 3 3 2 2 4 7" xfId="7470" xr:uid="{00000000-0005-0000-0000-000015350000}"/>
    <cellStyle name="Normal 3 3 2 2 4 8" xfId="32590" xr:uid="{00000000-0005-0000-0000-000016350000}"/>
    <cellStyle name="Normal 3 3 2 2 5" xfId="1683" xr:uid="{00000000-0005-0000-0000-000017350000}"/>
    <cellStyle name="Normal 3 3 2 2 5 2" xfId="5052" xr:uid="{00000000-0005-0000-0000-000018350000}"/>
    <cellStyle name="Normal 3 3 2 2 5 2 2" xfId="12805" xr:uid="{00000000-0005-0000-0000-000019350000}"/>
    <cellStyle name="Normal 3 3 2 2 5 2 2 2" xfId="37676" xr:uid="{00000000-0005-0000-0000-00001A350000}"/>
    <cellStyle name="Normal 3 3 2 2 5 2 3" xfId="18956" xr:uid="{00000000-0005-0000-0000-00001B350000}"/>
    <cellStyle name="Normal 3 3 2 2 5 2 3 2" xfId="41348" xr:uid="{00000000-0005-0000-0000-00001C350000}"/>
    <cellStyle name="Normal 3 3 2 2 5 2 4" xfId="8884" xr:uid="{00000000-0005-0000-0000-00001D350000}"/>
    <cellStyle name="Normal 3 3 2 2 5 2 5" xfId="34004" xr:uid="{00000000-0005-0000-0000-00001E350000}"/>
    <cellStyle name="Normal 3 3 2 2 5 3" xfId="3296" xr:uid="{00000000-0005-0000-0000-00001F350000}"/>
    <cellStyle name="Normal 3 3 2 2 5 3 2" xfId="17246" xr:uid="{00000000-0005-0000-0000-000020350000}"/>
    <cellStyle name="Normal 3 3 2 2 5 3 2 2" xfId="40124" xr:uid="{00000000-0005-0000-0000-000021350000}"/>
    <cellStyle name="Normal 3 3 2 2 5 3 3" xfId="11332" xr:uid="{00000000-0005-0000-0000-000022350000}"/>
    <cellStyle name="Normal 3 3 2 2 5 3 4" xfId="36452" xr:uid="{00000000-0005-0000-0000-000023350000}"/>
    <cellStyle name="Normal 3 3 2 2 5 4" xfId="10108" xr:uid="{00000000-0005-0000-0000-000024350000}"/>
    <cellStyle name="Normal 3 3 2 2 5 4 2" xfId="35228" xr:uid="{00000000-0005-0000-0000-000025350000}"/>
    <cellStyle name="Normal 3 3 2 2 5 5" xfId="15661" xr:uid="{00000000-0005-0000-0000-000026350000}"/>
    <cellStyle name="Normal 3 3 2 2 5 5 2" xfId="38900" xr:uid="{00000000-0005-0000-0000-000027350000}"/>
    <cellStyle name="Normal 3 3 2 2 5 6" xfId="7660" xr:uid="{00000000-0005-0000-0000-000028350000}"/>
    <cellStyle name="Normal 3 3 2 2 5 7" xfId="32780" xr:uid="{00000000-0005-0000-0000-000029350000}"/>
    <cellStyle name="Normal 3 3 2 2 6" xfId="4133" xr:uid="{00000000-0005-0000-0000-00002A350000}"/>
    <cellStyle name="Normal 3 3 2 2 6 2" xfId="12035" xr:uid="{00000000-0005-0000-0000-00002B350000}"/>
    <cellStyle name="Normal 3 3 2 2 6 2 2" xfId="37064" xr:uid="{00000000-0005-0000-0000-00002C350000}"/>
    <cellStyle name="Normal 3 3 2 2 6 3" xfId="18066" xr:uid="{00000000-0005-0000-0000-00002D350000}"/>
    <cellStyle name="Normal 3 3 2 2 6 3 2" xfId="40736" xr:uid="{00000000-0005-0000-0000-00002E350000}"/>
    <cellStyle name="Normal 3 3 2 2 6 4" xfId="8272" xr:uid="{00000000-0005-0000-0000-00002F350000}"/>
    <cellStyle name="Normal 3 3 2 2 6 5" xfId="33392" xr:uid="{00000000-0005-0000-0000-000030350000}"/>
    <cellStyle name="Normal 3 3 2 2 7" xfId="2684" xr:uid="{00000000-0005-0000-0000-000031350000}"/>
    <cellStyle name="Normal 3 3 2 2 7 2" xfId="16634" xr:uid="{00000000-0005-0000-0000-000032350000}"/>
    <cellStyle name="Normal 3 3 2 2 7 2 2" xfId="39512" xr:uid="{00000000-0005-0000-0000-000033350000}"/>
    <cellStyle name="Normal 3 3 2 2 7 3" xfId="10720" xr:uid="{00000000-0005-0000-0000-000034350000}"/>
    <cellStyle name="Normal 3 3 2 2 7 4" xfId="35840" xr:uid="{00000000-0005-0000-0000-000035350000}"/>
    <cellStyle name="Normal 3 3 2 2 8" xfId="9496" xr:uid="{00000000-0005-0000-0000-000036350000}"/>
    <cellStyle name="Normal 3 3 2 2 8 2" xfId="34616" xr:uid="{00000000-0005-0000-0000-000037350000}"/>
    <cellStyle name="Normal 3 3 2 2 9" xfId="14533" xr:uid="{00000000-0005-0000-0000-000038350000}"/>
    <cellStyle name="Normal 3 3 2 2 9 2" xfId="38288" xr:uid="{00000000-0005-0000-0000-000039350000}"/>
    <cellStyle name="Normal 3 3 2 3" xfId="493" xr:uid="{00000000-0005-0000-0000-00003A350000}"/>
    <cellStyle name="Normal 3 3 2 3 10" xfId="32170" xr:uid="{00000000-0005-0000-0000-00003B350000}"/>
    <cellStyle name="Normal 3 3 2 3 2" xfId="932" xr:uid="{00000000-0005-0000-0000-00003C350000}"/>
    <cellStyle name="Normal 3 3 2 3 2 2" xfId="2023" xr:uid="{00000000-0005-0000-0000-00003D350000}"/>
    <cellStyle name="Normal 3 3 2 3 2 2 2" xfId="5329" xr:uid="{00000000-0005-0000-0000-00003E350000}"/>
    <cellStyle name="Normal 3 3 2 3 2 2 2 2" xfId="13043" xr:uid="{00000000-0005-0000-0000-00003F350000}"/>
    <cellStyle name="Normal 3 3 2 3 2 2 2 2 2" xfId="37889" xr:uid="{00000000-0005-0000-0000-000040350000}"/>
    <cellStyle name="Normal 3 3 2 3 2 2 2 3" xfId="19223" xr:uid="{00000000-0005-0000-0000-000041350000}"/>
    <cellStyle name="Normal 3 3 2 3 2 2 2 3 2" xfId="41561" xr:uid="{00000000-0005-0000-0000-000042350000}"/>
    <cellStyle name="Normal 3 3 2 3 2 2 2 4" xfId="9097" xr:uid="{00000000-0005-0000-0000-000043350000}"/>
    <cellStyle name="Normal 3 3 2 3 2 2 2 5" xfId="34217" xr:uid="{00000000-0005-0000-0000-000044350000}"/>
    <cellStyle name="Normal 3 3 2 3 2 2 3" xfId="3509" xr:uid="{00000000-0005-0000-0000-000045350000}"/>
    <cellStyle name="Normal 3 3 2 3 2 2 3 2" xfId="17459" xr:uid="{00000000-0005-0000-0000-000046350000}"/>
    <cellStyle name="Normal 3 3 2 3 2 2 3 2 2" xfId="40337" xr:uid="{00000000-0005-0000-0000-000047350000}"/>
    <cellStyle name="Normal 3 3 2 3 2 2 3 3" xfId="11545" xr:uid="{00000000-0005-0000-0000-000048350000}"/>
    <cellStyle name="Normal 3 3 2 3 2 2 3 4" xfId="36665" xr:uid="{00000000-0005-0000-0000-000049350000}"/>
    <cellStyle name="Normal 3 3 2 3 2 2 4" xfId="10321" xr:uid="{00000000-0005-0000-0000-00004A350000}"/>
    <cellStyle name="Normal 3 3 2 3 2 2 4 2" xfId="35441" xr:uid="{00000000-0005-0000-0000-00004B350000}"/>
    <cellStyle name="Normal 3 3 2 3 2 2 5" xfId="15992" xr:uid="{00000000-0005-0000-0000-00004C350000}"/>
    <cellStyle name="Normal 3 3 2 3 2 2 5 2" xfId="39113" xr:uid="{00000000-0005-0000-0000-00004D350000}"/>
    <cellStyle name="Normal 3 3 2 3 2 2 6" xfId="7873" xr:uid="{00000000-0005-0000-0000-00004E350000}"/>
    <cellStyle name="Normal 3 3 2 3 2 2 7" xfId="32993" xr:uid="{00000000-0005-0000-0000-00004F350000}"/>
    <cellStyle name="Normal 3 3 2 3 2 3" xfId="4445" xr:uid="{00000000-0005-0000-0000-000050350000}"/>
    <cellStyle name="Normal 3 3 2 3 2 3 2" xfId="12296" xr:uid="{00000000-0005-0000-0000-000051350000}"/>
    <cellStyle name="Normal 3 3 2 3 2 3 2 2" xfId="37277" xr:uid="{00000000-0005-0000-0000-000052350000}"/>
    <cellStyle name="Normal 3 3 2 3 2 3 3" xfId="18371" xr:uid="{00000000-0005-0000-0000-000053350000}"/>
    <cellStyle name="Normal 3 3 2 3 2 3 3 2" xfId="40949" xr:uid="{00000000-0005-0000-0000-000054350000}"/>
    <cellStyle name="Normal 3 3 2 3 2 3 4" xfId="8485" xr:uid="{00000000-0005-0000-0000-000055350000}"/>
    <cellStyle name="Normal 3 3 2 3 2 3 5" xfId="33605" xr:uid="{00000000-0005-0000-0000-000056350000}"/>
    <cellStyle name="Normal 3 3 2 3 2 4" xfId="2897" xr:uid="{00000000-0005-0000-0000-000057350000}"/>
    <cellStyle name="Normal 3 3 2 3 2 4 2" xfId="16847" xr:uid="{00000000-0005-0000-0000-000058350000}"/>
    <cellStyle name="Normal 3 3 2 3 2 4 2 2" xfId="39725" xr:uid="{00000000-0005-0000-0000-000059350000}"/>
    <cellStyle name="Normal 3 3 2 3 2 4 3" xfId="10933" xr:uid="{00000000-0005-0000-0000-00005A350000}"/>
    <cellStyle name="Normal 3 3 2 3 2 4 4" xfId="36053" xr:uid="{00000000-0005-0000-0000-00005B350000}"/>
    <cellStyle name="Normal 3 3 2 3 2 5" xfId="9709" xr:uid="{00000000-0005-0000-0000-00005C350000}"/>
    <cellStyle name="Normal 3 3 2 3 2 5 2" xfId="34829" xr:uid="{00000000-0005-0000-0000-00005D350000}"/>
    <cellStyle name="Normal 3 3 2 3 2 6" xfId="14951" xr:uid="{00000000-0005-0000-0000-00005E350000}"/>
    <cellStyle name="Normal 3 3 2 3 2 6 2" xfId="38501" xr:uid="{00000000-0005-0000-0000-00005F350000}"/>
    <cellStyle name="Normal 3 3 2 3 2 7" xfId="7261" xr:uid="{00000000-0005-0000-0000-000060350000}"/>
    <cellStyle name="Normal 3 3 2 3 2 8" xfId="32381" xr:uid="{00000000-0005-0000-0000-000061350000}"/>
    <cellStyle name="Normal 3 3 2 3 3" xfId="1274" xr:uid="{00000000-0005-0000-0000-000062350000}"/>
    <cellStyle name="Normal 3 3 2 3 3 2" xfId="2365" xr:uid="{00000000-0005-0000-0000-000063350000}"/>
    <cellStyle name="Normal 3 3 2 3 3 2 2" xfId="5628" xr:uid="{00000000-0005-0000-0000-000064350000}"/>
    <cellStyle name="Normal 3 3 2 3 3 2 2 2" xfId="13300" xr:uid="{00000000-0005-0000-0000-000065350000}"/>
    <cellStyle name="Normal 3 3 2 3 3 2 2 2 2" xfId="38100" xr:uid="{00000000-0005-0000-0000-000066350000}"/>
    <cellStyle name="Normal 3 3 2 3 3 2 2 3" xfId="19516" xr:uid="{00000000-0005-0000-0000-000067350000}"/>
    <cellStyle name="Normal 3 3 2 3 3 2 2 3 2" xfId="41772" xr:uid="{00000000-0005-0000-0000-000068350000}"/>
    <cellStyle name="Normal 3 3 2 3 3 2 2 4" xfId="9308" xr:uid="{00000000-0005-0000-0000-000069350000}"/>
    <cellStyle name="Normal 3 3 2 3 3 2 2 5" xfId="34428" xr:uid="{00000000-0005-0000-0000-00006A350000}"/>
    <cellStyle name="Normal 3 3 2 3 3 2 3" xfId="3720" xr:uid="{00000000-0005-0000-0000-00006B350000}"/>
    <cellStyle name="Normal 3 3 2 3 3 2 3 2" xfId="17670" xr:uid="{00000000-0005-0000-0000-00006C350000}"/>
    <cellStyle name="Normal 3 3 2 3 3 2 3 2 2" xfId="40548" xr:uid="{00000000-0005-0000-0000-00006D350000}"/>
    <cellStyle name="Normal 3 3 2 3 3 2 3 3" xfId="11756" xr:uid="{00000000-0005-0000-0000-00006E350000}"/>
    <cellStyle name="Normal 3 3 2 3 3 2 3 4" xfId="36876" xr:uid="{00000000-0005-0000-0000-00006F350000}"/>
    <cellStyle name="Normal 3 3 2 3 3 2 4" xfId="10532" xr:uid="{00000000-0005-0000-0000-000070350000}"/>
    <cellStyle name="Normal 3 3 2 3 3 2 4 2" xfId="35652" xr:uid="{00000000-0005-0000-0000-000071350000}"/>
    <cellStyle name="Normal 3 3 2 3 3 2 5" xfId="16329" xr:uid="{00000000-0005-0000-0000-000072350000}"/>
    <cellStyle name="Normal 3 3 2 3 3 2 5 2" xfId="39324" xr:uid="{00000000-0005-0000-0000-000073350000}"/>
    <cellStyle name="Normal 3 3 2 3 3 2 6" xfId="8084" xr:uid="{00000000-0005-0000-0000-000074350000}"/>
    <cellStyle name="Normal 3 3 2 3 3 2 7" xfId="33204" xr:uid="{00000000-0005-0000-0000-000075350000}"/>
    <cellStyle name="Normal 3 3 2 3 3 3" xfId="4738" xr:uid="{00000000-0005-0000-0000-000076350000}"/>
    <cellStyle name="Normal 3 3 2 3 3 3 2" xfId="12552" xr:uid="{00000000-0005-0000-0000-000077350000}"/>
    <cellStyle name="Normal 3 3 2 3 3 3 2 2" xfId="37488" xr:uid="{00000000-0005-0000-0000-000078350000}"/>
    <cellStyle name="Normal 3 3 2 3 3 3 3" xfId="18656" xr:uid="{00000000-0005-0000-0000-000079350000}"/>
    <cellStyle name="Normal 3 3 2 3 3 3 3 2" xfId="41160" xr:uid="{00000000-0005-0000-0000-00007A350000}"/>
    <cellStyle name="Normal 3 3 2 3 3 3 4" xfId="8696" xr:uid="{00000000-0005-0000-0000-00007B350000}"/>
    <cellStyle name="Normal 3 3 2 3 3 3 5" xfId="33816" xr:uid="{00000000-0005-0000-0000-00007C350000}"/>
    <cellStyle name="Normal 3 3 2 3 3 4" xfId="3108" xr:uid="{00000000-0005-0000-0000-00007D350000}"/>
    <cellStyle name="Normal 3 3 2 3 3 4 2" xfId="17058" xr:uid="{00000000-0005-0000-0000-00007E350000}"/>
    <cellStyle name="Normal 3 3 2 3 3 4 2 2" xfId="39936" xr:uid="{00000000-0005-0000-0000-00007F350000}"/>
    <cellStyle name="Normal 3 3 2 3 3 4 3" xfId="11144" xr:uid="{00000000-0005-0000-0000-000080350000}"/>
    <cellStyle name="Normal 3 3 2 3 3 4 4" xfId="36264" xr:uid="{00000000-0005-0000-0000-000081350000}"/>
    <cellStyle name="Normal 3 3 2 3 3 5" xfId="9920" xr:uid="{00000000-0005-0000-0000-000082350000}"/>
    <cellStyle name="Normal 3 3 2 3 3 5 2" xfId="35040" xr:uid="{00000000-0005-0000-0000-000083350000}"/>
    <cellStyle name="Normal 3 3 2 3 3 6" xfId="15283" xr:uid="{00000000-0005-0000-0000-000084350000}"/>
    <cellStyle name="Normal 3 3 2 3 3 6 2" xfId="38712" xr:uid="{00000000-0005-0000-0000-000085350000}"/>
    <cellStyle name="Normal 3 3 2 3 3 7" xfId="7472" xr:uid="{00000000-0005-0000-0000-000086350000}"/>
    <cellStyle name="Normal 3 3 2 3 3 8" xfId="32592" xr:uid="{00000000-0005-0000-0000-000087350000}"/>
    <cellStyle name="Normal 3 3 2 3 4" xfId="1685" xr:uid="{00000000-0005-0000-0000-000088350000}"/>
    <cellStyle name="Normal 3 3 2 3 4 2" xfId="5054" xr:uid="{00000000-0005-0000-0000-000089350000}"/>
    <cellStyle name="Normal 3 3 2 3 4 2 2" xfId="12807" xr:uid="{00000000-0005-0000-0000-00008A350000}"/>
    <cellStyle name="Normal 3 3 2 3 4 2 2 2" xfId="37678" xr:uid="{00000000-0005-0000-0000-00008B350000}"/>
    <cellStyle name="Normal 3 3 2 3 4 2 3" xfId="18958" xr:uid="{00000000-0005-0000-0000-00008C350000}"/>
    <cellStyle name="Normal 3 3 2 3 4 2 3 2" xfId="41350" xr:uid="{00000000-0005-0000-0000-00008D350000}"/>
    <cellStyle name="Normal 3 3 2 3 4 2 4" xfId="8886" xr:uid="{00000000-0005-0000-0000-00008E350000}"/>
    <cellStyle name="Normal 3 3 2 3 4 2 5" xfId="34006" xr:uid="{00000000-0005-0000-0000-00008F350000}"/>
    <cellStyle name="Normal 3 3 2 3 4 3" xfId="3298" xr:uid="{00000000-0005-0000-0000-000090350000}"/>
    <cellStyle name="Normal 3 3 2 3 4 3 2" xfId="17248" xr:uid="{00000000-0005-0000-0000-000091350000}"/>
    <cellStyle name="Normal 3 3 2 3 4 3 2 2" xfId="40126" xr:uid="{00000000-0005-0000-0000-000092350000}"/>
    <cellStyle name="Normal 3 3 2 3 4 3 3" xfId="11334" xr:uid="{00000000-0005-0000-0000-000093350000}"/>
    <cellStyle name="Normal 3 3 2 3 4 3 4" xfId="36454" xr:uid="{00000000-0005-0000-0000-000094350000}"/>
    <cellStyle name="Normal 3 3 2 3 4 4" xfId="10110" xr:uid="{00000000-0005-0000-0000-000095350000}"/>
    <cellStyle name="Normal 3 3 2 3 4 4 2" xfId="35230" xr:uid="{00000000-0005-0000-0000-000096350000}"/>
    <cellStyle name="Normal 3 3 2 3 4 5" xfId="15663" xr:uid="{00000000-0005-0000-0000-000097350000}"/>
    <cellStyle name="Normal 3 3 2 3 4 5 2" xfId="38902" xr:uid="{00000000-0005-0000-0000-000098350000}"/>
    <cellStyle name="Normal 3 3 2 3 4 6" xfId="7662" xr:uid="{00000000-0005-0000-0000-000099350000}"/>
    <cellStyle name="Normal 3 3 2 3 4 7" xfId="32782" xr:uid="{00000000-0005-0000-0000-00009A350000}"/>
    <cellStyle name="Normal 3 3 2 3 5" xfId="4135" xr:uid="{00000000-0005-0000-0000-00009B350000}"/>
    <cellStyle name="Normal 3 3 2 3 5 2" xfId="12037" xr:uid="{00000000-0005-0000-0000-00009C350000}"/>
    <cellStyle name="Normal 3 3 2 3 5 2 2" xfId="37066" xr:uid="{00000000-0005-0000-0000-00009D350000}"/>
    <cellStyle name="Normal 3 3 2 3 5 3" xfId="18068" xr:uid="{00000000-0005-0000-0000-00009E350000}"/>
    <cellStyle name="Normal 3 3 2 3 5 3 2" xfId="40738" xr:uid="{00000000-0005-0000-0000-00009F350000}"/>
    <cellStyle name="Normal 3 3 2 3 5 4" xfId="8274" xr:uid="{00000000-0005-0000-0000-0000A0350000}"/>
    <cellStyle name="Normal 3 3 2 3 5 5" xfId="33394" xr:uid="{00000000-0005-0000-0000-0000A1350000}"/>
    <cellStyle name="Normal 3 3 2 3 6" xfId="2686" xr:uid="{00000000-0005-0000-0000-0000A2350000}"/>
    <cellStyle name="Normal 3 3 2 3 6 2" xfId="16636" xr:uid="{00000000-0005-0000-0000-0000A3350000}"/>
    <cellStyle name="Normal 3 3 2 3 6 2 2" xfId="39514" xr:uid="{00000000-0005-0000-0000-0000A4350000}"/>
    <cellStyle name="Normal 3 3 2 3 6 3" xfId="10722" xr:uid="{00000000-0005-0000-0000-0000A5350000}"/>
    <cellStyle name="Normal 3 3 2 3 6 4" xfId="35842" xr:uid="{00000000-0005-0000-0000-0000A6350000}"/>
    <cellStyle name="Normal 3 3 2 3 7" xfId="9498" xr:uid="{00000000-0005-0000-0000-0000A7350000}"/>
    <cellStyle name="Normal 3 3 2 3 7 2" xfId="34618" xr:uid="{00000000-0005-0000-0000-0000A8350000}"/>
    <cellStyle name="Normal 3 3 2 3 8" xfId="14535" xr:uid="{00000000-0005-0000-0000-0000A9350000}"/>
    <cellStyle name="Normal 3 3 2 3 8 2" xfId="38290" xr:uid="{00000000-0005-0000-0000-0000AA350000}"/>
    <cellStyle name="Normal 3 3 2 3 9" xfId="7050" xr:uid="{00000000-0005-0000-0000-0000AB350000}"/>
    <cellStyle name="Normal 3 3 2 4" xfId="929" xr:uid="{00000000-0005-0000-0000-0000AC350000}"/>
    <cellStyle name="Normal 3 3 2 4 2" xfId="2020" xr:uid="{00000000-0005-0000-0000-0000AD350000}"/>
    <cellStyle name="Normal 3 3 2 4 2 2" xfId="5326" xr:uid="{00000000-0005-0000-0000-0000AE350000}"/>
    <cellStyle name="Normal 3 3 2 4 2 2 2" xfId="13040" xr:uid="{00000000-0005-0000-0000-0000AF350000}"/>
    <cellStyle name="Normal 3 3 2 4 2 2 2 2" xfId="37886" xr:uid="{00000000-0005-0000-0000-0000B0350000}"/>
    <cellStyle name="Normal 3 3 2 4 2 2 3" xfId="19220" xr:uid="{00000000-0005-0000-0000-0000B1350000}"/>
    <cellStyle name="Normal 3 3 2 4 2 2 3 2" xfId="41558" xr:uid="{00000000-0005-0000-0000-0000B2350000}"/>
    <cellStyle name="Normal 3 3 2 4 2 2 4" xfId="9094" xr:uid="{00000000-0005-0000-0000-0000B3350000}"/>
    <cellStyle name="Normal 3 3 2 4 2 2 5" xfId="34214" xr:uid="{00000000-0005-0000-0000-0000B4350000}"/>
    <cellStyle name="Normal 3 3 2 4 2 3" xfId="3506" xr:uid="{00000000-0005-0000-0000-0000B5350000}"/>
    <cellStyle name="Normal 3 3 2 4 2 3 2" xfId="17456" xr:uid="{00000000-0005-0000-0000-0000B6350000}"/>
    <cellStyle name="Normal 3 3 2 4 2 3 2 2" xfId="40334" xr:uid="{00000000-0005-0000-0000-0000B7350000}"/>
    <cellStyle name="Normal 3 3 2 4 2 3 3" xfId="11542" xr:uid="{00000000-0005-0000-0000-0000B8350000}"/>
    <cellStyle name="Normal 3 3 2 4 2 3 4" xfId="36662" xr:uid="{00000000-0005-0000-0000-0000B9350000}"/>
    <cellStyle name="Normal 3 3 2 4 2 4" xfId="10318" xr:uid="{00000000-0005-0000-0000-0000BA350000}"/>
    <cellStyle name="Normal 3 3 2 4 2 4 2" xfId="35438" xr:uid="{00000000-0005-0000-0000-0000BB350000}"/>
    <cellStyle name="Normal 3 3 2 4 2 5" xfId="15989" xr:uid="{00000000-0005-0000-0000-0000BC350000}"/>
    <cellStyle name="Normal 3 3 2 4 2 5 2" xfId="39110" xr:uid="{00000000-0005-0000-0000-0000BD350000}"/>
    <cellStyle name="Normal 3 3 2 4 2 6" xfId="7870" xr:uid="{00000000-0005-0000-0000-0000BE350000}"/>
    <cellStyle name="Normal 3 3 2 4 2 7" xfId="32990" xr:uid="{00000000-0005-0000-0000-0000BF350000}"/>
    <cellStyle name="Normal 3 3 2 4 3" xfId="4442" xr:uid="{00000000-0005-0000-0000-0000C0350000}"/>
    <cellStyle name="Normal 3 3 2 4 3 2" xfId="12293" xr:uid="{00000000-0005-0000-0000-0000C1350000}"/>
    <cellStyle name="Normal 3 3 2 4 3 2 2" xfId="37274" xr:uid="{00000000-0005-0000-0000-0000C2350000}"/>
    <cellStyle name="Normal 3 3 2 4 3 3" xfId="18368" xr:uid="{00000000-0005-0000-0000-0000C3350000}"/>
    <cellStyle name="Normal 3 3 2 4 3 3 2" xfId="40946" xr:uid="{00000000-0005-0000-0000-0000C4350000}"/>
    <cellStyle name="Normal 3 3 2 4 3 4" xfId="8482" xr:uid="{00000000-0005-0000-0000-0000C5350000}"/>
    <cellStyle name="Normal 3 3 2 4 3 5" xfId="33602" xr:uid="{00000000-0005-0000-0000-0000C6350000}"/>
    <cellStyle name="Normal 3 3 2 4 4" xfId="2894" xr:uid="{00000000-0005-0000-0000-0000C7350000}"/>
    <cellStyle name="Normal 3 3 2 4 4 2" xfId="16844" xr:uid="{00000000-0005-0000-0000-0000C8350000}"/>
    <cellStyle name="Normal 3 3 2 4 4 2 2" xfId="39722" xr:uid="{00000000-0005-0000-0000-0000C9350000}"/>
    <cellStyle name="Normal 3 3 2 4 4 3" xfId="10930" xr:uid="{00000000-0005-0000-0000-0000CA350000}"/>
    <cellStyle name="Normal 3 3 2 4 4 4" xfId="36050" xr:uid="{00000000-0005-0000-0000-0000CB350000}"/>
    <cellStyle name="Normal 3 3 2 4 5" xfId="9706" xr:uid="{00000000-0005-0000-0000-0000CC350000}"/>
    <cellStyle name="Normal 3 3 2 4 5 2" xfId="34826" xr:uid="{00000000-0005-0000-0000-0000CD350000}"/>
    <cellStyle name="Normal 3 3 2 4 6" xfId="14948" xr:uid="{00000000-0005-0000-0000-0000CE350000}"/>
    <cellStyle name="Normal 3 3 2 4 6 2" xfId="38498" xr:uid="{00000000-0005-0000-0000-0000CF350000}"/>
    <cellStyle name="Normal 3 3 2 4 7" xfId="7258" xr:uid="{00000000-0005-0000-0000-0000D0350000}"/>
    <cellStyle name="Normal 3 3 2 4 8" xfId="32378" xr:uid="{00000000-0005-0000-0000-0000D1350000}"/>
    <cellStyle name="Normal 3 3 2 5" xfId="1271" xr:uid="{00000000-0005-0000-0000-0000D2350000}"/>
    <cellStyle name="Normal 3 3 2 5 2" xfId="2362" xr:uid="{00000000-0005-0000-0000-0000D3350000}"/>
    <cellStyle name="Normal 3 3 2 5 2 2" xfId="5625" xr:uid="{00000000-0005-0000-0000-0000D4350000}"/>
    <cellStyle name="Normal 3 3 2 5 2 2 2" xfId="13297" xr:uid="{00000000-0005-0000-0000-0000D5350000}"/>
    <cellStyle name="Normal 3 3 2 5 2 2 2 2" xfId="38097" xr:uid="{00000000-0005-0000-0000-0000D6350000}"/>
    <cellStyle name="Normal 3 3 2 5 2 2 3" xfId="19513" xr:uid="{00000000-0005-0000-0000-0000D7350000}"/>
    <cellStyle name="Normal 3 3 2 5 2 2 3 2" xfId="41769" xr:uid="{00000000-0005-0000-0000-0000D8350000}"/>
    <cellStyle name="Normal 3 3 2 5 2 2 4" xfId="9305" xr:uid="{00000000-0005-0000-0000-0000D9350000}"/>
    <cellStyle name="Normal 3 3 2 5 2 2 5" xfId="34425" xr:uid="{00000000-0005-0000-0000-0000DA350000}"/>
    <cellStyle name="Normal 3 3 2 5 2 3" xfId="3717" xr:uid="{00000000-0005-0000-0000-0000DB350000}"/>
    <cellStyle name="Normal 3 3 2 5 2 3 2" xfId="17667" xr:uid="{00000000-0005-0000-0000-0000DC350000}"/>
    <cellStyle name="Normal 3 3 2 5 2 3 2 2" xfId="40545" xr:uid="{00000000-0005-0000-0000-0000DD350000}"/>
    <cellStyle name="Normal 3 3 2 5 2 3 3" xfId="11753" xr:uid="{00000000-0005-0000-0000-0000DE350000}"/>
    <cellStyle name="Normal 3 3 2 5 2 3 4" xfId="36873" xr:uid="{00000000-0005-0000-0000-0000DF350000}"/>
    <cellStyle name="Normal 3 3 2 5 2 4" xfId="10529" xr:uid="{00000000-0005-0000-0000-0000E0350000}"/>
    <cellStyle name="Normal 3 3 2 5 2 4 2" xfId="35649" xr:uid="{00000000-0005-0000-0000-0000E1350000}"/>
    <cellStyle name="Normal 3 3 2 5 2 5" xfId="16326" xr:uid="{00000000-0005-0000-0000-0000E2350000}"/>
    <cellStyle name="Normal 3 3 2 5 2 5 2" xfId="39321" xr:uid="{00000000-0005-0000-0000-0000E3350000}"/>
    <cellStyle name="Normal 3 3 2 5 2 6" xfId="8081" xr:uid="{00000000-0005-0000-0000-0000E4350000}"/>
    <cellStyle name="Normal 3 3 2 5 2 7" xfId="33201" xr:uid="{00000000-0005-0000-0000-0000E5350000}"/>
    <cellStyle name="Normal 3 3 2 5 3" xfId="4735" xr:uid="{00000000-0005-0000-0000-0000E6350000}"/>
    <cellStyle name="Normal 3 3 2 5 3 2" xfId="12549" xr:uid="{00000000-0005-0000-0000-0000E7350000}"/>
    <cellStyle name="Normal 3 3 2 5 3 2 2" xfId="37485" xr:uid="{00000000-0005-0000-0000-0000E8350000}"/>
    <cellStyle name="Normal 3 3 2 5 3 3" xfId="18653" xr:uid="{00000000-0005-0000-0000-0000E9350000}"/>
    <cellStyle name="Normal 3 3 2 5 3 3 2" xfId="41157" xr:uid="{00000000-0005-0000-0000-0000EA350000}"/>
    <cellStyle name="Normal 3 3 2 5 3 4" xfId="8693" xr:uid="{00000000-0005-0000-0000-0000EB350000}"/>
    <cellStyle name="Normal 3 3 2 5 3 5" xfId="33813" xr:uid="{00000000-0005-0000-0000-0000EC350000}"/>
    <cellStyle name="Normal 3 3 2 5 4" xfId="3105" xr:uid="{00000000-0005-0000-0000-0000ED350000}"/>
    <cellStyle name="Normal 3 3 2 5 4 2" xfId="17055" xr:uid="{00000000-0005-0000-0000-0000EE350000}"/>
    <cellStyle name="Normal 3 3 2 5 4 2 2" xfId="39933" xr:uid="{00000000-0005-0000-0000-0000EF350000}"/>
    <cellStyle name="Normal 3 3 2 5 4 3" xfId="11141" xr:uid="{00000000-0005-0000-0000-0000F0350000}"/>
    <cellStyle name="Normal 3 3 2 5 4 4" xfId="36261" xr:uid="{00000000-0005-0000-0000-0000F1350000}"/>
    <cellStyle name="Normal 3 3 2 5 5" xfId="9917" xr:uid="{00000000-0005-0000-0000-0000F2350000}"/>
    <cellStyle name="Normal 3 3 2 5 5 2" xfId="35037" xr:uid="{00000000-0005-0000-0000-0000F3350000}"/>
    <cellStyle name="Normal 3 3 2 5 6" xfId="15280" xr:uid="{00000000-0005-0000-0000-0000F4350000}"/>
    <cellStyle name="Normal 3 3 2 5 6 2" xfId="38709" xr:uid="{00000000-0005-0000-0000-0000F5350000}"/>
    <cellStyle name="Normal 3 3 2 5 7" xfId="7469" xr:uid="{00000000-0005-0000-0000-0000F6350000}"/>
    <cellStyle name="Normal 3 3 2 5 8" xfId="32589" xr:uid="{00000000-0005-0000-0000-0000F7350000}"/>
    <cellStyle name="Normal 3 3 2 6" xfId="1682" xr:uid="{00000000-0005-0000-0000-0000F8350000}"/>
    <cellStyle name="Normal 3 3 2 6 2" xfId="5051" xr:uid="{00000000-0005-0000-0000-0000F9350000}"/>
    <cellStyle name="Normal 3 3 2 6 2 2" xfId="12804" xr:uid="{00000000-0005-0000-0000-0000FA350000}"/>
    <cellStyle name="Normal 3 3 2 6 2 2 2" xfId="37675" xr:uid="{00000000-0005-0000-0000-0000FB350000}"/>
    <cellStyle name="Normal 3 3 2 6 2 3" xfId="18955" xr:uid="{00000000-0005-0000-0000-0000FC350000}"/>
    <cellStyle name="Normal 3 3 2 6 2 3 2" xfId="41347" xr:uid="{00000000-0005-0000-0000-0000FD350000}"/>
    <cellStyle name="Normal 3 3 2 6 2 4" xfId="8883" xr:uid="{00000000-0005-0000-0000-0000FE350000}"/>
    <cellStyle name="Normal 3 3 2 6 2 5" xfId="34003" xr:uid="{00000000-0005-0000-0000-0000FF350000}"/>
    <cellStyle name="Normal 3 3 2 6 3" xfId="3295" xr:uid="{00000000-0005-0000-0000-000000360000}"/>
    <cellStyle name="Normal 3 3 2 6 3 2" xfId="17245" xr:uid="{00000000-0005-0000-0000-000001360000}"/>
    <cellStyle name="Normal 3 3 2 6 3 2 2" xfId="40123" xr:uid="{00000000-0005-0000-0000-000002360000}"/>
    <cellStyle name="Normal 3 3 2 6 3 3" xfId="11331" xr:uid="{00000000-0005-0000-0000-000003360000}"/>
    <cellStyle name="Normal 3 3 2 6 3 4" xfId="36451" xr:uid="{00000000-0005-0000-0000-000004360000}"/>
    <cellStyle name="Normal 3 3 2 6 4" xfId="10107" xr:uid="{00000000-0005-0000-0000-000005360000}"/>
    <cellStyle name="Normal 3 3 2 6 4 2" xfId="35227" xr:uid="{00000000-0005-0000-0000-000006360000}"/>
    <cellStyle name="Normal 3 3 2 6 5" xfId="15660" xr:uid="{00000000-0005-0000-0000-000007360000}"/>
    <cellStyle name="Normal 3 3 2 6 5 2" xfId="38899" xr:uid="{00000000-0005-0000-0000-000008360000}"/>
    <cellStyle name="Normal 3 3 2 6 6" xfId="7659" xr:uid="{00000000-0005-0000-0000-000009360000}"/>
    <cellStyle name="Normal 3 3 2 6 7" xfId="32779" xr:uid="{00000000-0005-0000-0000-00000A360000}"/>
    <cellStyle name="Normal 3 3 2 7" xfId="4132" xr:uid="{00000000-0005-0000-0000-00000B360000}"/>
    <cellStyle name="Normal 3 3 2 7 2" xfId="12034" xr:uid="{00000000-0005-0000-0000-00000C360000}"/>
    <cellStyle name="Normal 3 3 2 7 2 2" xfId="37063" xr:uid="{00000000-0005-0000-0000-00000D360000}"/>
    <cellStyle name="Normal 3 3 2 7 3" xfId="18065" xr:uid="{00000000-0005-0000-0000-00000E360000}"/>
    <cellStyle name="Normal 3 3 2 7 3 2" xfId="40735" xr:uid="{00000000-0005-0000-0000-00000F360000}"/>
    <cellStyle name="Normal 3 3 2 7 4" xfId="8271" xr:uid="{00000000-0005-0000-0000-000010360000}"/>
    <cellStyle name="Normal 3 3 2 7 5" xfId="33391" xr:uid="{00000000-0005-0000-0000-000011360000}"/>
    <cellStyle name="Normal 3 3 2 8" xfId="2683" xr:uid="{00000000-0005-0000-0000-000012360000}"/>
    <cellStyle name="Normal 3 3 2 8 2" xfId="16633" xr:uid="{00000000-0005-0000-0000-000013360000}"/>
    <cellStyle name="Normal 3 3 2 8 2 2" xfId="39511" xr:uid="{00000000-0005-0000-0000-000014360000}"/>
    <cellStyle name="Normal 3 3 2 8 3" xfId="10719" xr:uid="{00000000-0005-0000-0000-000015360000}"/>
    <cellStyle name="Normal 3 3 2 8 4" xfId="35839" xr:uid="{00000000-0005-0000-0000-000016360000}"/>
    <cellStyle name="Normal 3 3 2 9" xfId="9495" xr:uid="{00000000-0005-0000-0000-000017360000}"/>
    <cellStyle name="Normal 3 3 2 9 2" xfId="34615" xr:uid="{00000000-0005-0000-0000-000018360000}"/>
    <cellStyle name="Normal 3 3 3" xfId="494" xr:uid="{00000000-0005-0000-0000-000019360000}"/>
    <cellStyle name="Normal 3 3 3 10" xfId="7051" xr:uid="{00000000-0005-0000-0000-00001A360000}"/>
    <cellStyle name="Normal 3 3 3 11" xfId="32171" xr:uid="{00000000-0005-0000-0000-00001B360000}"/>
    <cellStyle name="Normal 3 3 3 2" xfId="495" xr:uid="{00000000-0005-0000-0000-00001C360000}"/>
    <cellStyle name="Normal 3 3 3 2 10" xfId="32172" xr:uid="{00000000-0005-0000-0000-00001D360000}"/>
    <cellStyle name="Normal 3 3 3 2 2" xfId="934" xr:uid="{00000000-0005-0000-0000-00001E360000}"/>
    <cellStyle name="Normal 3 3 3 2 2 2" xfId="2025" xr:uid="{00000000-0005-0000-0000-00001F360000}"/>
    <cellStyle name="Normal 3 3 3 2 2 2 2" xfId="5331" xr:uid="{00000000-0005-0000-0000-000020360000}"/>
    <cellStyle name="Normal 3 3 3 2 2 2 2 2" xfId="13045" xr:uid="{00000000-0005-0000-0000-000021360000}"/>
    <cellStyle name="Normal 3 3 3 2 2 2 2 2 2" xfId="37891" xr:uid="{00000000-0005-0000-0000-000022360000}"/>
    <cellStyle name="Normal 3 3 3 2 2 2 2 3" xfId="19225" xr:uid="{00000000-0005-0000-0000-000023360000}"/>
    <cellStyle name="Normal 3 3 3 2 2 2 2 3 2" xfId="41563" xr:uid="{00000000-0005-0000-0000-000024360000}"/>
    <cellStyle name="Normal 3 3 3 2 2 2 2 4" xfId="9099" xr:uid="{00000000-0005-0000-0000-000025360000}"/>
    <cellStyle name="Normal 3 3 3 2 2 2 2 5" xfId="34219" xr:uid="{00000000-0005-0000-0000-000026360000}"/>
    <cellStyle name="Normal 3 3 3 2 2 2 3" xfId="3511" xr:uid="{00000000-0005-0000-0000-000027360000}"/>
    <cellStyle name="Normal 3 3 3 2 2 2 3 2" xfId="17461" xr:uid="{00000000-0005-0000-0000-000028360000}"/>
    <cellStyle name="Normal 3 3 3 2 2 2 3 2 2" xfId="40339" xr:uid="{00000000-0005-0000-0000-000029360000}"/>
    <cellStyle name="Normal 3 3 3 2 2 2 3 3" xfId="11547" xr:uid="{00000000-0005-0000-0000-00002A360000}"/>
    <cellStyle name="Normal 3 3 3 2 2 2 3 4" xfId="36667" xr:uid="{00000000-0005-0000-0000-00002B360000}"/>
    <cellStyle name="Normal 3 3 3 2 2 2 4" xfId="10323" xr:uid="{00000000-0005-0000-0000-00002C360000}"/>
    <cellStyle name="Normal 3 3 3 2 2 2 4 2" xfId="35443" xr:uid="{00000000-0005-0000-0000-00002D360000}"/>
    <cellStyle name="Normal 3 3 3 2 2 2 5" xfId="15994" xr:uid="{00000000-0005-0000-0000-00002E360000}"/>
    <cellStyle name="Normal 3 3 3 2 2 2 5 2" xfId="39115" xr:uid="{00000000-0005-0000-0000-00002F360000}"/>
    <cellStyle name="Normal 3 3 3 2 2 2 6" xfId="7875" xr:uid="{00000000-0005-0000-0000-000030360000}"/>
    <cellStyle name="Normal 3 3 3 2 2 2 7" xfId="32995" xr:uid="{00000000-0005-0000-0000-000031360000}"/>
    <cellStyle name="Normal 3 3 3 2 2 3" xfId="4447" xr:uid="{00000000-0005-0000-0000-000032360000}"/>
    <cellStyle name="Normal 3 3 3 2 2 3 2" xfId="12298" xr:uid="{00000000-0005-0000-0000-000033360000}"/>
    <cellStyle name="Normal 3 3 3 2 2 3 2 2" xfId="37279" xr:uid="{00000000-0005-0000-0000-000034360000}"/>
    <cellStyle name="Normal 3 3 3 2 2 3 3" xfId="18373" xr:uid="{00000000-0005-0000-0000-000035360000}"/>
    <cellStyle name="Normal 3 3 3 2 2 3 3 2" xfId="40951" xr:uid="{00000000-0005-0000-0000-000036360000}"/>
    <cellStyle name="Normal 3 3 3 2 2 3 4" xfId="8487" xr:uid="{00000000-0005-0000-0000-000037360000}"/>
    <cellStyle name="Normal 3 3 3 2 2 3 5" xfId="33607" xr:uid="{00000000-0005-0000-0000-000038360000}"/>
    <cellStyle name="Normal 3 3 3 2 2 4" xfId="2899" xr:uid="{00000000-0005-0000-0000-000039360000}"/>
    <cellStyle name="Normal 3 3 3 2 2 4 2" xfId="16849" xr:uid="{00000000-0005-0000-0000-00003A360000}"/>
    <cellStyle name="Normal 3 3 3 2 2 4 2 2" xfId="39727" xr:uid="{00000000-0005-0000-0000-00003B360000}"/>
    <cellStyle name="Normal 3 3 3 2 2 4 3" xfId="10935" xr:uid="{00000000-0005-0000-0000-00003C360000}"/>
    <cellStyle name="Normal 3 3 3 2 2 4 4" xfId="36055" xr:uid="{00000000-0005-0000-0000-00003D360000}"/>
    <cellStyle name="Normal 3 3 3 2 2 5" xfId="9711" xr:uid="{00000000-0005-0000-0000-00003E360000}"/>
    <cellStyle name="Normal 3 3 3 2 2 5 2" xfId="34831" xr:uid="{00000000-0005-0000-0000-00003F360000}"/>
    <cellStyle name="Normal 3 3 3 2 2 6" xfId="14953" xr:uid="{00000000-0005-0000-0000-000040360000}"/>
    <cellStyle name="Normal 3 3 3 2 2 6 2" xfId="38503" xr:uid="{00000000-0005-0000-0000-000041360000}"/>
    <cellStyle name="Normal 3 3 3 2 2 7" xfId="7263" xr:uid="{00000000-0005-0000-0000-000042360000}"/>
    <cellStyle name="Normal 3 3 3 2 2 8" xfId="32383" xr:uid="{00000000-0005-0000-0000-000043360000}"/>
    <cellStyle name="Normal 3 3 3 2 3" xfId="1276" xr:uid="{00000000-0005-0000-0000-000044360000}"/>
    <cellStyle name="Normal 3 3 3 2 3 2" xfId="2367" xr:uid="{00000000-0005-0000-0000-000045360000}"/>
    <cellStyle name="Normal 3 3 3 2 3 2 2" xfId="5630" xr:uid="{00000000-0005-0000-0000-000046360000}"/>
    <cellStyle name="Normal 3 3 3 2 3 2 2 2" xfId="13302" xr:uid="{00000000-0005-0000-0000-000047360000}"/>
    <cellStyle name="Normal 3 3 3 2 3 2 2 2 2" xfId="38102" xr:uid="{00000000-0005-0000-0000-000048360000}"/>
    <cellStyle name="Normal 3 3 3 2 3 2 2 3" xfId="19518" xr:uid="{00000000-0005-0000-0000-000049360000}"/>
    <cellStyle name="Normal 3 3 3 2 3 2 2 3 2" xfId="41774" xr:uid="{00000000-0005-0000-0000-00004A360000}"/>
    <cellStyle name="Normal 3 3 3 2 3 2 2 4" xfId="9310" xr:uid="{00000000-0005-0000-0000-00004B360000}"/>
    <cellStyle name="Normal 3 3 3 2 3 2 2 5" xfId="34430" xr:uid="{00000000-0005-0000-0000-00004C360000}"/>
    <cellStyle name="Normal 3 3 3 2 3 2 3" xfId="3722" xr:uid="{00000000-0005-0000-0000-00004D360000}"/>
    <cellStyle name="Normal 3 3 3 2 3 2 3 2" xfId="17672" xr:uid="{00000000-0005-0000-0000-00004E360000}"/>
    <cellStyle name="Normal 3 3 3 2 3 2 3 2 2" xfId="40550" xr:uid="{00000000-0005-0000-0000-00004F360000}"/>
    <cellStyle name="Normal 3 3 3 2 3 2 3 3" xfId="11758" xr:uid="{00000000-0005-0000-0000-000050360000}"/>
    <cellStyle name="Normal 3 3 3 2 3 2 3 4" xfId="36878" xr:uid="{00000000-0005-0000-0000-000051360000}"/>
    <cellStyle name="Normal 3 3 3 2 3 2 4" xfId="10534" xr:uid="{00000000-0005-0000-0000-000052360000}"/>
    <cellStyle name="Normal 3 3 3 2 3 2 4 2" xfId="35654" xr:uid="{00000000-0005-0000-0000-000053360000}"/>
    <cellStyle name="Normal 3 3 3 2 3 2 5" xfId="16331" xr:uid="{00000000-0005-0000-0000-000054360000}"/>
    <cellStyle name="Normal 3 3 3 2 3 2 5 2" xfId="39326" xr:uid="{00000000-0005-0000-0000-000055360000}"/>
    <cellStyle name="Normal 3 3 3 2 3 2 6" xfId="8086" xr:uid="{00000000-0005-0000-0000-000056360000}"/>
    <cellStyle name="Normal 3 3 3 2 3 2 7" xfId="33206" xr:uid="{00000000-0005-0000-0000-000057360000}"/>
    <cellStyle name="Normal 3 3 3 2 3 3" xfId="4740" xr:uid="{00000000-0005-0000-0000-000058360000}"/>
    <cellStyle name="Normal 3 3 3 2 3 3 2" xfId="12554" xr:uid="{00000000-0005-0000-0000-000059360000}"/>
    <cellStyle name="Normal 3 3 3 2 3 3 2 2" xfId="37490" xr:uid="{00000000-0005-0000-0000-00005A360000}"/>
    <cellStyle name="Normal 3 3 3 2 3 3 3" xfId="18658" xr:uid="{00000000-0005-0000-0000-00005B360000}"/>
    <cellStyle name="Normal 3 3 3 2 3 3 3 2" xfId="41162" xr:uid="{00000000-0005-0000-0000-00005C360000}"/>
    <cellStyle name="Normal 3 3 3 2 3 3 4" xfId="8698" xr:uid="{00000000-0005-0000-0000-00005D360000}"/>
    <cellStyle name="Normal 3 3 3 2 3 3 5" xfId="33818" xr:uid="{00000000-0005-0000-0000-00005E360000}"/>
    <cellStyle name="Normal 3 3 3 2 3 4" xfId="3110" xr:uid="{00000000-0005-0000-0000-00005F360000}"/>
    <cellStyle name="Normal 3 3 3 2 3 4 2" xfId="17060" xr:uid="{00000000-0005-0000-0000-000060360000}"/>
    <cellStyle name="Normal 3 3 3 2 3 4 2 2" xfId="39938" xr:uid="{00000000-0005-0000-0000-000061360000}"/>
    <cellStyle name="Normal 3 3 3 2 3 4 3" xfId="11146" xr:uid="{00000000-0005-0000-0000-000062360000}"/>
    <cellStyle name="Normal 3 3 3 2 3 4 4" xfId="36266" xr:uid="{00000000-0005-0000-0000-000063360000}"/>
    <cellStyle name="Normal 3 3 3 2 3 5" xfId="9922" xr:uid="{00000000-0005-0000-0000-000064360000}"/>
    <cellStyle name="Normal 3 3 3 2 3 5 2" xfId="35042" xr:uid="{00000000-0005-0000-0000-000065360000}"/>
    <cellStyle name="Normal 3 3 3 2 3 6" xfId="15285" xr:uid="{00000000-0005-0000-0000-000066360000}"/>
    <cellStyle name="Normal 3 3 3 2 3 6 2" xfId="38714" xr:uid="{00000000-0005-0000-0000-000067360000}"/>
    <cellStyle name="Normal 3 3 3 2 3 7" xfId="7474" xr:uid="{00000000-0005-0000-0000-000068360000}"/>
    <cellStyle name="Normal 3 3 3 2 3 8" xfId="32594" xr:uid="{00000000-0005-0000-0000-000069360000}"/>
    <cellStyle name="Normal 3 3 3 2 4" xfId="1687" xr:uid="{00000000-0005-0000-0000-00006A360000}"/>
    <cellStyle name="Normal 3 3 3 2 4 2" xfId="5056" xr:uid="{00000000-0005-0000-0000-00006B360000}"/>
    <cellStyle name="Normal 3 3 3 2 4 2 2" xfId="12809" xr:uid="{00000000-0005-0000-0000-00006C360000}"/>
    <cellStyle name="Normal 3 3 3 2 4 2 2 2" xfId="37680" xr:uid="{00000000-0005-0000-0000-00006D360000}"/>
    <cellStyle name="Normal 3 3 3 2 4 2 3" xfId="18960" xr:uid="{00000000-0005-0000-0000-00006E360000}"/>
    <cellStyle name="Normal 3 3 3 2 4 2 3 2" xfId="41352" xr:uid="{00000000-0005-0000-0000-00006F360000}"/>
    <cellStyle name="Normal 3 3 3 2 4 2 4" xfId="8888" xr:uid="{00000000-0005-0000-0000-000070360000}"/>
    <cellStyle name="Normal 3 3 3 2 4 2 5" xfId="34008" xr:uid="{00000000-0005-0000-0000-000071360000}"/>
    <cellStyle name="Normal 3 3 3 2 4 3" xfId="3300" xr:uid="{00000000-0005-0000-0000-000072360000}"/>
    <cellStyle name="Normal 3 3 3 2 4 3 2" xfId="17250" xr:uid="{00000000-0005-0000-0000-000073360000}"/>
    <cellStyle name="Normal 3 3 3 2 4 3 2 2" xfId="40128" xr:uid="{00000000-0005-0000-0000-000074360000}"/>
    <cellStyle name="Normal 3 3 3 2 4 3 3" xfId="11336" xr:uid="{00000000-0005-0000-0000-000075360000}"/>
    <cellStyle name="Normal 3 3 3 2 4 3 4" xfId="36456" xr:uid="{00000000-0005-0000-0000-000076360000}"/>
    <cellStyle name="Normal 3 3 3 2 4 4" xfId="10112" xr:uid="{00000000-0005-0000-0000-000077360000}"/>
    <cellStyle name="Normal 3 3 3 2 4 4 2" xfId="35232" xr:uid="{00000000-0005-0000-0000-000078360000}"/>
    <cellStyle name="Normal 3 3 3 2 4 5" xfId="15665" xr:uid="{00000000-0005-0000-0000-000079360000}"/>
    <cellStyle name="Normal 3 3 3 2 4 5 2" xfId="38904" xr:uid="{00000000-0005-0000-0000-00007A360000}"/>
    <cellStyle name="Normal 3 3 3 2 4 6" xfId="7664" xr:uid="{00000000-0005-0000-0000-00007B360000}"/>
    <cellStyle name="Normal 3 3 3 2 4 7" xfId="32784" xr:uid="{00000000-0005-0000-0000-00007C360000}"/>
    <cellStyle name="Normal 3 3 3 2 5" xfId="4137" xr:uid="{00000000-0005-0000-0000-00007D360000}"/>
    <cellStyle name="Normal 3 3 3 2 5 2" xfId="12039" xr:uid="{00000000-0005-0000-0000-00007E360000}"/>
    <cellStyle name="Normal 3 3 3 2 5 2 2" xfId="37068" xr:uid="{00000000-0005-0000-0000-00007F360000}"/>
    <cellStyle name="Normal 3 3 3 2 5 3" xfId="18070" xr:uid="{00000000-0005-0000-0000-000080360000}"/>
    <cellStyle name="Normal 3 3 3 2 5 3 2" xfId="40740" xr:uid="{00000000-0005-0000-0000-000081360000}"/>
    <cellStyle name="Normal 3 3 3 2 5 4" xfId="8276" xr:uid="{00000000-0005-0000-0000-000082360000}"/>
    <cellStyle name="Normal 3 3 3 2 5 5" xfId="33396" xr:uid="{00000000-0005-0000-0000-000083360000}"/>
    <cellStyle name="Normal 3 3 3 2 6" xfId="2688" xr:uid="{00000000-0005-0000-0000-000084360000}"/>
    <cellStyle name="Normal 3 3 3 2 6 2" xfId="16638" xr:uid="{00000000-0005-0000-0000-000085360000}"/>
    <cellStyle name="Normal 3 3 3 2 6 2 2" xfId="39516" xr:uid="{00000000-0005-0000-0000-000086360000}"/>
    <cellStyle name="Normal 3 3 3 2 6 3" xfId="10724" xr:uid="{00000000-0005-0000-0000-000087360000}"/>
    <cellStyle name="Normal 3 3 3 2 6 4" xfId="35844" xr:uid="{00000000-0005-0000-0000-000088360000}"/>
    <cellStyle name="Normal 3 3 3 2 7" xfId="9500" xr:uid="{00000000-0005-0000-0000-000089360000}"/>
    <cellStyle name="Normal 3 3 3 2 7 2" xfId="34620" xr:uid="{00000000-0005-0000-0000-00008A360000}"/>
    <cellStyle name="Normal 3 3 3 2 8" xfId="14537" xr:uid="{00000000-0005-0000-0000-00008B360000}"/>
    <cellStyle name="Normal 3 3 3 2 8 2" xfId="38292" xr:uid="{00000000-0005-0000-0000-00008C360000}"/>
    <cellStyle name="Normal 3 3 3 2 9" xfId="7052" xr:uid="{00000000-0005-0000-0000-00008D360000}"/>
    <cellStyle name="Normal 3 3 3 3" xfId="933" xr:uid="{00000000-0005-0000-0000-00008E360000}"/>
    <cellStyle name="Normal 3 3 3 3 2" xfId="2024" xr:uid="{00000000-0005-0000-0000-00008F360000}"/>
    <cellStyle name="Normal 3 3 3 3 2 2" xfId="5330" xr:uid="{00000000-0005-0000-0000-000090360000}"/>
    <cellStyle name="Normal 3 3 3 3 2 2 2" xfId="13044" xr:uid="{00000000-0005-0000-0000-000091360000}"/>
    <cellStyle name="Normal 3 3 3 3 2 2 2 2" xfId="37890" xr:uid="{00000000-0005-0000-0000-000092360000}"/>
    <cellStyle name="Normal 3 3 3 3 2 2 3" xfId="19224" xr:uid="{00000000-0005-0000-0000-000093360000}"/>
    <cellStyle name="Normal 3 3 3 3 2 2 3 2" xfId="41562" xr:uid="{00000000-0005-0000-0000-000094360000}"/>
    <cellStyle name="Normal 3 3 3 3 2 2 4" xfId="9098" xr:uid="{00000000-0005-0000-0000-000095360000}"/>
    <cellStyle name="Normal 3 3 3 3 2 2 5" xfId="34218" xr:uid="{00000000-0005-0000-0000-000096360000}"/>
    <cellStyle name="Normal 3 3 3 3 2 3" xfId="3510" xr:uid="{00000000-0005-0000-0000-000097360000}"/>
    <cellStyle name="Normal 3 3 3 3 2 3 2" xfId="17460" xr:uid="{00000000-0005-0000-0000-000098360000}"/>
    <cellStyle name="Normal 3 3 3 3 2 3 2 2" xfId="40338" xr:uid="{00000000-0005-0000-0000-000099360000}"/>
    <cellStyle name="Normal 3 3 3 3 2 3 3" xfId="11546" xr:uid="{00000000-0005-0000-0000-00009A360000}"/>
    <cellStyle name="Normal 3 3 3 3 2 3 4" xfId="36666" xr:uid="{00000000-0005-0000-0000-00009B360000}"/>
    <cellStyle name="Normal 3 3 3 3 2 4" xfId="10322" xr:uid="{00000000-0005-0000-0000-00009C360000}"/>
    <cellStyle name="Normal 3 3 3 3 2 4 2" xfId="35442" xr:uid="{00000000-0005-0000-0000-00009D360000}"/>
    <cellStyle name="Normal 3 3 3 3 2 5" xfId="15993" xr:uid="{00000000-0005-0000-0000-00009E360000}"/>
    <cellStyle name="Normal 3 3 3 3 2 5 2" xfId="39114" xr:uid="{00000000-0005-0000-0000-00009F360000}"/>
    <cellStyle name="Normal 3 3 3 3 2 6" xfId="7874" xr:uid="{00000000-0005-0000-0000-0000A0360000}"/>
    <cellStyle name="Normal 3 3 3 3 2 7" xfId="32994" xr:uid="{00000000-0005-0000-0000-0000A1360000}"/>
    <cellStyle name="Normal 3 3 3 3 3" xfId="4446" xr:uid="{00000000-0005-0000-0000-0000A2360000}"/>
    <cellStyle name="Normal 3 3 3 3 3 2" xfId="12297" xr:uid="{00000000-0005-0000-0000-0000A3360000}"/>
    <cellStyle name="Normal 3 3 3 3 3 2 2" xfId="37278" xr:uid="{00000000-0005-0000-0000-0000A4360000}"/>
    <cellStyle name="Normal 3 3 3 3 3 3" xfId="18372" xr:uid="{00000000-0005-0000-0000-0000A5360000}"/>
    <cellStyle name="Normal 3 3 3 3 3 3 2" xfId="40950" xr:uid="{00000000-0005-0000-0000-0000A6360000}"/>
    <cellStyle name="Normal 3 3 3 3 3 4" xfId="8486" xr:uid="{00000000-0005-0000-0000-0000A7360000}"/>
    <cellStyle name="Normal 3 3 3 3 3 5" xfId="33606" xr:uid="{00000000-0005-0000-0000-0000A8360000}"/>
    <cellStyle name="Normal 3 3 3 3 4" xfId="2898" xr:uid="{00000000-0005-0000-0000-0000A9360000}"/>
    <cellStyle name="Normal 3 3 3 3 4 2" xfId="16848" xr:uid="{00000000-0005-0000-0000-0000AA360000}"/>
    <cellStyle name="Normal 3 3 3 3 4 2 2" xfId="39726" xr:uid="{00000000-0005-0000-0000-0000AB360000}"/>
    <cellStyle name="Normal 3 3 3 3 4 3" xfId="10934" xr:uid="{00000000-0005-0000-0000-0000AC360000}"/>
    <cellStyle name="Normal 3 3 3 3 4 4" xfId="36054" xr:uid="{00000000-0005-0000-0000-0000AD360000}"/>
    <cellStyle name="Normal 3 3 3 3 5" xfId="9710" xr:uid="{00000000-0005-0000-0000-0000AE360000}"/>
    <cellStyle name="Normal 3 3 3 3 5 2" xfId="34830" xr:uid="{00000000-0005-0000-0000-0000AF360000}"/>
    <cellStyle name="Normal 3 3 3 3 6" xfId="14952" xr:uid="{00000000-0005-0000-0000-0000B0360000}"/>
    <cellStyle name="Normal 3 3 3 3 6 2" xfId="38502" xr:uid="{00000000-0005-0000-0000-0000B1360000}"/>
    <cellStyle name="Normal 3 3 3 3 7" xfId="7262" xr:uid="{00000000-0005-0000-0000-0000B2360000}"/>
    <cellStyle name="Normal 3 3 3 3 8" xfId="32382" xr:uid="{00000000-0005-0000-0000-0000B3360000}"/>
    <cellStyle name="Normal 3 3 3 4" xfId="1275" xr:uid="{00000000-0005-0000-0000-0000B4360000}"/>
    <cellStyle name="Normal 3 3 3 4 2" xfId="2366" xr:uid="{00000000-0005-0000-0000-0000B5360000}"/>
    <cellStyle name="Normal 3 3 3 4 2 2" xfId="5629" xr:uid="{00000000-0005-0000-0000-0000B6360000}"/>
    <cellStyle name="Normal 3 3 3 4 2 2 2" xfId="13301" xr:uid="{00000000-0005-0000-0000-0000B7360000}"/>
    <cellStyle name="Normal 3 3 3 4 2 2 2 2" xfId="38101" xr:uid="{00000000-0005-0000-0000-0000B8360000}"/>
    <cellStyle name="Normal 3 3 3 4 2 2 3" xfId="19517" xr:uid="{00000000-0005-0000-0000-0000B9360000}"/>
    <cellStyle name="Normal 3 3 3 4 2 2 3 2" xfId="41773" xr:uid="{00000000-0005-0000-0000-0000BA360000}"/>
    <cellStyle name="Normal 3 3 3 4 2 2 4" xfId="9309" xr:uid="{00000000-0005-0000-0000-0000BB360000}"/>
    <cellStyle name="Normal 3 3 3 4 2 2 5" xfId="34429" xr:uid="{00000000-0005-0000-0000-0000BC360000}"/>
    <cellStyle name="Normal 3 3 3 4 2 3" xfId="3721" xr:uid="{00000000-0005-0000-0000-0000BD360000}"/>
    <cellStyle name="Normal 3 3 3 4 2 3 2" xfId="17671" xr:uid="{00000000-0005-0000-0000-0000BE360000}"/>
    <cellStyle name="Normal 3 3 3 4 2 3 2 2" xfId="40549" xr:uid="{00000000-0005-0000-0000-0000BF360000}"/>
    <cellStyle name="Normal 3 3 3 4 2 3 3" xfId="11757" xr:uid="{00000000-0005-0000-0000-0000C0360000}"/>
    <cellStyle name="Normal 3 3 3 4 2 3 4" xfId="36877" xr:uid="{00000000-0005-0000-0000-0000C1360000}"/>
    <cellStyle name="Normal 3 3 3 4 2 4" xfId="10533" xr:uid="{00000000-0005-0000-0000-0000C2360000}"/>
    <cellStyle name="Normal 3 3 3 4 2 4 2" xfId="35653" xr:uid="{00000000-0005-0000-0000-0000C3360000}"/>
    <cellStyle name="Normal 3 3 3 4 2 5" xfId="16330" xr:uid="{00000000-0005-0000-0000-0000C4360000}"/>
    <cellStyle name="Normal 3 3 3 4 2 5 2" xfId="39325" xr:uid="{00000000-0005-0000-0000-0000C5360000}"/>
    <cellStyle name="Normal 3 3 3 4 2 6" xfId="8085" xr:uid="{00000000-0005-0000-0000-0000C6360000}"/>
    <cellStyle name="Normal 3 3 3 4 2 7" xfId="33205" xr:uid="{00000000-0005-0000-0000-0000C7360000}"/>
    <cellStyle name="Normal 3 3 3 4 3" xfId="4739" xr:uid="{00000000-0005-0000-0000-0000C8360000}"/>
    <cellStyle name="Normal 3 3 3 4 3 2" xfId="12553" xr:uid="{00000000-0005-0000-0000-0000C9360000}"/>
    <cellStyle name="Normal 3 3 3 4 3 2 2" xfId="37489" xr:uid="{00000000-0005-0000-0000-0000CA360000}"/>
    <cellStyle name="Normal 3 3 3 4 3 3" xfId="18657" xr:uid="{00000000-0005-0000-0000-0000CB360000}"/>
    <cellStyle name="Normal 3 3 3 4 3 3 2" xfId="41161" xr:uid="{00000000-0005-0000-0000-0000CC360000}"/>
    <cellStyle name="Normal 3 3 3 4 3 4" xfId="8697" xr:uid="{00000000-0005-0000-0000-0000CD360000}"/>
    <cellStyle name="Normal 3 3 3 4 3 5" xfId="33817" xr:uid="{00000000-0005-0000-0000-0000CE360000}"/>
    <cellStyle name="Normal 3 3 3 4 4" xfId="3109" xr:uid="{00000000-0005-0000-0000-0000CF360000}"/>
    <cellStyle name="Normal 3 3 3 4 4 2" xfId="17059" xr:uid="{00000000-0005-0000-0000-0000D0360000}"/>
    <cellStyle name="Normal 3 3 3 4 4 2 2" xfId="39937" xr:uid="{00000000-0005-0000-0000-0000D1360000}"/>
    <cellStyle name="Normal 3 3 3 4 4 3" xfId="11145" xr:uid="{00000000-0005-0000-0000-0000D2360000}"/>
    <cellStyle name="Normal 3 3 3 4 4 4" xfId="36265" xr:uid="{00000000-0005-0000-0000-0000D3360000}"/>
    <cellStyle name="Normal 3 3 3 4 5" xfId="9921" xr:uid="{00000000-0005-0000-0000-0000D4360000}"/>
    <cellStyle name="Normal 3 3 3 4 5 2" xfId="35041" xr:uid="{00000000-0005-0000-0000-0000D5360000}"/>
    <cellStyle name="Normal 3 3 3 4 6" xfId="15284" xr:uid="{00000000-0005-0000-0000-0000D6360000}"/>
    <cellStyle name="Normal 3 3 3 4 6 2" xfId="38713" xr:uid="{00000000-0005-0000-0000-0000D7360000}"/>
    <cellStyle name="Normal 3 3 3 4 7" xfId="7473" xr:uid="{00000000-0005-0000-0000-0000D8360000}"/>
    <cellStyle name="Normal 3 3 3 4 8" xfId="32593" xr:uid="{00000000-0005-0000-0000-0000D9360000}"/>
    <cellStyle name="Normal 3 3 3 5" xfId="1686" xr:uid="{00000000-0005-0000-0000-0000DA360000}"/>
    <cellStyle name="Normal 3 3 3 5 2" xfId="5055" xr:uid="{00000000-0005-0000-0000-0000DB360000}"/>
    <cellStyle name="Normal 3 3 3 5 2 2" xfId="12808" xr:uid="{00000000-0005-0000-0000-0000DC360000}"/>
    <cellStyle name="Normal 3 3 3 5 2 2 2" xfId="37679" xr:uid="{00000000-0005-0000-0000-0000DD360000}"/>
    <cellStyle name="Normal 3 3 3 5 2 3" xfId="18959" xr:uid="{00000000-0005-0000-0000-0000DE360000}"/>
    <cellStyle name="Normal 3 3 3 5 2 3 2" xfId="41351" xr:uid="{00000000-0005-0000-0000-0000DF360000}"/>
    <cellStyle name="Normal 3 3 3 5 2 4" xfId="8887" xr:uid="{00000000-0005-0000-0000-0000E0360000}"/>
    <cellStyle name="Normal 3 3 3 5 2 5" xfId="34007" xr:uid="{00000000-0005-0000-0000-0000E1360000}"/>
    <cellStyle name="Normal 3 3 3 5 3" xfId="3299" xr:uid="{00000000-0005-0000-0000-0000E2360000}"/>
    <cellStyle name="Normal 3 3 3 5 3 2" xfId="17249" xr:uid="{00000000-0005-0000-0000-0000E3360000}"/>
    <cellStyle name="Normal 3 3 3 5 3 2 2" xfId="40127" xr:uid="{00000000-0005-0000-0000-0000E4360000}"/>
    <cellStyle name="Normal 3 3 3 5 3 3" xfId="11335" xr:uid="{00000000-0005-0000-0000-0000E5360000}"/>
    <cellStyle name="Normal 3 3 3 5 3 4" xfId="36455" xr:uid="{00000000-0005-0000-0000-0000E6360000}"/>
    <cellStyle name="Normal 3 3 3 5 4" xfId="10111" xr:uid="{00000000-0005-0000-0000-0000E7360000}"/>
    <cellStyle name="Normal 3 3 3 5 4 2" xfId="35231" xr:uid="{00000000-0005-0000-0000-0000E8360000}"/>
    <cellStyle name="Normal 3 3 3 5 5" xfId="15664" xr:uid="{00000000-0005-0000-0000-0000E9360000}"/>
    <cellStyle name="Normal 3 3 3 5 5 2" xfId="38903" xr:uid="{00000000-0005-0000-0000-0000EA360000}"/>
    <cellStyle name="Normal 3 3 3 5 6" xfId="7663" xr:uid="{00000000-0005-0000-0000-0000EB360000}"/>
    <cellStyle name="Normal 3 3 3 5 7" xfId="32783" xr:uid="{00000000-0005-0000-0000-0000EC360000}"/>
    <cellStyle name="Normal 3 3 3 6" xfId="4136" xr:uid="{00000000-0005-0000-0000-0000ED360000}"/>
    <cellStyle name="Normal 3 3 3 6 2" xfId="12038" xr:uid="{00000000-0005-0000-0000-0000EE360000}"/>
    <cellStyle name="Normal 3 3 3 6 2 2" xfId="37067" xr:uid="{00000000-0005-0000-0000-0000EF360000}"/>
    <cellStyle name="Normal 3 3 3 6 3" xfId="18069" xr:uid="{00000000-0005-0000-0000-0000F0360000}"/>
    <cellStyle name="Normal 3 3 3 6 3 2" xfId="40739" xr:uid="{00000000-0005-0000-0000-0000F1360000}"/>
    <cellStyle name="Normal 3 3 3 6 4" xfId="8275" xr:uid="{00000000-0005-0000-0000-0000F2360000}"/>
    <cellStyle name="Normal 3 3 3 6 5" xfId="33395" xr:uid="{00000000-0005-0000-0000-0000F3360000}"/>
    <cellStyle name="Normal 3 3 3 7" xfId="2687" xr:uid="{00000000-0005-0000-0000-0000F4360000}"/>
    <cellStyle name="Normal 3 3 3 7 2" xfId="16637" xr:uid="{00000000-0005-0000-0000-0000F5360000}"/>
    <cellStyle name="Normal 3 3 3 7 2 2" xfId="39515" xr:uid="{00000000-0005-0000-0000-0000F6360000}"/>
    <cellStyle name="Normal 3 3 3 7 3" xfId="10723" xr:uid="{00000000-0005-0000-0000-0000F7360000}"/>
    <cellStyle name="Normal 3 3 3 7 4" xfId="35843" xr:uid="{00000000-0005-0000-0000-0000F8360000}"/>
    <cellStyle name="Normal 3 3 3 8" xfId="9499" xr:uid="{00000000-0005-0000-0000-0000F9360000}"/>
    <cellStyle name="Normal 3 3 3 8 2" xfId="34619" xr:uid="{00000000-0005-0000-0000-0000FA360000}"/>
    <cellStyle name="Normal 3 3 3 9" xfId="14536" xr:uid="{00000000-0005-0000-0000-0000FB360000}"/>
    <cellStyle name="Normal 3 3 3 9 2" xfId="38291" xr:uid="{00000000-0005-0000-0000-0000FC360000}"/>
    <cellStyle name="Normal 3 3 4" xfId="496" xr:uid="{00000000-0005-0000-0000-0000FD360000}"/>
    <cellStyle name="Normal 3 3 4 10" xfId="32173" xr:uid="{00000000-0005-0000-0000-0000FE360000}"/>
    <cellStyle name="Normal 3 3 4 2" xfId="935" xr:uid="{00000000-0005-0000-0000-0000FF360000}"/>
    <cellStyle name="Normal 3 3 4 2 2" xfId="2026" xr:uid="{00000000-0005-0000-0000-000000370000}"/>
    <cellStyle name="Normal 3 3 4 2 2 2" xfId="5332" xr:uid="{00000000-0005-0000-0000-000001370000}"/>
    <cellStyle name="Normal 3 3 4 2 2 2 2" xfId="13046" xr:uid="{00000000-0005-0000-0000-000002370000}"/>
    <cellStyle name="Normal 3 3 4 2 2 2 2 2" xfId="37892" xr:uid="{00000000-0005-0000-0000-000003370000}"/>
    <cellStyle name="Normal 3 3 4 2 2 2 3" xfId="19226" xr:uid="{00000000-0005-0000-0000-000004370000}"/>
    <cellStyle name="Normal 3 3 4 2 2 2 3 2" xfId="41564" xr:uid="{00000000-0005-0000-0000-000005370000}"/>
    <cellStyle name="Normal 3 3 4 2 2 2 4" xfId="9100" xr:uid="{00000000-0005-0000-0000-000006370000}"/>
    <cellStyle name="Normal 3 3 4 2 2 2 5" xfId="34220" xr:uid="{00000000-0005-0000-0000-000007370000}"/>
    <cellStyle name="Normal 3 3 4 2 2 3" xfId="3512" xr:uid="{00000000-0005-0000-0000-000008370000}"/>
    <cellStyle name="Normal 3 3 4 2 2 3 2" xfId="17462" xr:uid="{00000000-0005-0000-0000-000009370000}"/>
    <cellStyle name="Normal 3 3 4 2 2 3 2 2" xfId="40340" xr:uid="{00000000-0005-0000-0000-00000A370000}"/>
    <cellStyle name="Normal 3 3 4 2 2 3 3" xfId="11548" xr:uid="{00000000-0005-0000-0000-00000B370000}"/>
    <cellStyle name="Normal 3 3 4 2 2 3 4" xfId="36668" xr:uid="{00000000-0005-0000-0000-00000C370000}"/>
    <cellStyle name="Normal 3 3 4 2 2 4" xfId="10324" xr:uid="{00000000-0005-0000-0000-00000D370000}"/>
    <cellStyle name="Normal 3 3 4 2 2 4 2" xfId="35444" xr:uid="{00000000-0005-0000-0000-00000E370000}"/>
    <cellStyle name="Normal 3 3 4 2 2 5" xfId="15995" xr:uid="{00000000-0005-0000-0000-00000F370000}"/>
    <cellStyle name="Normal 3 3 4 2 2 5 2" xfId="39116" xr:uid="{00000000-0005-0000-0000-000010370000}"/>
    <cellStyle name="Normal 3 3 4 2 2 6" xfId="7876" xr:uid="{00000000-0005-0000-0000-000011370000}"/>
    <cellStyle name="Normal 3 3 4 2 2 7" xfId="32996" xr:uid="{00000000-0005-0000-0000-000012370000}"/>
    <cellStyle name="Normal 3 3 4 2 3" xfId="4448" xr:uid="{00000000-0005-0000-0000-000013370000}"/>
    <cellStyle name="Normal 3 3 4 2 3 2" xfId="12299" xr:uid="{00000000-0005-0000-0000-000014370000}"/>
    <cellStyle name="Normal 3 3 4 2 3 2 2" xfId="37280" xr:uid="{00000000-0005-0000-0000-000015370000}"/>
    <cellStyle name="Normal 3 3 4 2 3 3" xfId="18374" xr:uid="{00000000-0005-0000-0000-000016370000}"/>
    <cellStyle name="Normal 3 3 4 2 3 3 2" xfId="40952" xr:uid="{00000000-0005-0000-0000-000017370000}"/>
    <cellStyle name="Normal 3 3 4 2 3 4" xfId="8488" xr:uid="{00000000-0005-0000-0000-000018370000}"/>
    <cellStyle name="Normal 3 3 4 2 3 5" xfId="33608" xr:uid="{00000000-0005-0000-0000-000019370000}"/>
    <cellStyle name="Normal 3 3 4 2 4" xfId="2900" xr:uid="{00000000-0005-0000-0000-00001A370000}"/>
    <cellStyle name="Normal 3 3 4 2 4 2" xfId="16850" xr:uid="{00000000-0005-0000-0000-00001B370000}"/>
    <cellStyle name="Normal 3 3 4 2 4 2 2" xfId="39728" xr:uid="{00000000-0005-0000-0000-00001C370000}"/>
    <cellStyle name="Normal 3 3 4 2 4 3" xfId="10936" xr:uid="{00000000-0005-0000-0000-00001D370000}"/>
    <cellStyle name="Normal 3 3 4 2 4 4" xfId="36056" xr:uid="{00000000-0005-0000-0000-00001E370000}"/>
    <cellStyle name="Normal 3 3 4 2 5" xfId="9712" xr:uid="{00000000-0005-0000-0000-00001F370000}"/>
    <cellStyle name="Normal 3 3 4 2 5 2" xfId="34832" xr:uid="{00000000-0005-0000-0000-000020370000}"/>
    <cellStyle name="Normal 3 3 4 2 6" xfId="14954" xr:uid="{00000000-0005-0000-0000-000021370000}"/>
    <cellStyle name="Normal 3 3 4 2 6 2" xfId="38504" xr:uid="{00000000-0005-0000-0000-000022370000}"/>
    <cellStyle name="Normal 3 3 4 2 7" xfId="7264" xr:uid="{00000000-0005-0000-0000-000023370000}"/>
    <cellStyle name="Normal 3 3 4 2 8" xfId="32384" xr:uid="{00000000-0005-0000-0000-000024370000}"/>
    <cellStyle name="Normal 3 3 4 3" xfId="1277" xr:uid="{00000000-0005-0000-0000-000025370000}"/>
    <cellStyle name="Normal 3 3 4 3 2" xfId="2368" xr:uid="{00000000-0005-0000-0000-000026370000}"/>
    <cellStyle name="Normal 3 3 4 3 2 2" xfId="5631" xr:uid="{00000000-0005-0000-0000-000027370000}"/>
    <cellStyle name="Normal 3 3 4 3 2 2 2" xfId="13303" xr:uid="{00000000-0005-0000-0000-000028370000}"/>
    <cellStyle name="Normal 3 3 4 3 2 2 2 2" xfId="38103" xr:uid="{00000000-0005-0000-0000-000029370000}"/>
    <cellStyle name="Normal 3 3 4 3 2 2 3" xfId="19519" xr:uid="{00000000-0005-0000-0000-00002A370000}"/>
    <cellStyle name="Normal 3 3 4 3 2 2 3 2" xfId="41775" xr:uid="{00000000-0005-0000-0000-00002B370000}"/>
    <cellStyle name="Normal 3 3 4 3 2 2 4" xfId="9311" xr:uid="{00000000-0005-0000-0000-00002C370000}"/>
    <cellStyle name="Normal 3 3 4 3 2 2 5" xfId="34431" xr:uid="{00000000-0005-0000-0000-00002D370000}"/>
    <cellStyle name="Normal 3 3 4 3 2 3" xfId="3723" xr:uid="{00000000-0005-0000-0000-00002E370000}"/>
    <cellStyle name="Normal 3 3 4 3 2 3 2" xfId="17673" xr:uid="{00000000-0005-0000-0000-00002F370000}"/>
    <cellStyle name="Normal 3 3 4 3 2 3 2 2" xfId="40551" xr:uid="{00000000-0005-0000-0000-000030370000}"/>
    <cellStyle name="Normal 3 3 4 3 2 3 3" xfId="11759" xr:uid="{00000000-0005-0000-0000-000031370000}"/>
    <cellStyle name="Normal 3 3 4 3 2 3 4" xfId="36879" xr:uid="{00000000-0005-0000-0000-000032370000}"/>
    <cellStyle name="Normal 3 3 4 3 2 4" xfId="10535" xr:uid="{00000000-0005-0000-0000-000033370000}"/>
    <cellStyle name="Normal 3 3 4 3 2 4 2" xfId="35655" xr:uid="{00000000-0005-0000-0000-000034370000}"/>
    <cellStyle name="Normal 3 3 4 3 2 5" xfId="16332" xr:uid="{00000000-0005-0000-0000-000035370000}"/>
    <cellStyle name="Normal 3 3 4 3 2 5 2" xfId="39327" xr:uid="{00000000-0005-0000-0000-000036370000}"/>
    <cellStyle name="Normal 3 3 4 3 2 6" xfId="8087" xr:uid="{00000000-0005-0000-0000-000037370000}"/>
    <cellStyle name="Normal 3 3 4 3 2 7" xfId="33207" xr:uid="{00000000-0005-0000-0000-000038370000}"/>
    <cellStyle name="Normal 3 3 4 3 3" xfId="4741" xr:uid="{00000000-0005-0000-0000-000039370000}"/>
    <cellStyle name="Normal 3 3 4 3 3 2" xfId="12555" xr:uid="{00000000-0005-0000-0000-00003A370000}"/>
    <cellStyle name="Normal 3 3 4 3 3 2 2" xfId="37491" xr:uid="{00000000-0005-0000-0000-00003B370000}"/>
    <cellStyle name="Normal 3 3 4 3 3 3" xfId="18659" xr:uid="{00000000-0005-0000-0000-00003C370000}"/>
    <cellStyle name="Normal 3 3 4 3 3 3 2" xfId="41163" xr:uid="{00000000-0005-0000-0000-00003D370000}"/>
    <cellStyle name="Normal 3 3 4 3 3 4" xfId="8699" xr:uid="{00000000-0005-0000-0000-00003E370000}"/>
    <cellStyle name="Normal 3 3 4 3 3 5" xfId="33819" xr:uid="{00000000-0005-0000-0000-00003F370000}"/>
    <cellStyle name="Normal 3 3 4 3 4" xfId="3111" xr:uid="{00000000-0005-0000-0000-000040370000}"/>
    <cellStyle name="Normal 3 3 4 3 4 2" xfId="17061" xr:uid="{00000000-0005-0000-0000-000041370000}"/>
    <cellStyle name="Normal 3 3 4 3 4 2 2" xfId="39939" xr:uid="{00000000-0005-0000-0000-000042370000}"/>
    <cellStyle name="Normal 3 3 4 3 4 3" xfId="11147" xr:uid="{00000000-0005-0000-0000-000043370000}"/>
    <cellStyle name="Normal 3 3 4 3 4 4" xfId="36267" xr:uid="{00000000-0005-0000-0000-000044370000}"/>
    <cellStyle name="Normal 3 3 4 3 5" xfId="9923" xr:uid="{00000000-0005-0000-0000-000045370000}"/>
    <cellStyle name="Normal 3 3 4 3 5 2" xfId="35043" xr:uid="{00000000-0005-0000-0000-000046370000}"/>
    <cellStyle name="Normal 3 3 4 3 6" xfId="15286" xr:uid="{00000000-0005-0000-0000-000047370000}"/>
    <cellStyle name="Normal 3 3 4 3 6 2" xfId="38715" xr:uid="{00000000-0005-0000-0000-000048370000}"/>
    <cellStyle name="Normal 3 3 4 3 7" xfId="7475" xr:uid="{00000000-0005-0000-0000-000049370000}"/>
    <cellStyle name="Normal 3 3 4 3 8" xfId="32595" xr:uid="{00000000-0005-0000-0000-00004A370000}"/>
    <cellStyle name="Normal 3 3 4 4" xfId="1688" xr:uid="{00000000-0005-0000-0000-00004B370000}"/>
    <cellStyle name="Normal 3 3 4 4 2" xfId="5057" xr:uid="{00000000-0005-0000-0000-00004C370000}"/>
    <cellStyle name="Normal 3 3 4 4 2 2" xfId="12810" xr:uid="{00000000-0005-0000-0000-00004D370000}"/>
    <cellStyle name="Normal 3 3 4 4 2 2 2" xfId="37681" xr:uid="{00000000-0005-0000-0000-00004E370000}"/>
    <cellStyle name="Normal 3 3 4 4 2 3" xfId="18961" xr:uid="{00000000-0005-0000-0000-00004F370000}"/>
    <cellStyle name="Normal 3 3 4 4 2 3 2" xfId="41353" xr:uid="{00000000-0005-0000-0000-000050370000}"/>
    <cellStyle name="Normal 3 3 4 4 2 4" xfId="8889" xr:uid="{00000000-0005-0000-0000-000051370000}"/>
    <cellStyle name="Normal 3 3 4 4 2 5" xfId="34009" xr:uid="{00000000-0005-0000-0000-000052370000}"/>
    <cellStyle name="Normal 3 3 4 4 3" xfId="3301" xr:uid="{00000000-0005-0000-0000-000053370000}"/>
    <cellStyle name="Normal 3 3 4 4 3 2" xfId="17251" xr:uid="{00000000-0005-0000-0000-000054370000}"/>
    <cellStyle name="Normal 3 3 4 4 3 2 2" xfId="40129" xr:uid="{00000000-0005-0000-0000-000055370000}"/>
    <cellStyle name="Normal 3 3 4 4 3 3" xfId="11337" xr:uid="{00000000-0005-0000-0000-000056370000}"/>
    <cellStyle name="Normal 3 3 4 4 3 4" xfId="36457" xr:uid="{00000000-0005-0000-0000-000057370000}"/>
    <cellStyle name="Normal 3 3 4 4 4" xfId="10113" xr:uid="{00000000-0005-0000-0000-000058370000}"/>
    <cellStyle name="Normal 3 3 4 4 4 2" xfId="35233" xr:uid="{00000000-0005-0000-0000-000059370000}"/>
    <cellStyle name="Normal 3 3 4 4 5" xfId="15666" xr:uid="{00000000-0005-0000-0000-00005A370000}"/>
    <cellStyle name="Normal 3 3 4 4 5 2" xfId="38905" xr:uid="{00000000-0005-0000-0000-00005B370000}"/>
    <cellStyle name="Normal 3 3 4 4 6" xfId="7665" xr:uid="{00000000-0005-0000-0000-00005C370000}"/>
    <cellStyle name="Normal 3 3 4 4 7" xfId="32785" xr:uid="{00000000-0005-0000-0000-00005D370000}"/>
    <cellStyle name="Normal 3 3 4 5" xfId="4138" xr:uid="{00000000-0005-0000-0000-00005E370000}"/>
    <cellStyle name="Normal 3 3 4 5 2" xfId="12040" xr:uid="{00000000-0005-0000-0000-00005F370000}"/>
    <cellStyle name="Normal 3 3 4 5 2 2" xfId="37069" xr:uid="{00000000-0005-0000-0000-000060370000}"/>
    <cellStyle name="Normal 3 3 4 5 3" xfId="18071" xr:uid="{00000000-0005-0000-0000-000061370000}"/>
    <cellStyle name="Normal 3 3 4 5 3 2" xfId="40741" xr:uid="{00000000-0005-0000-0000-000062370000}"/>
    <cellStyle name="Normal 3 3 4 5 4" xfId="8277" xr:uid="{00000000-0005-0000-0000-000063370000}"/>
    <cellStyle name="Normal 3 3 4 5 5" xfId="33397" xr:uid="{00000000-0005-0000-0000-000064370000}"/>
    <cellStyle name="Normal 3 3 4 6" xfId="2689" xr:uid="{00000000-0005-0000-0000-000065370000}"/>
    <cellStyle name="Normal 3 3 4 6 2" xfId="16639" xr:uid="{00000000-0005-0000-0000-000066370000}"/>
    <cellStyle name="Normal 3 3 4 6 2 2" xfId="39517" xr:uid="{00000000-0005-0000-0000-000067370000}"/>
    <cellStyle name="Normal 3 3 4 6 3" xfId="10725" xr:uid="{00000000-0005-0000-0000-000068370000}"/>
    <cellStyle name="Normal 3 3 4 6 4" xfId="35845" xr:uid="{00000000-0005-0000-0000-000069370000}"/>
    <cellStyle name="Normal 3 3 4 7" xfId="9501" xr:uid="{00000000-0005-0000-0000-00006A370000}"/>
    <cellStyle name="Normal 3 3 4 7 2" xfId="34621" xr:uid="{00000000-0005-0000-0000-00006B370000}"/>
    <cellStyle name="Normal 3 3 4 8" xfId="14538" xr:uid="{00000000-0005-0000-0000-00006C370000}"/>
    <cellStyle name="Normal 3 3 4 8 2" xfId="38293" xr:uid="{00000000-0005-0000-0000-00006D370000}"/>
    <cellStyle name="Normal 3 3 4 9" xfId="7053" xr:uid="{00000000-0005-0000-0000-00006E370000}"/>
    <cellStyle name="Normal 3 3 5" xfId="928" xr:uid="{00000000-0005-0000-0000-00006F370000}"/>
    <cellStyle name="Normal 3 3 5 2" xfId="2019" xr:uid="{00000000-0005-0000-0000-000070370000}"/>
    <cellStyle name="Normal 3 3 5 2 2" xfId="5325" xr:uid="{00000000-0005-0000-0000-000071370000}"/>
    <cellStyle name="Normal 3 3 5 2 2 2" xfId="13039" xr:uid="{00000000-0005-0000-0000-000072370000}"/>
    <cellStyle name="Normal 3 3 5 2 2 2 2" xfId="37885" xr:uid="{00000000-0005-0000-0000-000073370000}"/>
    <cellStyle name="Normal 3 3 5 2 2 3" xfId="19219" xr:uid="{00000000-0005-0000-0000-000074370000}"/>
    <cellStyle name="Normal 3 3 5 2 2 3 2" xfId="41557" xr:uid="{00000000-0005-0000-0000-000075370000}"/>
    <cellStyle name="Normal 3 3 5 2 2 4" xfId="9093" xr:uid="{00000000-0005-0000-0000-000076370000}"/>
    <cellStyle name="Normal 3 3 5 2 2 5" xfId="34213" xr:uid="{00000000-0005-0000-0000-000077370000}"/>
    <cellStyle name="Normal 3 3 5 2 3" xfId="3505" xr:uid="{00000000-0005-0000-0000-000078370000}"/>
    <cellStyle name="Normal 3 3 5 2 3 2" xfId="17455" xr:uid="{00000000-0005-0000-0000-000079370000}"/>
    <cellStyle name="Normal 3 3 5 2 3 2 2" xfId="40333" xr:uid="{00000000-0005-0000-0000-00007A370000}"/>
    <cellStyle name="Normal 3 3 5 2 3 3" xfId="11541" xr:uid="{00000000-0005-0000-0000-00007B370000}"/>
    <cellStyle name="Normal 3 3 5 2 3 4" xfId="36661" xr:uid="{00000000-0005-0000-0000-00007C370000}"/>
    <cellStyle name="Normal 3 3 5 2 4" xfId="10317" xr:uid="{00000000-0005-0000-0000-00007D370000}"/>
    <cellStyle name="Normal 3 3 5 2 4 2" xfId="35437" xr:uid="{00000000-0005-0000-0000-00007E370000}"/>
    <cellStyle name="Normal 3 3 5 2 5" xfId="15988" xr:uid="{00000000-0005-0000-0000-00007F370000}"/>
    <cellStyle name="Normal 3 3 5 2 5 2" xfId="39109" xr:uid="{00000000-0005-0000-0000-000080370000}"/>
    <cellStyle name="Normal 3 3 5 2 6" xfId="7869" xr:uid="{00000000-0005-0000-0000-000081370000}"/>
    <cellStyle name="Normal 3 3 5 2 7" xfId="32989" xr:uid="{00000000-0005-0000-0000-000082370000}"/>
    <cellStyle name="Normal 3 3 5 3" xfId="4441" xr:uid="{00000000-0005-0000-0000-000083370000}"/>
    <cellStyle name="Normal 3 3 5 3 2" xfId="12292" xr:uid="{00000000-0005-0000-0000-000084370000}"/>
    <cellStyle name="Normal 3 3 5 3 2 2" xfId="37273" xr:uid="{00000000-0005-0000-0000-000085370000}"/>
    <cellStyle name="Normal 3 3 5 3 3" xfId="18367" xr:uid="{00000000-0005-0000-0000-000086370000}"/>
    <cellStyle name="Normal 3 3 5 3 3 2" xfId="40945" xr:uid="{00000000-0005-0000-0000-000087370000}"/>
    <cellStyle name="Normal 3 3 5 3 4" xfId="8481" xr:uid="{00000000-0005-0000-0000-000088370000}"/>
    <cellStyle name="Normal 3 3 5 3 5" xfId="33601" xr:uid="{00000000-0005-0000-0000-000089370000}"/>
    <cellStyle name="Normal 3 3 5 4" xfId="2893" xr:uid="{00000000-0005-0000-0000-00008A370000}"/>
    <cellStyle name="Normal 3 3 5 4 2" xfId="16843" xr:uid="{00000000-0005-0000-0000-00008B370000}"/>
    <cellStyle name="Normal 3 3 5 4 2 2" xfId="39721" xr:uid="{00000000-0005-0000-0000-00008C370000}"/>
    <cellStyle name="Normal 3 3 5 4 3" xfId="10929" xr:uid="{00000000-0005-0000-0000-00008D370000}"/>
    <cellStyle name="Normal 3 3 5 4 4" xfId="36049" xr:uid="{00000000-0005-0000-0000-00008E370000}"/>
    <cellStyle name="Normal 3 3 5 5" xfId="9705" xr:uid="{00000000-0005-0000-0000-00008F370000}"/>
    <cellStyle name="Normal 3 3 5 5 2" xfId="34825" xr:uid="{00000000-0005-0000-0000-000090370000}"/>
    <cellStyle name="Normal 3 3 5 6" xfId="14947" xr:uid="{00000000-0005-0000-0000-000091370000}"/>
    <cellStyle name="Normal 3 3 5 6 2" xfId="38497" xr:uid="{00000000-0005-0000-0000-000092370000}"/>
    <cellStyle name="Normal 3 3 5 7" xfId="7257" xr:uid="{00000000-0005-0000-0000-000093370000}"/>
    <cellStyle name="Normal 3 3 5 8" xfId="32377" xr:uid="{00000000-0005-0000-0000-000094370000}"/>
    <cellStyle name="Normal 3 3 6" xfId="1270" xr:uid="{00000000-0005-0000-0000-000095370000}"/>
    <cellStyle name="Normal 3 3 6 2" xfId="2361" xr:uid="{00000000-0005-0000-0000-000096370000}"/>
    <cellStyle name="Normal 3 3 6 2 2" xfId="5624" xr:uid="{00000000-0005-0000-0000-000097370000}"/>
    <cellStyle name="Normal 3 3 6 2 2 2" xfId="13296" xr:uid="{00000000-0005-0000-0000-000098370000}"/>
    <cellStyle name="Normal 3 3 6 2 2 2 2" xfId="38096" xr:uid="{00000000-0005-0000-0000-000099370000}"/>
    <cellStyle name="Normal 3 3 6 2 2 3" xfId="19512" xr:uid="{00000000-0005-0000-0000-00009A370000}"/>
    <cellStyle name="Normal 3 3 6 2 2 3 2" xfId="41768" xr:uid="{00000000-0005-0000-0000-00009B370000}"/>
    <cellStyle name="Normal 3 3 6 2 2 4" xfId="9304" xr:uid="{00000000-0005-0000-0000-00009C370000}"/>
    <cellStyle name="Normal 3 3 6 2 2 5" xfId="34424" xr:uid="{00000000-0005-0000-0000-00009D370000}"/>
    <cellStyle name="Normal 3 3 6 2 3" xfId="3716" xr:uid="{00000000-0005-0000-0000-00009E370000}"/>
    <cellStyle name="Normal 3 3 6 2 3 2" xfId="17666" xr:uid="{00000000-0005-0000-0000-00009F370000}"/>
    <cellStyle name="Normal 3 3 6 2 3 2 2" xfId="40544" xr:uid="{00000000-0005-0000-0000-0000A0370000}"/>
    <cellStyle name="Normal 3 3 6 2 3 3" xfId="11752" xr:uid="{00000000-0005-0000-0000-0000A1370000}"/>
    <cellStyle name="Normal 3 3 6 2 3 4" xfId="36872" xr:uid="{00000000-0005-0000-0000-0000A2370000}"/>
    <cellStyle name="Normal 3 3 6 2 4" xfId="10528" xr:uid="{00000000-0005-0000-0000-0000A3370000}"/>
    <cellStyle name="Normal 3 3 6 2 4 2" xfId="35648" xr:uid="{00000000-0005-0000-0000-0000A4370000}"/>
    <cellStyle name="Normal 3 3 6 2 5" xfId="16325" xr:uid="{00000000-0005-0000-0000-0000A5370000}"/>
    <cellStyle name="Normal 3 3 6 2 5 2" xfId="39320" xr:uid="{00000000-0005-0000-0000-0000A6370000}"/>
    <cellStyle name="Normal 3 3 6 2 6" xfId="8080" xr:uid="{00000000-0005-0000-0000-0000A7370000}"/>
    <cellStyle name="Normal 3 3 6 2 7" xfId="33200" xr:uid="{00000000-0005-0000-0000-0000A8370000}"/>
    <cellStyle name="Normal 3 3 6 3" xfId="4734" xr:uid="{00000000-0005-0000-0000-0000A9370000}"/>
    <cellStyle name="Normal 3 3 6 3 2" xfId="12548" xr:uid="{00000000-0005-0000-0000-0000AA370000}"/>
    <cellStyle name="Normal 3 3 6 3 2 2" xfId="37484" xr:uid="{00000000-0005-0000-0000-0000AB370000}"/>
    <cellStyle name="Normal 3 3 6 3 3" xfId="18652" xr:uid="{00000000-0005-0000-0000-0000AC370000}"/>
    <cellStyle name="Normal 3 3 6 3 3 2" xfId="41156" xr:uid="{00000000-0005-0000-0000-0000AD370000}"/>
    <cellStyle name="Normal 3 3 6 3 4" xfId="8692" xr:uid="{00000000-0005-0000-0000-0000AE370000}"/>
    <cellStyle name="Normal 3 3 6 3 5" xfId="33812" xr:uid="{00000000-0005-0000-0000-0000AF370000}"/>
    <cellStyle name="Normal 3 3 6 4" xfId="3104" xr:uid="{00000000-0005-0000-0000-0000B0370000}"/>
    <cellStyle name="Normal 3 3 6 4 2" xfId="17054" xr:uid="{00000000-0005-0000-0000-0000B1370000}"/>
    <cellStyle name="Normal 3 3 6 4 2 2" xfId="39932" xr:uid="{00000000-0005-0000-0000-0000B2370000}"/>
    <cellStyle name="Normal 3 3 6 4 3" xfId="11140" xr:uid="{00000000-0005-0000-0000-0000B3370000}"/>
    <cellStyle name="Normal 3 3 6 4 4" xfId="36260" xr:uid="{00000000-0005-0000-0000-0000B4370000}"/>
    <cellStyle name="Normal 3 3 6 5" xfId="9916" xr:uid="{00000000-0005-0000-0000-0000B5370000}"/>
    <cellStyle name="Normal 3 3 6 5 2" xfId="35036" xr:uid="{00000000-0005-0000-0000-0000B6370000}"/>
    <cellStyle name="Normal 3 3 6 6" xfId="15279" xr:uid="{00000000-0005-0000-0000-0000B7370000}"/>
    <cellStyle name="Normal 3 3 6 6 2" xfId="38708" xr:uid="{00000000-0005-0000-0000-0000B8370000}"/>
    <cellStyle name="Normal 3 3 6 7" xfId="7468" xr:uid="{00000000-0005-0000-0000-0000B9370000}"/>
    <cellStyle name="Normal 3 3 6 8" xfId="32588" xr:uid="{00000000-0005-0000-0000-0000BA370000}"/>
    <cellStyle name="Normal 3 3 7" xfId="1681" xr:uid="{00000000-0005-0000-0000-0000BB370000}"/>
    <cellStyle name="Normal 3 3 7 2" xfId="5050" xr:uid="{00000000-0005-0000-0000-0000BC370000}"/>
    <cellStyle name="Normal 3 3 7 2 2" xfId="12803" xr:uid="{00000000-0005-0000-0000-0000BD370000}"/>
    <cellStyle name="Normal 3 3 7 2 2 2" xfId="37674" xr:uid="{00000000-0005-0000-0000-0000BE370000}"/>
    <cellStyle name="Normal 3 3 7 2 3" xfId="18954" xr:uid="{00000000-0005-0000-0000-0000BF370000}"/>
    <cellStyle name="Normal 3 3 7 2 3 2" xfId="41346" xr:uid="{00000000-0005-0000-0000-0000C0370000}"/>
    <cellStyle name="Normal 3 3 7 2 4" xfId="8882" xr:uid="{00000000-0005-0000-0000-0000C1370000}"/>
    <cellStyle name="Normal 3 3 7 2 5" xfId="34002" xr:uid="{00000000-0005-0000-0000-0000C2370000}"/>
    <cellStyle name="Normal 3 3 7 3" xfId="3294" xr:uid="{00000000-0005-0000-0000-0000C3370000}"/>
    <cellStyle name="Normal 3 3 7 3 2" xfId="17244" xr:uid="{00000000-0005-0000-0000-0000C4370000}"/>
    <cellStyle name="Normal 3 3 7 3 2 2" xfId="40122" xr:uid="{00000000-0005-0000-0000-0000C5370000}"/>
    <cellStyle name="Normal 3 3 7 3 3" xfId="11330" xr:uid="{00000000-0005-0000-0000-0000C6370000}"/>
    <cellStyle name="Normal 3 3 7 3 4" xfId="36450" xr:uid="{00000000-0005-0000-0000-0000C7370000}"/>
    <cellStyle name="Normal 3 3 7 4" xfId="10106" xr:uid="{00000000-0005-0000-0000-0000C8370000}"/>
    <cellStyle name="Normal 3 3 7 4 2" xfId="35226" xr:uid="{00000000-0005-0000-0000-0000C9370000}"/>
    <cellStyle name="Normal 3 3 7 5" xfId="15659" xr:uid="{00000000-0005-0000-0000-0000CA370000}"/>
    <cellStyle name="Normal 3 3 7 5 2" xfId="38898" xr:uid="{00000000-0005-0000-0000-0000CB370000}"/>
    <cellStyle name="Normal 3 3 7 6" xfId="7658" xr:uid="{00000000-0005-0000-0000-0000CC370000}"/>
    <cellStyle name="Normal 3 3 7 7" xfId="32778" xr:uid="{00000000-0005-0000-0000-0000CD370000}"/>
    <cellStyle name="Normal 3 3 8" xfId="4131" xr:uid="{00000000-0005-0000-0000-0000CE370000}"/>
    <cellStyle name="Normal 3 3 8 2" xfId="12033" xr:uid="{00000000-0005-0000-0000-0000CF370000}"/>
    <cellStyle name="Normal 3 3 8 2 2" xfId="37062" xr:uid="{00000000-0005-0000-0000-0000D0370000}"/>
    <cellStyle name="Normal 3 3 8 3" xfId="18064" xr:uid="{00000000-0005-0000-0000-0000D1370000}"/>
    <cellStyle name="Normal 3 3 8 3 2" xfId="40734" xr:uid="{00000000-0005-0000-0000-0000D2370000}"/>
    <cellStyle name="Normal 3 3 8 4" xfId="8270" xr:uid="{00000000-0005-0000-0000-0000D3370000}"/>
    <cellStyle name="Normal 3 3 8 5" xfId="33390" xr:uid="{00000000-0005-0000-0000-0000D4370000}"/>
    <cellStyle name="Normal 3 3 9" xfId="2682" xr:uid="{00000000-0005-0000-0000-0000D5370000}"/>
    <cellStyle name="Normal 3 3 9 2" xfId="16632" xr:uid="{00000000-0005-0000-0000-0000D6370000}"/>
    <cellStyle name="Normal 3 3 9 2 2" xfId="39510" xr:uid="{00000000-0005-0000-0000-0000D7370000}"/>
    <cellStyle name="Normal 3 3 9 3" xfId="10718" xr:uid="{00000000-0005-0000-0000-0000D8370000}"/>
    <cellStyle name="Normal 3 3 9 4" xfId="35838" xr:uid="{00000000-0005-0000-0000-0000D9370000}"/>
    <cellStyle name="Normal 3 4" xfId="497" xr:uid="{00000000-0005-0000-0000-0000DA370000}"/>
    <cellStyle name="Normal 3 4 10" xfId="14539" xr:uid="{00000000-0005-0000-0000-0000DB370000}"/>
    <cellStyle name="Normal 3 4 10 2" xfId="38294" xr:uid="{00000000-0005-0000-0000-0000DC370000}"/>
    <cellStyle name="Normal 3 4 11" xfId="7054" xr:uid="{00000000-0005-0000-0000-0000DD370000}"/>
    <cellStyle name="Normal 3 4 12" xfId="32174" xr:uid="{00000000-0005-0000-0000-0000DE370000}"/>
    <cellStyle name="Normal 3 4 2" xfId="498" xr:uid="{00000000-0005-0000-0000-0000DF370000}"/>
    <cellStyle name="Normal 3 4 2 10" xfId="7055" xr:uid="{00000000-0005-0000-0000-0000E0370000}"/>
    <cellStyle name="Normal 3 4 2 11" xfId="32175" xr:uid="{00000000-0005-0000-0000-0000E1370000}"/>
    <cellStyle name="Normal 3 4 2 2" xfId="499" xr:uid="{00000000-0005-0000-0000-0000E2370000}"/>
    <cellStyle name="Normal 3 4 2 2 10" xfId="32176" xr:uid="{00000000-0005-0000-0000-0000E3370000}"/>
    <cellStyle name="Normal 3 4 2 2 2" xfId="938" xr:uid="{00000000-0005-0000-0000-0000E4370000}"/>
    <cellStyle name="Normal 3 4 2 2 2 2" xfId="2029" xr:uid="{00000000-0005-0000-0000-0000E5370000}"/>
    <cellStyle name="Normal 3 4 2 2 2 2 2" xfId="5335" xr:uid="{00000000-0005-0000-0000-0000E6370000}"/>
    <cellStyle name="Normal 3 4 2 2 2 2 2 2" xfId="13049" xr:uid="{00000000-0005-0000-0000-0000E7370000}"/>
    <cellStyle name="Normal 3 4 2 2 2 2 2 2 2" xfId="37895" xr:uid="{00000000-0005-0000-0000-0000E8370000}"/>
    <cellStyle name="Normal 3 4 2 2 2 2 2 3" xfId="19229" xr:uid="{00000000-0005-0000-0000-0000E9370000}"/>
    <cellStyle name="Normal 3 4 2 2 2 2 2 3 2" xfId="41567" xr:uid="{00000000-0005-0000-0000-0000EA370000}"/>
    <cellStyle name="Normal 3 4 2 2 2 2 2 4" xfId="9103" xr:uid="{00000000-0005-0000-0000-0000EB370000}"/>
    <cellStyle name="Normal 3 4 2 2 2 2 2 5" xfId="34223" xr:uid="{00000000-0005-0000-0000-0000EC370000}"/>
    <cellStyle name="Normal 3 4 2 2 2 2 3" xfId="3515" xr:uid="{00000000-0005-0000-0000-0000ED370000}"/>
    <cellStyle name="Normal 3 4 2 2 2 2 3 2" xfId="17465" xr:uid="{00000000-0005-0000-0000-0000EE370000}"/>
    <cellStyle name="Normal 3 4 2 2 2 2 3 2 2" xfId="40343" xr:uid="{00000000-0005-0000-0000-0000EF370000}"/>
    <cellStyle name="Normal 3 4 2 2 2 2 3 3" xfId="11551" xr:uid="{00000000-0005-0000-0000-0000F0370000}"/>
    <cellStyle name="Normal 3 4 2 2 2 2 3 4" xfId="36671" xr:uid="{00000000-0005-0000-0000-0000F1370000}"/>
    <cellStyle name="Normal 3 4 2 2 2 2 4" xfId="10327" xr:uid="{00000000-0005-0000-0000-0000F2370000}"/>
    <cellStyle name="Normal 3 4 2 2 2 2 4 2" xfId="35447" xr:uid="{00000000-0005-0000-0000-0000F3370000}"/>
    <cellStyle name="Normal 3 4 2 2 2 2 5" xfId="15998" xr:uid="{00000000-0005-0000-0000-0000F4370000}"/>
    <cellStyle name="Normal 3 4 2 2 2 2 5 2" xfId="39119" xr:uid="{00000000-0005-0000-0000-0000F5370000}"/>
    <cellStyle name="Normal 3 4 2 2 2 2 6" xfId="7879" xr:uid="{00000000-0005-0000-0000-0000F6370000}"/>
    <cellStyle name="Normal 3 4 2 2 2 2 7" xfId="32999" xr:uid="{00000000-0005-0000-0000-0000F7370000}"/>
    <cellStyle name="Normal 3 4 2 2 2 3" xfId="4451" xr:uid="{00000000-0005-0000-0000-0000F8370000}"/>
    <cellStyle name="Normal 3 4 2 2 2 3 2" xfId="12302" xr:uid="{00000000-0005-0000-0000-0000F9370000}"/>
    <cellStyle name="Normal 3 4 2 2 2 3 2 2" xfId="37283" xr:uid="{00000000-0005-0000-0000-0000FA370000}"/>
    <cellStyle name="Normal 3 4 2 2 2 3 3" xfId="18377" xr:uid="{00000000-0005-0000-0000-0000FB370000}"/>
    <cellStyle name="Normal 3 4 2 2 2 3 3 2" xfId="40955" xr:uid="{00000000-0005-0000-0000-0000FC370000}"/>
    <cellStyle name="Normal 3 4 2 2 2 3 4" xfId="8491" xr:uid="{00000000-0005-0000-0000-0000FD370000}"/>
    <cellStyle name="Normal 3 4 2 2 2 3 5" xfId="33611" xr:uid="{00000000-0005-0000-0000-0000FE370000}"/>
    <cellStyle name="Normal 3 4 2 2 2 4" xfId="2903" xr:uid="{00000000-0005-0000-0000-0000FF370000}"/>
    <cellStyle name="Normal 3 4 2 2 2 4 2" xfId="16853" xr:uid="{00000000-0005-0000-0000-000000380000}"/>
    <cellStyle name="Normal 3 4 2 2 2 4 2 2" xfId="39731" xr:uid="{00000000-0005-0000-0000-000001380000}"/>
    <cellStyle name="Normal 3 4 2 2 2 4 3" xfId="10939" xr:uid="{00000000-0005-0000-0000-000002380000}"/>
    <cellStyle name="Normal 3 4 2 2 2 4 4" xfId="36059" xr:uid="{00000000-0005-0000-0000-000003380000}"/>
    <cellStyle name="Normal 3 4 2 2 2 5" xfId="9715" xr:uid="{00000000-0005-0000-0000-000004380000}"/>
    <cellStyle name="Normal 3 4 2 2 2 5 2" xfId="34835" xr:uid="{00000000-0005-0000-0000-000005380000}"/>
    <cellStyle name="Normal 3 4 2 2 2 6" xfId="14957" xr:uid="{00000000-0005-0000-0000-000006380000}"/>
    <cellStyle name="Normal 3 4 2 2 2 6 2" xfId="38507" xr:uid="{00000000-0005-0000-0000-000007380000}"/>
    <cellStyle name="Normal 3 4 2 2 2 7" xfId="7267" xr:uid="{00000000-0005-0000-0000-000008380000}"/>
    <cellStyle name="Normal 3 4 2 2 2 8" xfId="32387" xr:uid="{00000000-0005-0000-0000-000009380000}"/>
    <cellStyle name="Normal 3 4 2 2 3" xfId="1280" xr:uid="{00000000-0005-0000-0000-00000A380000}"/>
    <cellStyle name="Normal 3 4 2 2 3 2" xfId="2371" xr:uid="{00000000-0005-0000-0000-00000B380000}"/>
    <cellStyle name="Normal 3 4 2 2 3 2 2" xfId="5634" xr:uid="{00000000-0005-0000-0000-00000C380000}"/>
    <cellStyle name="Normal 3 4 2 2 3 2 2 2" xfId="13306" xr:uid="{00000000-0005-0000-0000-00000D380000}"/>
    <cellStyle name="Normal 3 4 2 2 3 2 2 2 2" xfId="38106" xr:uid="{00000000-0005-0000-0000-00000E380000}"/>
    <cellStyle name="Normal 3 4 2 2 3 2 2 3" xfId="19522" xr:uid="{00000000-0005-0000-0000-00000F380000}"/>
    <cellStyle name="Normal 3 4 2 2 3 2 2 3 2" xfId="41778" xr:uid="{00000000-0005-0000-0000-000010380000}"/>
    <cellStyle name="Normal 3 4 2 2 3 2 2 4" xfId="9314" xr:uid="{00000000-0005-0000-0000-000011380000}"/>
    <cellStyle name="Normal 3 4 2 2 3 2 2 5" xfId="34434" xr:uid="{00000000-0005-0000-0000-000012380000}"/>
    <cellStyle name="Normal 3 4 2 2 3 2 3" xfId="3726" xr:uid="{00000000-0005-0000-0000-000013380000}"/>
    <cellStyle name="Normal 3 4 2 2 3 2 3 2" xfId="17676" xr:uid="{00000000-0005-0000-0000-000014380000}"/>
    <cellStyle name="Normal 3 4 2 2 3 2 3 2 2" xfId="40554" xr:uid="{00000000-0005-0000-0000-000015380000}"/>
    <cellStyle name="Normal 3 4 2 2 3 2 3 3" xfId="11762" xr:uid="{00000000-0005-0000-0000-000016380000}"/>
    <cellStyle name="Normal 3 4 2 2 3 2 3 4" xfId="36882" xr:uid="{00000000-0005-0000-0000-000017380000}"/>
    <cellStyle name="Normal 3 4 2 2 3 2 4" xfId="10538" xr:uid="{00000000-0005-0000-0000-000018380000}"/>
    <cellStyle name="Normal 3 4 2 2 3 2 4 2" xfId="35658" xr:uid="{00000000-0005-0000-0000-000019380000}"/>
    <cellStyle name="Normal 3 4 2 2 3 2 5" xfId="16335" xr:uid="{00000000-0005-0000-0000-00001A380000}"/>
    <cellStyle name="Normal 3 4 2 2 3 2 5 2" xfId="39330" xr:uid="{00000000-0005-0000-0000-00001B380000}"/>
    <cellStyle name="Normal 3 4 2 2 3 2 6" xfId="8090" xr:uid="{00000000-0005-0000-0000-00001C380000}"/>
    <cellStyle name="Normal 3 4 2 2 3 2 7" xfId="33210" xr:uid="{00000000-0005-0000-0000-00001D380000}"/>
    <cellStyle name="Normal 3 4 2 2 3 3" xfId="4744" xr:uid="{00000000-0005-0000-0000-00001E380000}"/>
    <cellStyle name="Normal 3 4 2 2 3 3 2" xfId="12558" xr:uid="{00000000-0005-0000-0000-00001F380000}"/>
    <cellStyle name="Normal 3 4 2 2 3 3 2 2" xfId="37494" xr:uid="{00000000-0005-0000-0000-000020380000}"/>
    <cellStyle name="Normal 3 4 2 2 3 3 3" xfId="18662" xr:uid="{00000000-0005-0000-0000-000021380000}"/>
    <cellStyle name="Normal 3 4 2 2 3 3 3 2" xfId="41166" xr:uid="{00000000-0005-0000-0000-000022380000}"/>
    <cellStyle name="Normal 3 4 2 2 3 3 4" xfId="8702" xr:uid="{00000000-0005-0000-0000-000023380000}"/>
    <cellStyle name="Normal 3 4 2 2 3 3 5" xfId="33822" xr:uid="{00000000-0005-0000-0000-000024380000}"/>
    <cellStyle name="Normal 3 4 2 2 3 4" xfId="3114" xr:uid="{00000000-0005-0000-0000-000025380000}"/>
    <cellStyle name="Normal 3 4 2 2 3 4 2" xfId="17064" xr:uid="{00000000-0005-0000-0000-000026380000}"/>
    <cellStyle name="Normal 3 4 2 2 3 4 2 2" xfId="39942" xr:uid="{00000000-0005-0000-0000-000027380000}"/>
    <cellStyle name="Normal 3 4 2 2 3 4 3" xfId="11150" xr:uid="{00000000-0005-0000-0000-000028380000}"/>
    <cellStyle name="Normal 3 4 2 2 3 4 4" xfId="36270" xr:uid="{00000000-0005-0000-0000-000029380000}"/>
    <cellStyle name="Normal 3 4 2 2 3 5" xfId="9926" xr:uid="{00000000-0005-0000-0000-00002A380000}"/>
    <cellStyle name="Normal 3 4 2 2 3 5 2" xfId="35046" xr:uid="{00000000-0005-0000-0000-00002B380000}"/>
    <cellStyle name="Normal 3 4 2 2 3 6" xfId="15289" xr:uid="{00000000-0005-0000-0000-00002C380000}"/>
    <cellStyle name="Normal 3 4 2 2 3 6 2" xfId="38718" xr:uid="{00000000-0005-0000-0000-00002D380000}"/>
    <cellStyle name="Normal 3 4 2 2 3 7" xfId="7478" xr:uid="{00000000-0005-0000-0000-00002E380000}"/>
    <cellStyle name="Normal 3 4 2 2 3 8" xfId="32598" xr:uid="{00000000-0005-0000-0000-00002F380000}"/>
    <cellStyle name="Normal 3 4 2 2 4" xfId="1691" xr:uid="{00000000-0005-0000-0000-000030380000}"/>
    <cellStyle name="Normal 3 4 2 2 4 2" xfId="5060" xr:uid="{00000000-0005-0000-0000-000031380000}"/>
    <cellStyle name="Normal 3 4 2 2 4 2 2" xfId="12813" xr:uid="{00000000-0005-0000-0000-000032380000}"/>
    <cellStyle name="Normal 3 4 2 2 4 2 2 2" xfId="37684" xr:uid="{00000000-0005-0000-0000-000033380000}"/>
    <cellStyle name="Normal 3 4 2 2 4 2 3" xfId="18964" xr:uid="{00000000-0005-0000-0000-000034380000}"/>
    <cellStyle name="Normal 3 4 2 2 4 2 3 2" xfId="41356" xr:uid="{00000000-0005-0000-0000-000035380000}"/>
    <cellStyle name="Normal 3 4 2 2 4 2 4" xfId="8892" xr:uid="{00000000-0005-0000-0000-000036380000}"/>
    <cellStyle name="Normal 3 4 2 2 4 2 5" xfId="34012" xr:uid="{00000000-0005-0000-0000-000037380000}"/>
    <cellStyle name="Normal 3 4 2 2 4 3" xfId="3304" xr:uid="{00000000-0005-0000-0000-000038380000}"/>
    <cellStyle name="Normal 3 4 2 2 4 3 2" xfId="17254" xr:uid="{00000000-0005-0000-0000-000039380000}"/>
    <cellStyle name="Normal 3 4 2 2 4 3 2 2" xfId="40132" xr:uid="{00000000-0005-0000-0000-00003A380000}"/>
    <cellStyle name="Normal 3 4 2 2 4 3 3" xfId="11340" xr:uid="{00000000-0005-0000-0000-00003B380000}"/>
    <cellStyle name="Normal 3 4 2 2 4 3 4" xfId="36460" xr:uid="{00000000-0005-0000-0000-00003C380000}"/>
    <cellStyle name="Normal 3 4 2 2 4 4" xfId="10116" xr:uid="{00000000-0005-0000-0000-00003D380000}"/>
    <cellStyle name="Normal 3 4 2 2 4 4 2" xfId="35236" xr:uid="{00000000-0005-0000-0000-00003E380000}"/>
    <cellStyle name="Normal 3 4 2 2 4 5" xfId="15669" xr:uid="{00000000-0005-0000-0000-00003F380000}"/>
    <cellStyle name="Normal 3 4 2 2 4 5 2" xfId="38908" xr:uid="{00000000-0005-0000-0000-000040380000}"/>
    <cellStyle name="Normal 3 4 2 2 4 6" xfId="7668" xr:uid="{00000000-0005-0000-0000-000041380000}"/>
    <cellStyle name="Normal 3 4 2 2 4 7" xfId="32788" xr:uid="{00000000-0005-0000-0000-000042380000}"/>
    <cellStyle name="Normal 3 4 2 2 5" xfId="4141" xr:uid="{00000000-0005-0000-0000-000043380000}"/>
    <cellStyle name="Normal 3 4 2 2 5 2" xfId="12043" xr:uid="{00000000-0005-0000-0000-000044380000}"/>
    <cellStyle name="Normal 3 4 2 2 5 2 2" xfId="37072" xr:uid="{00000000-0005-0000-0000-000045380000}"/>
    <cellStyle name="Normal 3 4 2 2 5 3" xfId="18074" xr:uid="{00000000-0005-0000-0000-000046380000}"/>
    <cellStyle name="Normal 3 4 2 2 5 3 2" xfId="40744" xr:uid="{00000000-0005-0000-0000-000047380000}"/>
    <cellStyle name="Normal 3 4 2 2 5 4" xfId="8280" xr:uid="{00000000-0005-0000-0000-000048380000}"/>
    <cellStyle name="Normal 3 4 2 2 5 5" xfId="33400" xr:uid="{00000000-0005-0000-0000-000049380000}"/>
    <cellStyle name="Normal 3 4 2 2 6" xfId="2692" xr:uid="{00000000-0005-0000-0000-00004A380000}"/>
    <cellStyle name="Normal 3 4 2 2 6 2" xfId="16642" xr:uid="{00000000-0005-0000-0000-00004B380000}"/>
    <cellStyle name="Normal 3 4 2 2 6 2 2" xfId="39520" xr:uid="{00000000-0005-0000-0000-00004C380000}"/>
    <cellStyle name="Normal 3 4 2 2 6 3" xfId="10728" xr:uid="{00000000-0005-0000-0000-00004D380000}"/>
    <cellStyle name="Normal 3 4 2 2 6 4" xfId="35848" xr:uid="{00000000-0005-0000-0000-00004E380000}"/>
    <cellStyle name="Normal 3 4 2 2 7" xfId="9504" xr:uid="{00000000-0005-0000-0000-00004F380000}"/>
    <cellStyle name="Normal 3 4 2 2 7 2" xfId="34624" xr:uid="{00000000-0005-0000-0000-000050380000}"/>
    <cellStyle name="Normal 3 4 2 2 8" xfId="14541" xr:uid="{00000000-0005-0000-0000-000051380000}"/>
    <cellStyle name="Normal 3 4 2 2 8 2" xfId="38296" xr:uid="{00000000-0005-0000-0000-000052380000}"/>
    <cellStyle name="Normal 3 4 2 2 9" xfId="7056" xr:uid="{00000000-0005-0000-0000-000053380000}"/>
    <cellStyle name="Normal 3 4 2 3" xfId="937" xr:uid="{00000000-0005-0000-0000-000054380000}"/>
    <cellStyle name="Normal 3 4 2 3 2" xfId="2028" xr:uid="{00000000-0005-0000-0000-000055380000}"/>
    <cellStyle name="Normal 3 4 2 3 2 2" xfId="5334" xr:uid="{00000000-0005-0000-0000-000056380000}"/>
    <cellStyle name="Normal 3 4 2 3 2 2 2" xfId="13048" xr:uid="{00000000-0005-0000-0000-000057380000}"/>
    <cellStyle name="Normal 3 4 2 3 2 2 2 2" xfId="37894" xr:uid="{00000000-0005-0000-0000-000058380000}"/>
    <cellStyle name="Normal 3 4 2 3 2 2 3" xfId="19228" xr:uid="{00000000-0005-0000-0000-000059380000}"/>
    <cellStyle name="Normal 3 4 2 3 2 2 3 2" xfId="41566" xr:uid="{00000000-0005-0000-0000-00005A380000}"/>
    <cellStyle name="Normal 3 4 2 3 2 2 4" xfId="9102" xr:uid="{00000000-0005-0000-0000-00005B380000}"/>
    <cellStyle name="Normal 3 4 2 3 2 2 5" xfId="34222" xr:uid="{00000000-0005-0000-0000-00005C380000}"/>
    <cellStyle name="Normal 3 4 2 3 2 3" xfId="3514" xr:uid="{00000000-0005-0000-0000-00005D380000}"/>
    <cellStyle name="Normal 3 4 2 3 2 3 2" xfId="17464" xr:uid="{00000000-0005-0000-0000-00005E380000}"/>
    <cellStyle name="Normal 3 4 2 3 2 3 2 2" xfId="40342" xr:uid="{00000000-0005-0000-0000-00005F380000}"/>
    <cellStyle name="Normal 3 4 2 3 2 3 3" xfId="11550" xr:uid="{00000000-0005-0000-0000-000060380000}"/>
    <cellStyle name="Normal 3 4 2 3 2 3 4" xfId="36670" xr:uid="{00000000-0005-0000-0000-000061380000}"/>
    <cellStyle name="Normal 3 4 2 3 2 4" xfId="10326" xr:uid="{00000000-0005-0000-0000-000062380000}"/>
    <cellStyle name="Normal 3 4 2 3 2 4 2" xfId="35446" xr:uid="{00000000-0005-0000-0000-000063380000}"/>
    <cellStyle name="Normal 3 4 2 3 2 5" xfId="15997" xr:uid="{00000000-0005-0000-0000-000064380000}"/>
    <cellStyle name="Normal 3 4 2 3 2 5 2" xfId="39118" xr:uid="{00000000-0005-0000-0000-000065380000}"/>
    <cellStyle name="Normal 3 4 2 3 2 6" xfId="7878" xr:uid="{00000000-0005-0000-0000-000066380000}"/>
    <cellStyle name="Normal 3 4 2 3 2 7" xfId="32998" xr:uid="{00000000-0005-0000-0000-000067380000}"/>
    <cellStyle name="Normal 3 4 2 3 3" xfId="4450" xr:uid="{00000000-0005-0000-0000-000068380000}"/>
    <cellStyle name="Normal 3 4 2 3 3 2" xfId="12301" xr:uid="{00000000-0005-0000-0000-000069380000}"/>
    <cellStyle name="Normal 3 4 2 3 3 2 2" xfId="37282" xr:uid="{00000000-0005-0000-0000-00006A380000}"/>
    <cellStyle name="Normal 3 4 2 3 3 3" xfId="18376" xr:uid="{00000000-0005-0000-0000-00006B380000}"/>
    <cellStyle name="Normal 3 4 2 3 3 3 2" xfId="40954" xr:uid="{00000000-0005-0000-0000-00006C380000}"/>
    <cellStyle name="Normal 3 4 2 3 3 4" xfId="8490" xr:uid="{00000000-0005-0000-0000-00006D380000}"/>
    <cellStyle name="Normal 3 4 2 3 3 5" xfId="33610" xr:uid="{00000000-0005-0000-0000-00006E380000}"/>
    <cellStyle name="Normal 3 4 2 3 4" xfId="2902" xr:uid="{00000000-0005-0000-0000-00006F380000}"/>
    <cellStyle name="Normal 3 4 2 3 4 2" xfId="16852" xr:uid="{00000000-0005-0000-0000-000070380000}"/>
    <cellStyle name="Normal 3 4 2 3 4 2 2" xfId="39730" xr:uid="{00000000-0005-0000-0000-000071380000}"/>
    <cellStyle name="Normal 3 4 2 3 4 3" xfId="10938" xr:uid="{00000000-0005-0000-0000-000072380000}"/>
    <cellStyle name="Normal 3 4 2 3 4 4" xfId="36058" xr:uid="{00000000-0005-0000-0000-000073380000}"/>
    <cellStyle name="Normal 3 4 2 3 5" xfId="9714" xr:uid="{00000000-0005-0000-0000-000074380000}"/>
    <cellStyle name="Normal 3 4 2 3 5 2" xfId="34834" xr:uid="{00000000-0005-0000-0000-000075380000}"/>
    <cellStyle name="Normal 3 4 2 3 6" xfId="14956" xr:uid="{00000000-0005-0000-0000-000076380000}"/>
    <cellStyle name="Normal 3 4 2 3 6 2" xfId="38506" xr:uid="{00000000-0005-0000-0000-000077380000}"/>
    <cellStyle name="Normal 3 4 2 3 7" xfId="7266" xr:uid="{00000000-0005-0000-0000-000078380000}"/>
    <cellStyle name="Normal 3 4 2 3 8" xfId="32386" xr:uid="{00000000-0005-0000-0000-000079380000}"/>
    <cellStyle name="Normal 3 4 2 4" xfId="1279" xr:uid="{00000000-0005-0000-0000-00007A380000}"/>
    <cellStyle name="Normal 3 4 2 4 2" xfId="2370" xr:uid="{00000000-0005-0000-0000-00007B380000}"/>
    <cellStyle name="Normal 3 4 2 4 2 2" xfId="5633" xr:uid="{00000000-0005-0000-0000-00007C380000}"/>
    <cellStyle name="Normal 3 4 2 4 2 2 2" xfId="13305" xr:uid="{00000000-0005-0000-0000-00007D380000}"/>
    <cellStyle name="Normal 3 4 2 4 2 2 2 2" xfId="38105" xr:uid="{00000000-0005-0000-0000-00007E380000}"/>
    <cellStyle name="Normal 3 4 2 4 2 2 3" xfId="19521" xr:uid="{00000000-0005-0000-0000-00007F380000}"/>
    <cellStyle name="Normal 3 4 2 4 2 2 3 2" xfId="41777" xr:uid="{00000000-0005-0000-0000-000080380000}"/>
    <cellStyle name="Normal 3 4 2 4 2 2 4" xfId="9313" xr:uid="{00000000-0005-0000-0000-000081380000}"/>
    <cellStyle name="Normal 3 4 2 4 2 2 5" xfId="34433" xr:uid="{00000000-0005-0000-0000-000082380000}"/>
    <cellStyle name="Normal 3 4 2 4 2 3" xfId="3725" xr:uid="{00000000-0005-0000-0000-000083380000}"/>
    <cellStyle name="Normal 3 4 2 4 2 3 2" xfId="17675" xr:uid="{00000000-0005-0000-0000-000084380000}"/>
    <cellStyle name="Normal 3 4 2 4 2 3 2 2" xfId="40553" xr:uid="{00000000-0005-0000-0000-000085380000}"/>
    <cellStyle name="Normal 3 4 2 4 2 3 3" xfId="11761" xr:uid="{00000000-0005-0000-0000-000086380000}"/>
    <cellStyle name="Normal 3 4 2 4 2 3 4" xfId="36881" xr:uid="{00000000-0005-0000-0000-000087380000}"/>
    <cellStyle name="Normal 3 4 2 4 2 4" xfId="10537" xr:uid="{00000000-0005-0000-0000-000088380000}"/>
    <cellStyle name="Normal 3 4 2 4 2 4 2" xfId="35657" xr:uid="{00000000-0005-0000-0000-000089380000}"/>
    <cellStyle name="Normal 3 4 2 4 2 5" xfId="16334" xr:uid="{00000000-0005-0000-0000-00008A380000}"/>
    <cellStyle name="Normal 3 4 2 4 2 5 2" xfId="39329" xr:uid="{00000000-0005-0000-0000-00008B380000}"/>
    <cellStyle name="Normal 3 4 2 4 2 6" xfId="8089" xr:uid="{00000000-0005-0000-0000-00008C380000}"/>
    <cellStyle name="Normal 3 4 2 4 2 7" xfId="33209" xr:uid="{00000000-0005-0000-0000-00008D380000}"/>
    <cellStyle name="Normal 3 4 2 4 3" xfId="4743" xr:uid="{00000000-0005-0000-0000-00008E380000}"/>
    <cellStyle name="Normal 3 4 2 4 3 2" xfId="12557" xr:uid="{00000000-0005-0000-0000-00008F380000}"/>
    <cellStyle name="Normal 3 4 2 4 3 2 2" xfId="37493" xr:uid="{00000000-0005-0000-0000-000090380000}"/>
    <cellStyle name="Normal 3 4 2 4 3 3" xfId="18661" xr:uid="{00000000-0005-0000-0000-000091380000}"/>
    <cellStyle name="Normal 3 4 2 4 3 3 2" xfId="41165" xr:uid="{00000000-0005-0000-0000-000092380000}"/>
    <cellStyle name="Normal 3 4 2 4 3 4" xfId="8701" xr:uid="{00000000-0005-0000-0000-000093380000}"/>
    <cellStyle name="Normal 3 4 2 4 3 5" xfId="33821" xr:uid="{00000000-0005-0000-0000-000094380000}"/>
    <cellStyle name="Normal 3 4 2 4 4" xfId="3113" xr:uid="{00000000-0005-0000-0000-000095380000}"/>
    <cellStyle name="Normal 3 4 2 4 4 2" xfId="17063" xr:uid="{00000000-0005-0000-0000-000096380000}"/>
    <cellStyle name="Normal 3 4 2 4 4 2 2" xfId="39941" xr:uid="{00000000-0005-0000-0000-000097380000}"/>
    <cellStyle name="Normal 3 4 2 4 4 3" xfId="11149" xr:uid="{00000000-0005-0000-0000-000098380000}"/>
    <cellStyle name="Normal 3 4 2 4 4 4" xfId="36269" xr:uid="{00000000-0005-0000-0000-000099380000}"/>
    <cellStyle name="Normal 3 4 2 4 5" xfId="9925" xr:uid="{00000000-0005-0000-0000-00009A380000}"/>
    <cellStyle name="Normal 3 4 2 4 5 2" xfId="35045" xr:uid="{00000000-0005-0000-0000-00009B380000}"/>
    <cellStyle name="Normal 3 4 2 4 6" xfId="15288" xr:uid="{00000000-0005-0000-0000-00009C380000}"/>
    <cellStyle name="Normal 3 4 2 4 6 2" xfId="38717" xr:uid="{00000000-0005-0000-0000-00009D380000}"/>
    <cellStyle name="Normal 3 4 2 4 7" xfId="7477" xr:uid="{00000000-0005-0000-0000-00009E380000}"/>
    <cellStyle name="Normal 3 4 2 4 8" xfId="32597" xr:uid="{00000000-0005-0000-0000-00009F380000}"/>
    <cellStyle name="Normal 3 4 2 5" xfId="1690" xr:uid="{00000000-0005-0000-0000-0000A0380000}"/>
    <cellStyle name="Normal 3 4 2 5 2" xfId="5059" xr:uid="{00000000-0005-0000-0000-0000A1380000}"/>
    <cellStyle name="Normal 3 4 2 5 2 2" xfId="12812" xr:uid="{00000000-0005-0000-0000-0000A2380000}"/>
    <cellStyle name="Normal 3 4 2 5 2 2 2" xfId="37683" xr:uid="{00000000-0005-0000-0000-0000A3380000}"/>
    <cellStyle name="Normal 3 4 2 5 2 3" xfId="18963" xr:uid="{00000000-0005-0000-0000-0000A4380000}"/>
    <cellStyle name="Normal 3 4 2 5 2 3 2" xfId="41355" xr:uid="{00000000-0005-0000-0000-0000A5380000}"/>
    <cellStyle name="Normal 3 4 2 5 2 4" xfId="8891" xr:uid="{00000000-0005-0000-0000-0000A6380000}"/>
    <cellStyle name="Normal 3 4 2 5 2 5" xfId="34011" xr:uid="{00000000-0005-0000-0000-0000A7380000}"/>
    <cellStyle name="Normal 3 4 2 5 3" xfId="3303" xr:uid="{00000000-0005-0000-0000-0000A8380000}"/>
    <cellStyle name="Normal 3 4 2 5 3 2" xfId="17253" xr:uid="{00000000-0005-0000-0000-0000A9380000}"/>
    <cellStyle name="Normal 3 4 2 5 3 2 2" xfId="40131" xr:uid="{00000000-0005-0000-0000-0000AA380000}"/>
    <cellStyle name="Normal 3 4 2 5 3 3" xfId="11339" xr:uid="{00000000-0005-0000-0000-0000AB380000}"/>
    <cellStyle name="Normal 3 4 2 5 3 4" xfId="36459" xr:uid="{00000000-0005-0000-0000-0000AC380000}"/>
    <cellStyle name="Normal 3 4 2 5 4" xfId="10115" xr:uid="{00000000-0005-0000-0000-0000AD380000}"/>
    <cellStyle name="Normal 3 4 2 5 4 2" xfId="35235" xr:uid="{00000000-0005-0000-0000-0000AE380000}"/>
    <cellStyle name="Normal 3 4 2 5 5" xfId="15668" xr:uid="{00000000-0005-0000-0000-0000AF380000}"/>
    <cellStyle name="Normal 3 4 2 5 5 2" xfId="38907" xr:uid="{00000000-0005-0000-0000-0000B0380000}"/>
    <cellStyle name="Normal 3 4 2 5 6" xfId="7667" xr:uid="{00000000-0005-0000-0000-0000B1380000}"/>
    <cellStyle name="Normal 3 4 2 5 7" xfId="32787" xr:uid="{00000000-0005-0000-0000-0000B2380000}"/>
    <cellStyle name="Normal 3 4 2 6" xfId="4140" xr:uid="{00000000-0005-0000-0000-0000B3380000}"/>
    <cellStyle name="Normal 3 4 2 6 2" xfId="12042" xr:uid="{00000000-0005-0000-0000-0000B4380000}"/>
    <cellStyle name="Normal 3 4 2 6 2 2" xfId="37071" xr:uid="{00000000-0005-0000-0000-0000B5380000}"/>
    <cellStyle name="Normal 3 4 2 6 3" xfId="18073" xr:uid="{00000000-0005-0000-0000-0000B6380000}"/>
    <cellStyle name="Normal 3 4 2 6 3 2" xfId="40743" xr:uid="{00000000-0005-0000-0000-0000B7380000}"/>
    <cellStyle name="Normal 3 4 2 6 4" xfId="8279" xr:uid="{00000000-0005-0000-0000-0000B8380000}"/>
    <cellStyle name="Normal 3 4 2 6 5" xfId="33399" xr:uid="{00000000-0005-0000-0000-0000B9380000}"/>
    <cellStyle name="Normal 3 4 2 7" xfId="2691" xr:uid="{00000000-0005-0000-0000-0000BA380000}"/>
    <cellStyle name="Normal 3 4 2 7 2" xfId="16641" xr:uid="{00000000-0005-0000-0000-0000BB380000}"/>
    <cellStyle name="Normal 3 4 2 7 2 2" xfId="39519" xr:uid="{00000000-0005-0000-0000-0000BC380000}"/>
    <cellStyle name="Normal 3 4 2 7 3" xfId="10727" xr:uid="{00000000-0005-0000-0000-0000BD380000}"/>
    <cellStyle name="Normal 3 4 2 7 4" xfId="35847" xr:uid="{00000000-0005-0000-0000-0000BE380000}"/>
    <cellStyle name="Normal 3 4 2 8" xfId="9503" xr:uid="{00000000-0005-0000-0000-0000BF380000}"/>
    <cellStyle name="Normal 3 4 2 8 2" xfId="34623" xr:uid="{00000000-0005-0000-0000-0000C0380000}"/>
    <cellStyle name="Normal 3 4 2 9" xfId="14540" xr:uid="{00000000-0005-0000-0000-0000C1380000}"/>
    <cellStyle name="Normal 3 4 2 9 2" xfId="38295" xr:uid="{00000000-0005-0000-0000-0000C2380000}"/>
    <cellStyle name="Normal 3 4 3" xfId="500" xr:uid="{00000000-0005-0000-0000-0000C3380000}"/>
    <cellStyle name="Normal 3 4 3 10" xfId="32177" xr:uid="{00000000-0005-0000-0000-0000C4380000}"/>
    <cellStyle name="Normal 3 4 3 2" xfId="939" xr:uid="{00000000-0005-0000-0000-0000C5380000}"/>
    <cellStyle name="Normal 3 4 3 2 2" xfId="2030" xr:uid="{00000000-0005-0000-0000-0000C6380000}"/>
    <cellStyle name="Normal 3 4 3 2 2 2" xfId="5336" xr:uid="{00000000-0005-0000-0000-0000C7380000}"/>
    <cellStyle name="Normal 3 4 3 2 2 2 2" xfId="13050" xr:uid="{00000000-0005-0000-0000-0000C8380000}"/>
    <cellStyle name="Normal 3 4 3 2 2 2 2 2" xfId="37896" xr:uid="{00000000-0005-0000-0000-0000C9380000}"/>
    <cellStyle name="Normal 3 4 3 2 2 2 3" xfId="19230" xr:uid="{00000000-0005-0000-0000-0000CA380000}"/>
    <cellStyle name="Normal 3 4 3 2 2 2 3 2" xfId="41568" xr:uid="{00000000-0005-0000-0000-0000CB380000}"/>
    <cellStyle name="Normal 3 4 3 2 2 2 4" xfId="9104" xr:uid="{00000000-0005-0000-0000-0000CC380000}"/>
    <cellStyle name="Normal 3 4 3 2 2 2 5" xfId="34224" xr:uid="{00000000-0005-0000-0000-0000CD380000}"/>
    <cellStyle name="Normal 3 4 3 2 2 3" xfId="3516" xr:uid="{00000000-0005-0000-0000-0000CE380000}"/>
    <cellStyle name="Normal 3 4 3 2 2 3 2" xfId="17466" xr:uid="{00000000-0005-0000-0000-0000CF380000}"/>
    <cellStyle name="Normal 3 4 3 2 2 3 2 2" xfId="40344" xr:uid="{00000000-0005-0000-0000-0000D0380000}"/>
    <cellStyle name="Normal 3 4 3 2 2 3 3" xfId="11552" xr:uid="{00000000-0005-0000-0000-0000D1380000}"/>
    <cellStyle name="Normal 3 4 3 2 2 3 4" xfId="36672" xr:uid="{00000000-0005-0000-0000-0000D2380000}"/>
    <cellStyle name="Normal 3 4 3 2 2 4" xfId="10328" xr:uid="{00000000-0005-0000-0000-0000D3380000}"/>
    <cellStyle name="Normal 3 4 3 2 2 4 2" xfId="35448" xr:uid="{00000000-0005-0000-0000-0000D4380000}"/>
    <cellStyle name="Normal 3 4 3 2 2 5" xfId="15999" xr:uid="{00000000-0005-0000-0000-0000D5380000}"/>
    <cellStyle name="Normal 3 4 3 2 2 5 2" xfId="39120" xr:uid="{00000000-0005-0000-0000-0000D6380000}"/>
    <cellStyle name="Normal 3 4 3 2 2 6" xfId="7880" xr:uid="{00000000-0005-0000-0000-0000D7380000}"/>
    <cellStyle name="Normal 3 4 3 2 2 7" xfId="33000" xr:uid="{00000000-0005-0000-0000-0000D8380000}"/>
    <cellStyle name="Normal 3 4 3 2 3" xfId="4452" xr:uid="{00000000-0005-0000-0000-0000D9380000}"/>
    <cellStyle name="Normal 3 4 3 2 3 2" xfId="12303" xr:uid="{00000000-0005-0000-0000-0000DA380000}"/>
    <cellStyle name="Normal 3 4 3 2 3 2 2" xfId="37284" xr:uid="{00000000-0005-0000-0000-0000DB380000}"/>
    <cellStyle name="Normal 3 4 3 2 3 3" xfId="18378" xr:uid="{00000000-0005-0000-0000-0000DC380000}"/>
    <cellStyle name="Normal 3 4 3 2 3 3 2" xfId="40956" xr:uid="{00000000-0005-0000-0000-0000DD380000}"/>
    <cellStyle name="Normal 3 4 3 2 3 4" xfId="8492" xr:uid="{00000000-0005-0000-0000-0000DE380000}"/>
    <cellStyle name="Normal 3 4 3 2 3 5" xfId="33612" xr:uid="{00000000-0005-0000-0000-0000DF380000}"/>
    <cellStyle name="Normal 3 4 3 2 4" xfId="2904" xr:uid="{00000000-0005-0000-0000-0000E0380000}"/>
    <cellStyle name="Normal 3 4 3 2 4 2" xfId="16854" xr:uid="{00000000-0005-0000-0000-0000E1380000}"/>
    <cellStyle name="Normal 3 4 3 2 4 2 2" xfId="39732" xr:uid="{00000000-0005-0000-0000-0000E2380000}"/>
    <cellStyle name="Normal 3 4 3 2 4 3" xfId="10940" xr:uid="{00000000-0005-0000-0000-0000E3380000}"/>
    <cellStyle name="Normal 3 4 3 2 4 4" xfId="36060" xr:uid="{00000000-0005-0000-0000-0000E4380000}"/>
    <cellStyle name="Normal 3 4 3 2 5" xfId="9716" xr:uid="{00000000-0005-0000-0000-0000E5380000}"/>
    <cellStyle name="Normal 3 4 3 2 5 2" xfId="34836" xr:uid="{00000000-0005-0000-0000-0000E6380000}"/>
    <cellStyle name="Normal 3 4 3 2 6" xfId="14958" xr:uid="{00000000-0005-0000-0000-0000E7380000}"/>
    <cellStyle name="Normal 3 4 3 2 6 2" xfId="38508" xr:uid="{00000000-0005-0000-0000-0000E8380000}"/>
    <cellStyle name="Normal 3 4 3 2 7" xfId="7268" xr:uid="{00000000-0005-0000-0000-0000E9380000}"/>
    <cellStyle name="Normal 3 4 3 2 8" xfId="32388" xr:uid="{00000000-0005-0000-0000-0000EA380000}"/>
    <cellStyle name="Normal 3 4 3 3" xfId="1281" xr:uid="{00000000-0005-0000-0000-0000EB380000}"/>
    <cellStyle name="Normal 3 4 3 3 2" xfId="2372" xr:uid="{00000000-0005-0000-0000-0000EC380000}"/>
    <cellStyle name="Normal 3 4 3 3 2 2" xfId="5635" xr:uid="{00000000-0005-0000-0000-0000ED380000}"/>
    <cellStyle name="Normal 3 4 3 3 2 2 2" xfId="13307" xr:uid="{00000000-0005-0000-0000-0000EE380000}"/>
    <cellStyle name="Normal 3 4 3 3 2 2 2 2" xfId="38107" xr:uid="{00000000-0005-0000-0000-0000EF380000}"/>
    <cellStyle name="Normal 3 4 3 3 2 2 3" xfId="19523" xr:uid="{00000000-0005-0000-0000-0000F0380000}"/>
    <cellStyle name="Normal 3 4 3 3 2 2 3 2" xfId="41779" xr:uid="{00000000-0005-0000-0000-0000F1380000}"/>
    <cellStyle name="Normal 3 4 3 3 2 2 4" xfId="9315" xr:uid="{00000000-0005-0000-0000-0000F2380000}"/>
    <cellStyle name="Normal 3 4 3 3 2 2 5" xfId="34435" xr:uid="{00000000-0005-0000-0000-0000F3380000}"/>
    <cellStyle name="Normal 3 4 3 3 2 3" xfId="3727" xr:uid="{00000000-0005-0000-0000-0000F4380000}"/>
    <cellStyle name="Normal 3 4 3 3 2 3 2" xfId="17677" xr:uid="{00000000-0005-0000-0000-0000F5380000}"/>
    <cellStyle name="Normal 3 4 3 3 2 3 2 2" xfId="40555" xr:uid="{00000000-0005-0000-0000-0000F6380000}"/>
    <cellStyle name="Normal 3 4 3 3 2 3 3" xfId="11763" xr:uid="{00000000-0005-0000-0000-0000F7380000}"/>
    <cellStyle name="Normal 3 4 3 3 2 3 4" xfId="36883" xr:uid="{00000000-0005-0000-0000-0000F8380000}"/>
    <cellStyle name="Normal 3 4 3 3 2 4" xfId="10539" xr:uid="{00000000-0005-0000-0000-0000F9380000}"/>
    <cellStyle name="Normal 3 4 3 3 2 4 2" xfId="35659" xr:uid="{00000000-0005-0000-0000-0000FA380000}"/>
    <cellStyle name="Normal 3 4 3 3 2 5" xfId="16336" xr:uid="{00000000-0005-0000-0000-0000FB380000}"/>
    <cellStyle name="Normal 3 4 3 3 2 5 2" xfId="39331" xr:uid="{00000000-0005-0000-0000-0000FC380000}"/>
    <cellStyle name="Normal 3 4 3 3 2 6" xfId="8091" xr:uid="{00000000-0005-0000-0000-0000FD380000}"/>
    <cellStyle name="Normal 3 4 3 3 2 7" xfId="33211" xr:uid="{00000000-0005-0000-0000-0000FE380000}"/>
    <cellStyle name="Normal 3 4 3 3 3" xfId="4745" xr:uid="{00000000-0005-0000-0000-0000FF380000}"/>
    <cellStyle name="Normal 3 4 3 3 3 2" xfId="12559" xr:uid="{00000000-0005-0000-0000-000000390000}"/>
    <cellStyle name="Normal 3 4 3 3 3 2 2" xfId="37495" xr:uid="{00000000-0005-0000-0000-000001390000}"/>
    <cellStyle name="Normal 3 4 3 3 3 3" xfId="18663" xr:uid="{00000000-0005-0000-0000-000002390000}"/>
    <cellStyle name="Normal 3 4 3 3 3 3 2" xfId="41167" xr:uid="{00000000-0005-0000-0000-000003390000}"/>
    <cellStyle name="Normal 3 4 3 3 3 4" xfId="8703" xr:uid="{00000000-0005-0000-0000-000004390000}"/>
    <cellStyle name="Normal 3 4 3 3 3 5" xfId="33823" xr:uid="{00000000-0005-0000-0000-000005390000}"/>
    <cellStyle name="Normal 3 4 3 3 4" xfId="3115" xr:uid="{00000000-0005-0000-0000-000006390000}"/>
    <cellStyle name="Normal 3 4 3 3 4 2" xfId="17065" xr:uid="{00000000-0005-0000-0000-000007390000}"/>
    <cellStyle name="Normal 3 4 3 3 4 2 2" xfId="39943" xr:uid="{00000000-0005-0000-0000-000008390000}"/>
    <cellStyle name="Normal 3 4 3 3 4 3" xfId="11151" xr:uid="{00000000-0005-0000-0000-000009390000}"/>
    <cellStyle name="Normal 3 4 3 3 4 4" xfId="36271" xr:uid="{00000000-0005-0000-0000-00000A390000}"/>
    <cellStyle name="Normal 3 4 3 3 5" xfId="9927" xr:uid="{00000000-0005-0000-0000-00000B390000}"/>
    <cellStyle name="Normal 3 4 3 3 5 2" xfId="35047" xr:uid="{00000000-0005-0000-0000-00000C390000}"/>
    <cellStyle name="Normal 3 4 3 3 6" xfId="15290" xr:uid="{00000000-0005-0000-0000-00000D390000}"/>
    <cellStyle name="Normal 3 4 3 3 6 2" xfId="38719" xr:uid="{00000000-0005-0000-0000-00000E390000}"/>
    <cellStyle name="Normal 3 4 3 3 7" xfId="7479" xr:uid="{00000000-0005-0000-0000-00000F390000}"/>
    <cellStyle name="Normal 3 4 3 3 8" xfId="32599" xr:uid="{00000000-0005-0000-0000-000010390000}"/>
    <cellStyle name="Normal 3 4 3 4" xfId="1692" xr:uid="{00000000-0005-0000-0000-000011390000}"/>
    <cellStyle name="Normal 3 4 3 4 2" xfId="5061" xr:uid="{00000000-0005-0000-0000-000012390000}"/>
    <cellStyle name="Normal 3 4 3 4 2 2" xfId="12814" xr:uid="{00000000-0005-0000-0000-000013390000}"/>
    <cellStyle name="Normal 3 4 3 4 2 2 2" xfId="37685" xr:uid="{00000000-0005-0000-0000-000014390000}"/>
    <cellStyle name="Normal 3 4 3 4 2 3" xfId="18965" xr:uid="{00000000-0005-0000-0000-000015390000}"/>
    <cellStyle name="Normal 3 4 3 4 2 3 2" xfId="41357" xr:uid="{00000000-0005-0000-0000-000016390000}"/>
    <cellStyle name="Normal 3 4 3 4 2 4" xfId="8893" xr:uid="{00000000-0005-0000-0000-000017390000}"/>
    <cellStyle name="Normal 3 4 3 4 2 5" xfId="34013" xr:uid="{00000000-0005-0000-0000-000018390000}"/>
    <cellStyle name="Normal 3 4 3 4 3" xfId="3305" xr:uid="{00000000-0005-0000-0000-000019390000}"/>
    <cellStyle name="Normal 3 4 3 4 3 2" xfId="17255" xr:uid="{00000000-0005-0000-0000-00001A390000}"/>
    <cellStyle name="Normal 3 4 3 4 3 2 2" xfId="40133" xr:uid="{00000000-0005-0000-0000-00001B390000}"/>
    <cellStyle name="Normal 3 4 3 4 3 3" xfId="11341" xr:uid="{00000000-0005-0000-0000-00001C390000}"/>
    <cellStyle name="Normal 3 4 3 4 3 4" xfId="36461" xr:uid="{00000000-0005-0000-0000-00001D390000}"/>
    <cellStyle name="Normal 3 4 3 4 4" xfId="10117" xr:uid="{00000000-0005-0000-0000-00001E390000}"/>
    <cellStyle name="Normal 3 4 3 4 4 2" xfId="35237" xr:uid="{00000000-0005-0000-0000-00001F390000}"/>
    <cellStyle name="Normal 3 4 3 4 5" xfId="15670" xr:uid="{00000000-0005-0000-0000-000020390000}"/>
    <cellStyle name="Normal 3 4 3 4 5 2" xfId="38909" xr:uid="{00000000-0005-0000-0000-000021390000}"/>
    <cellStyle name="Normal 3 4 3 4 6" xfId="7669" xr:uid="{00000000-0005-0000-0000-000022390000}"/>
    <cellStyle name="Normal 3 4 3 4 7" xfId="32789" xr:uid="{00000000-0005-0000-0000-000023390000}"/>
    <cellStyle name="Normal 3 4 3 5" xfId="4142" xr:uid="{00000000-0005-0000-0000-000024390000}"/>
    <cellStyle name="Normal 3 4 3 5 2" xfId="12044" xr:uid="{00000000-0005-0000-0000-000025390000}"/>
    <cellStyle name="Normal 3 4 3 5 2 2" xfId="37073" xr:uid="{00000000-0005-0000-0000-000026390000}"/>
    <cellStyle name="Normal 3 4 3 5 3" xfId="18075" xr:uid="{00000000-0005-0000-0000-000027390000}"/>
    <cellStyle name="Normal 3 4 3 5 3 2" xfId="40745" xr:uid="{00000000-0005-0000-0000-000028390000}"/>
    <cellStyle name="Normal 3 4 3 5 4" xfId="8281" xr:uid="{00000000-0005-0000-0000-000029390000}"/>
    <cellStyle name="Normal 3 4 3 5 5" xfId="33401" xr:uid="{00000000-0005-0000-0000-00002A390000}"/>
    <cellStyle name="Normal 3 4 3 6" xfId="2693" xr:uid="{00000000-0005-0000-0000-00002B390000}"/>
    <cellStyle name="Normal 3 4 3 6 2" xfId="16643" xr:uid="{00000000-0005-0000-0000-00002C390000}"/>
    <cellStyle name="Normal 3 4 3 6 2 2" xfId="39521" xr:uid="{00000000-0005-0000-0000-00002D390000}"/>
    <cellStyle name="Normal 3 4 3 6 3" xfId="10729" xr:uid="{00000000-0005-0000-0000-00002E390000}"/>
    <cellStyle name="Normal 3 4 3 6 4" xfId="35849" xr:uid="{00000000-0005-0000-0000-00002F390000}"/>
    <cellStyle name="Normal 3 4 3 7" xfId="9505" xr:uid="{00000000-0005-0000-0000-000030390000}"/>
    <cellStyle name="Normal 3 4 3 7 2" xfId="34625" xr:uid="{00000000-0005-0000-0000-000031390000}"/>
    <cellStyle name="Normal 3 4 3 8" xfId="14542" xr:uid="{00000000-0005-0000-0000-000032390000}"/>
    <cellStyle name="Normal 3 4 3 8 2" xfId="38297" xr:uid="{00000000-0005-0000-0000-000033390000}"/>
    <cellStyle name="Normal 3 4 3 9" xfId="7057" xr:uid="{00000000-0005-0000-0000-000034390000}"/>
    <cellStyle name="Normal 3 4 4" xfId="936" xr:uid="{00000000-0005-0000-0000-000035390000}"/>
    <cellStyle name="Normal 3 4 4 2" xfId="2027" xr:uid="{00000000-0005-0000-0000-000036390000}"/>
    <cellStyle name="Normal 3 4 4 2 2" xfId="5333" xr:uid="{00000000-0005-0000-0000-000037390000}"/>
    <cellStyle name="Normal 3 4 4 2 2 2" xfId="13047" xr:uid="{00000000-0005-0000-0000-000038390000}"/>
    <cellStyle name="Normal 3 4 4 2 2 2 2" xfId="37893" xr:uid="{00000000-0005-0000-0000-000039390000}"/>
    <cellStyle name="Normal 3 4 4 2 2 3" xfId="19227" xr:uid="{00000000-0005-0000-0000-00003A390000}"/>
    <cellStyle name="Normal 3 4 4 2 2 3 2" xfId="41565" xr:uid="{00000000-0005-0000-0000-00003B390000}"/>
    <cellStyle name="Normal 3 4 4 2 2 4" xfId="9101" xr:uid="{00000000-0005-0000-0000-00003C390000}"/>
    <cellStyle name="Normal 3 4 4 2 2 5" xfId="34221" xr:uid="{00000000-0005-0000-0000-00003D390000}"/>
    <cellStyle name="Normal 3 4 4 2 3" xfId="3513" xr:uid="{00000000-0005-0000-0000-00003E390000}"/>
    <cellStyle name="Normal 3 4 4 2 3 2" xfId="17463" xr:uid="{00000000-0005-0000-0000-00003F390000}"/>
    <cellStyle name="Normal 3 4 4 2 3 2 2" xfId="40341" xr:uid="{00000000-0005-0000-0000-000040390000}"/>
    <cellStyle name="Normal 3 4 4 2 3 3" xfId="11549" xr:uid="{00000000-0005-0000-0000-000041390000}"/>
    <cellStyle name="Normal 3 4 4 2 3 4" xfId="36669" xr:uid="{00000000-0005-0000-0000-000042390000}"/>
    <cellStyle name="Normal 3 4 4 2 4" xfId="10325" xr:uid="{00000000-0005-0000-0000-000043390000}"/>
    <cellStyle name="Normal 3 4 4 2 4 2" xfId="35445" xr:uid="{00000000-0005-0000-0000-000044390000}"/>
    <cellStyle name="Normal 3 4 4 2 5" xfId="15996" xr:uid="{00000000-0005-0000-0000-000045390000}"/>
    <cellStyle name="Normal 3 4 4 2 5 2" xfId="39117" xr:uid="{00000000-0005-0000-0000-000046390000}"/>
    <cellStyle name="Normal 3 4 4 2 6" xfId="7877" xr:uid="{00000000-0005-0000-0000-000047390000}"/>
    <cellStyle name="Normal 3 4 4 2 7" xfId="32997" xr:uid="{00000000-0005-0000-0000-000048390000}"/>
    <cellStyle name="Normal 3 4 4 3" xfId="4449" xr:uid="{00000000-0005-0000-0000-000049390000}"/>
    <cellStyle name="Normal 3 4 4 3 2" xfId="12300" xr:uid="{00000000-0005-0000-0000-00004A390000}"/>
    <cellStyle name="Normal 3 4 4 3 2 2" xfId="37281" xr:uid="{00000000-0005-0000-0000-00004B390000}"/>
    <cellStyle name="Normal 3 4 4 3 3" xfId="18375" xr:uid="{00000000-0005-0000-0000-00004C390000}"/>
    <cellStyle name="Normal 3 4 4 3 3 2" xfId="40953" xr:uid="{00000000-0005-0000-0000-00004D390000}"/>
    <cellStyle name="Normal 3 4 4 3 4" xfId="8489" xr:uid="{00000000-0005-0000-0000-00004E390000}"/>
    <cellStyle name="Normal 3 4 4 3 5" xfId="33609" xr:uid="{00000000-0005-0000-0000-00004F390000}"/>
    <cellStyle name="Normal 3 4 4 4" xfId="2901" xr:uid="{00000000-0005-0000-0000-000050390000}"/>
    <cellStyle name="Normal 3 4 4 4 2" xfId="16851" xr:uid="{00000000-0005-0000-0000-000051390000}"/>
    <cellStyle name="Normal 3 4 4 4 2 2" xfId="39729" xr:uid="{00000000-0005-0000-0000-000052390000}"/>
    <cellStyle name="Normal 3 4 4 4 3" xfId="10937" xr:uid="{00000000-0005-0000-0000-000053390000}"/>
    <cellStyle name="Normal 3 4 4 4 4" xfId="36057" xr:uid="{00000000-0005-0000-0000-000054390000}"/>
    <cellStyle name="Normal 3 4 4 5" xfId="9713" xr:uid="{00000000-0005-0000-0000-000055390000}"/>
    <cellStyle name="Normal 3 4 4 5 2" xfId="34833" xr:uid="{00000000-0005-0000-0000-000056390000}"/>
    <cellStyle name="Normal 3 4 4 6" xfId="14955" xr:uid="{00000000-0005-0000-0000-000057390000}"/>
    <cellStyle name="Normal 3 4 4 6 2" xfId="38505" xr:uid="{00000000-0005-0000-0000-000058390000}"/>
    <cellStyle name="Normal 3 4 4 7" xfId="7265" xr:uid="{00000000-0005-0000-0000-000059390000}"/>
    <cellStyle name="Normal 3 4 4 8" xfId="32385" xr:uid="{00000000-0005-0000-0000-00005A390000}"/>
    <cellStyle name="Normal 3 4 5" xfId="1278" xr:uid="{00000000-0005-0000-0000-00005B390000}"/>
    <cellStyle name="Normal 3 4 5 2" xfId="2369" xr:uid="{00000000-0005-0000-0000-00005C390000}"/>
    <cellStyle name="Normal 3 4 5 2 2" xfId="5632" xr:uid="{00000000-0005-0000-0000-00005D390000}"/>
    <cellStyle name="Normal 3 4 5 2 2 2" xfId="13304" xr:uid="{00000000-0005-0000-0000-00005E390000}"/>
    <cellStyle name="Normal 3 4 5 2 2 2 2" xfId="38104" xr:uid="{00000000-0005-0000-0000-00005F390000}"/>
    <cellStyle name="Normal 3 4 5 2 2 3" xfId="19520" xr:uid="{00000000-0005-0000-0000-000060390000}"/>
    <cellStyle name="Normal 3 4 5 2 2 3 2" xfId="41776" xr:uid="{00000000-0005-0000-0000-000061390000}"/>
    <cellStyle name="Normal 3 4 5 2 2 4" xfId="9312" xr:uid="{00000000-0005-0000-0000-000062390000}"/>
    <cellStyle name="Normal 3 4 5 2 2 5" xfId="34432" xr:uid="{00000000-0005-0000-0000-000063390000}"/>
    <cellStyle name="Normal 3 4 5 2 3" xfId="3724" xr:uid="{00000000-0005-0000-0000-000064390000}"/>
    <cellStyle name="Normal 3 4 5 2 3 2" xfId="17674" xr:uid="{00000000-0005-0000-0000-000065390000}"/>
    <cellStyle name="Normal 3 4 5 2 3 2 2" xfId="40552" xr:uid="{00000000-0005-0000-0000-000066390000}"/>
    <cellStyle name="Normal 3 4 5 2 3 3" xfId="11760" xr:uid="{00000000-0005-0000-0000-000067390000}"/>
    <cellStyle name="Normal 3 4 5 2 3 4" xfId="36880" xr:uid="{00000000-0005-0000-0000-000068390000}"/>
    <cellStyle name="Normal 3 4 5 2 4" xfId="10536" xr:uid="{00000000-0005-0000-0000-000069390000}"/>
    <cellStyle name="Normal 3 4 5 2 4 2" xfId="35656" xr:uid="{00000000-0005-0000-0000-00006A390000}"/>
    <cellStyle name="Normal 3 4 5 2 5" xfId="16333" xr:uid="{00000000-0005-0000-0000-00006B390000}"/>
    <cellStyle name="Normal 3 4 5 2 5 2" xfId="39328" xr:uid="{00000000-0005-0000-0000-00006C390000}"/>
    <cellStyle name="Normal 3 4 5 2 6" xfId="8088" xr:uid="{00000000-0005-0000-0000-00006D390000}"/>
    <cellStyle name="Normal 3 4 5 2 7" xfId="33208" xr:uid="{00000000-0005-0000-0000-00006E390000}"/>
    <cellStyle name="Normal 3 4 5 3" xfId="4742" xr:uid="{00000000-0005-0000-0000-00006F390000}"/>
    <cellStyle name="Normal 3 4 5 3 2" xfId="12556" xr:uid="{00000000-0005-0000-0000-000070390000}"/>
    <cellStyle name="Normal 3 4 5 3 2 2" xfId="37492" xr:uid="{00000000-0005-0000-0000-000071390000}"/>
    <cellStyle name="Normal 3 4 5 3 3" xfId="18660" xr:uid="{00000000-0005-0000-0000-000072390000}"/>
    <cellStyle name="Normal 3 4 5 3 3 2" xfId="41164" xr:uid="{00000000-0005-0000-0000-000073390000}"/>
    <cellStyle name="Normal 3 4 5 3 4" xfId="8700" xr:uid="{00000000-0005-0000-0000-000074390000}"/>
    <cellStyle name="Normal 3 4 5 3 5" xfId="33820" xr:uid="{00000000-0005-0000-0000-000075390000}"/>
    <cellStyle name="Normal 3 4 5 4" xfId="3112" xr:uid="{00000000-0005-0000-0000-000076390000}"/>
    <cellStyle name="Normal 3 4 5 4 2" xfId="17062" xr:uid="{00000000-0005-0000-0000-000077390000}"/>
    <cellStyle name="Normal 3 4 5 4 2 2" xfId="39940" xr:uid="{00000000-0005-0000-0000-000078390000}"/>
    <cellStyle name="Normal 3 4 5 4 3" xfId="11148" xr:uid="{00000000-0005-0000-0000-000079390000}"/>
    <cellStyle name="Normal 3 4 5 4 4" xfId="36268" xr:uid="{00000000-0005-0000-0000-00007A390000}"/>
    <cellStyle name="Normal 3 4 5 5" xfId="9924" xr:uid="{00000000-0005-0000-0000-00007B390000}"/>
    <cellStyle name="Normal 3 4 5 5 2" xfId="35044" xr:uid="{00000000-0005-0000-0000-00007C390000}"/>
    <cellStyle name="Normal 3 4 5 6" xfId="15287" xr:uid="{00000000-0005-0000-0000-00007D390000}"/>
    <cellStyle name="Normal 3 4 5 6 2" xfId="38716" xr:uid="{00000000-0005-0000-0000-00007E390000}"/>
    <cellStyle name="Normal 3 4 5 7" xfId="7476" xr:uid="{00000000-0005-0000-0000-00007F390000}"/>
    <cellStyle name="Normal 3 4 5 8" xfId="32596" xr:uid="{00000000-0005-0000-0000-000080390000}"/>
    <cellStyle name="Normal 3 4 6" xfId="1689" xr:uid="{00000000-0005-0000-0000-000081390000}"/>
    <cellStyle name="Normal 3 4 6 2" xfId="5058" xr:uid="{00000000-0005-0000-0000-000082390000}"/>
    <cellStyle name="Normal 3 4 6 2 2" xfId="12811" xr:uid="{00000000-0005-0000-0000-000083390000}"/>
    <cellStyle name="Normal 3 4 6 2 2 2" xfId="37682" xr:uid="{00000000-0005-0000-0000-000084390000}"/>
    <cellStyle name="Normal 3 4 6 2 3" xfId="18962" xr:uid="{00000000-0005-0000-0000-000085390000}"/>
    <cellStyle name="Normal 3 4 6 2 3 2" xfId="41354" xr:uid="{00000000-0005-0000-0000-000086390000}"/>
    <cellStyle name="Normal 3 4 6 2 4" xfId="8890" xr:uid="{00000000-0005-0000-0000-000087390000}"/>
    <cellStyle name="Normal 3 4 6 2 5" xfId="34010" xr:uid="{00000000-0005-0000-0000-000088390000}"/>
    <cellStyle name="Normal 3 4 6 3" xfId="3302" xr:uid="{00000000-0005-0000-0000-000089390000}"/>
    <cellStyle name="Normal 3 4 6 3 2" xfId="17252" xr:uid="{00000000-0005-0000-0000-00008A390000}"/>
    <cellStyle name="Normal 3 4 6 3 2 2" xfId="40130" xr:uid="{00000000-0005-0000-0000-00008B390000}"/>
    <cellStyle name="Normal 3 4 6 3 3" xfId="11338" xr:uid="{00000000-0005-0000-0000-00008C390000}"/>
    <cellStyle name="Normal 3 4 6 3 4" xfId="36458" xr:uid="{00000000-0005-0000-0000-00008D390000}"/>
    <cellStyle name="Normal 3 4 6 4" xfId="10114" xr:uid="{00000000-0005-0000-0000-00008E390000}"/>
    <cellStyle name="Normal 3 4 6 4 2" xfId="35234" xr:uid="{00000000-0005-0000-0000-00008F390000}"/>
    <cellStyle name="Normal 3 4 6 5" xfId="15667" xr:uid="{00000000-0005-0000-0000-000090390000}"/>
    <cellStyle name="Normal 3 4 6 5 2" xfId="38906" xr:uid="{00000000-0005-0000-0000-000091390000}"/>
    <cellStyle name="Normal 3 4 6 6" xfId="7666" xr:uid="{00000000-0005-0000-0000-000092390000}"/>
    <cellStyle name="Normal 3 4 6 7" xfId="32786" xr:uid="{00000000-0005-0000-0000-000093390000}"/>
    <cellStyle name="Normal 3 4 7" xfId="4139" xr:uid="{00000000-0005-0000-0000-000094390000}"/>
    <cellStyle name="Normal 3 4 7 2" xfId="12041" xr:uid="{00000000-0005-0000-0000-000095390000}"/>
    <cellStyle name="Normal 3 4 7 2 2" xfId="37070" xr:uid="{00000000-0005-0000-0000-000096390000}"/>
    <cellStyle name="Normal 3 4 7 3" xfId="18072" xr:uid="{00000000-0005-0000-0000-000097390000}"/>
    <cellStyle name="Normal 3 4 7 3 2" xfId="40742" xr:uid="{00000000-0005-0000-0000-000098390000}"/>
    <cellStyle name="Normal 3 4 7 4" xfId="8278" xr:uid="{00000000-0005-0000-0000-000099390000}"/>
    <cellStyle name="Normal 3 4 7 5" xfId="33398" xr:uid="{00000000-0005-0000-0000-00009A390000}"/>
    <cellStyle name="Normal 3 4 8" xfId="2690" xr:uid="{00000000-0005-0000-0000-00009B390000}"/>
    <cellStyle name="Normal 3 4 8 2" xfId="16640" xr:uid="{00000000-0005-0000-0000-00009C390000}"/>
    <cellStyle name="Normal 3 4 8 2 2" xfId="39518" xr:uid="{00000000-0005-0000-0000-00009D390000}"/>
    <cellStyle name="Normal 3 4 8 3" xfId="10726" xr:uid="{00000000-0005-0000-0000-00009E390000}"/>
    <cellStyle name="Normal 3 4 8 4" xfId="35846" xr:uid="{00000000-0005-0000-0000-00009F390000}"/>
    <cellStyle name="Normal 3 4 9" xfId="9502" xr:uid="{00000000-0005-0000-0000-0000A0390000}"/>
    <cellStyle name="Normal 3 4 9 2" xfId="34622" xr:uid="{00000000-0005-0000-0000-0000A1390000}"/>
    <cellStyle name="Normal 3 5" xfId="501" xr:uid="{00000000-0005-0000-0000-0000A2390000}"/>
    <cellStyle name="Normal 3 5 10" xfId="14543" xr:uid="{00000000-0005-0000-0000-0000A3390000}"/>
    <cellStyle name="Normal 3 5 10 2" xfId="38298" xr:uid="{00000000-0005-0000-0000-0000A4390000}"/>
    <cellStyle name="Normal 3 5 11" xfId="7058" xr:uid="{00000000-0005-0000-0000-0000A5390000}"/>
    <cellStyle name="Normal 3 5 12" xfId="32178" xr:uid="{00000000-0005-0000-0000-0000A6390000}"/>
    <cellStyle name="Normal 3 5 2" xfId="502" xr:uid="{00000000-0005-0000-0000-0000A7390000}"/>
    <cellStyle name="Normal 3 5 2 10" xfId="7059" xr:uid="{00000000-0005-0000-0000-0000A8390000}"/>
    <cellStyle name="Normal 3 5 2 11" xfId="32179" xr:uid="{00000000-0005-0000-0000-0000A9390000}"/>
    <cellStyle name="Normal 3 5 2 2" xfId="503" xr:uid="{00000000-0005-0000-0000-0000AA390000}"/>
    <cellStyle name="Normal 3 5 2 2 10" xfId="32180" xr:uid="{00000000-0005-0000-0000-0000AB390000}"/>
    <cellStyle name="Normal 3 5 2 2 2" xfId="942" xr:uid="{00000000-0005-0000-0000-0000AC390000}"/>
    <cellStyle name="Normal 3 5 2 2 2 2" xfId="2033" xr:uid="{00000000-0005-0000-0000-0000AD390000}"/>
    <cellStyle name="Normal 3 5 2 2 2 2 2" xfId="5339" xr:uid="{00000000-0005-0000-0000-0000AE390000}"/>
    <cellStyle name="Normal 3 5 2 2 2 2 2 2" xfId="13053" xr:uid="{00000000-0005-0000-0000-0000AF390000}"/>
    <cellStyle name="Normal 3 5 2 2 2 2 2 2 2" xfId="37899" xr:uid="{00000000-0005-0000-0000-0000B0390000}"/>
    <cellStyle name="Normal 3 5 2 2 2 2 2 3" xfId="19233" xr:uid="{00000000-0005-0000-0000-0000B1390000}"/>
    <cellStyle name="Normal 3 5 2 2 2 2 2 3 2" xfId="41571" xr:uid="{00000000-0005-0000-0000-0000B2390000}"/>
    <cellStyle name="Normal 3 5 2 2 2 2 2 4" xfId="9107" xr:uid="{00000000-0005-0000-0000-0000B3390000}"/>
    <cellStyle name="Normal 3 5 2 2 2 2 2 5" xfId="34227" xr:uid="{00000000-0005-0000-0000-0000B4390000}"/>
    <cellStyle name="Normal 3 5 2 2 2 2 3" xfId="3519" xr:uid="{00000000-0005-0000-0000-0000B5390000}"/>
    <cellStyle name="Normal 3 5 2 2 2 2 3 2" xfId="17469" xr:uid="{00000000-0005-0000-0000-0000B6390000}"/>
    <cellStyle name="Normal 3 5 2 2 2 2 3 2 2" xfId="40347" xr:uid="{00000000-0005-0000-0000-0000B7390000}"/>
    <cellStyle name="Normal 3 5 2 2 2 2 3 3" xfId="11555" xr:uid="{00000000-0005-0000-0000-0000B8390000}"/>
    <cellStyle name="Normal 3 5 2 2 2 2 3 4" xfId="36675" xr:uid="{00000000-0005-0000-0000-0000B9390000}"/>
    <cellStyle name="Normal 3 5 2 2 2 2 4" xfId="10331" xr:uid="{00000000-0005-0000-0000-0000BA390000}"/>
    <cellStyle name="Normal 3 5 2 2 2 2 4 2" xfId="35451" xr:uid="{00000000-0005-0000-0000-0000BB390000}"/>
    <cellStyle name="Normal 3 5 2 2 2 2 5" xfId="16002" xr:uid="{00000000-0005-0000-0000-0000BC390000}"/>
    <cellStyle name="Normal 3 5 2 2 2 2 5 2" xfId="39123" xr:uid="{00000000-0005-0000-0000-0000BD390000}"/>
    <cellStyle name="Normal 3 5 2 2 2 2 6" xfId="7883" xr:uid="{00000000-0005-0000-0000-0000BE390000}"/>
    <cellStyle name="Normal 3 5 2 2 2 2 7" xfId="33003" xr:uid="{00000000-0005-0000-0000-0000BF390000}"/>
    <cellStyle name="Normal 3 5 2 2 2 3" xfId="4455" xr:uid="{00000000-0005-0000-0000-0000C0390000}"/>
    <cellStyle name="Normal 3 5 2 2 2 3 2" xfId="12306" xr:uid="{00000000-0005-0000-0000-0000C1390000}"/>
    <cellStyle name="Normal 3 5 2 2 2 3 2 2" xfId="37287" xr:uid="{00000000-0005-0000-0000-0000C2390000}"/>
    <cellStyle name="Normal 3 5 2 2 2 3 3" xfId="18381" xr:uid="{00000000-0005-0000-0000-0000C3390000}"/>
    <cellStyle name="Normal 3 5 2 2 2 3 3 2" xfId="40959" xr:uid="{00000000-0005-0000-0000-0000C4390000}"/>
    <cellStyle name="Normal 3 5 2 2 2 3 4" xfId="8495" xr:uid="{00000000-0005-0000-0000-0000C5390000}"/>
    <cellStyle name="Normal 3 5 2 2 2 3 5" xfId="33615" xr:uid="{00000000-0005-0000-0000-0000C6390000}"/>
    <cellStyle name="Normal 3 5 2 2 2 4" xfId="2907" xr:uid="{00000000-0005-0000-0000-0000C7390000}"/>
    <cellStyle name="Normal 3 5 2 2 2 4 2" xfId="16857" xr:uid="{00000000-0005-0000-0000-0000C8390000}"/>
    <cellStyle name="Normal 3 5 2 2 2 4 2 2" xfId="39735" xr:uid="{00000000-0005-0000-0000-0000C9390000}"/>
    <cellStyle name="Normal 3 5 2 2 2 4 3" xfId="10943" xr:uid="{00000000-0005-0000-0000-0000CA390000}"/>
    <cellStyle name="Normal 3 5 2 2 2 4 4" xfId="36063" xr:uid="{00000000-0005-0000-0000-0000CB390000}"/>
    <cellStyle name="Normal 3 5 2 2 2 5" xfId="9719" xr:uid="{00000000-0005-0000-0000-0000CC390000}"/>
    <cellStyle name="Normal 3 5 2 2 2 5 2" xfId="34839" xr:uid="{00000000-0005-0000-0000-0000CD390000}"/>
    <cellStyle name="Normal 3 5 2 2 2 6" xfId="14961" xr:uid="{00000000-0005-0000-0000-0000CE390000}"/>
    <cellStyle name="Normal 3 5 2 2 2 6 2" xfId="38511" xr:uid="{00000000-0005-0000-0000-0000CF390000}"/>
    <cellStyle name="Normal 3 5 2 2 2 7" xfId="7271" xr:uid="{00000000-0005-0000-0000-0000D0390000}"/>
    <cellStyle name="Normal 3 5 2 2 2 8" xfId="32391" xr:uid="{00000000-0005-0000-0000-0000D1390000}"/>
    <cellStyle name="Normal 3 5 2 2 3" xfId="1284" xr:uid="{00000000-0005-0000-0000-0000D2390000}"/>
    <cellStyle name="Normal 3 5 2 2 3 2" xfId="2375" xr:uid="{00000000-0005-0000-0000-0000D3390000}"/>
    <cellStyle name="Normal 3 5 2 2 3 2 2" xfId="5638" xr:uid="{00000000-0005-0000-0000-0000D4390000}"/>
    <cellStyle name="Normal 3 5 2 2 3 2 2 2" xfId="13310" xr:uid="{00000000-0005-0000-0000-0000D5390000}"/>
    <cellStyle name="Normal 3 5 2 2 3 2 2 2 2" xfId="38110" xr:uid="{00000000-0005-0000-0000-0000D6390000}"/>
    <cellStyle name="Normal 3 5 2 2 3 2 2 3" xfId="19526" xr:uid="{00000000-0005-0000-0000-0000D7390000}"/>
    <cellStyle name="Normal 3 5 2 2 3 2 2 3 2" xfId="41782" xr:uid="{00000000-0005-0000-0000-0000D8390000}"/>
    <cellStyle name="Normal 3 5 2 2 3 2 2 4" xfId="9318" xr:uid="{00000000-0005-0000-0000-0000D9390000}"/>
    <cellStyle name="Normal 3 5 2 2 3 2 2 5" xfId="34438" xr:uid="{00000000-0005-0000-0000-0000DA390000}"/>
    <cellStyle name="Normal 3 5 2 2 3 2 3" xfId="3730" xr:uid="{00000000-0005-0000-0000-0000DB390000}"/>
    <cellStyle name="Normal 3 5 2 2 3 2 3 2" xfId="17680" xr:uid="{00000000-0005-0000-0000-0000DC390000}"/>
    <cellStyle name="Normal 3 5 2 2 3 2 3 2 2" xfId="40558" xr:uid="{00000000-0005-0000-0000-0000DD390000}"/>
    <cellStyle name="Normal 3 5 2 2 3 2 3 3" xfId="11766" xr:uid="{00000000-0005-0000-0000-0000DE390000}"/>
    <cellStyle name="Normal 3 5 2 2 3 2 3 4" xfId="36886" xr:uid="{00000000-0005-0000-0000-0000DF390000}"/>
    <cellStyle name="Normal 3 5 2 2 3 2 4" xfId="10542" xr:uid="{00000000-0005-0000-0000-0000E0390000}"/>
    <cellStyle name="Normal 3 5 2 2 3 2 4 2" xfId="35662" xr:uid="{00000000-0005-0000-0000-0000E1390000}"/>
    <cellStyle name="Normal 3 5 2 2 3 2 5" xfId="16339" xr:uid="{00000000-0005-0000-0000-0000E2390000}"/>
    <cellStyle name="Normal 3 5 2 2 3 2 5 2" xfId="39334" xr:uid="{00000000-0005-0000-0000-0000E3390000}"/>
    <cellStyle name="Normal 3 5 2 2 3 2 6" xfId="8094" xr:uid="{00000000-0005-0000-0000-0000E4390000}"/>
    <cellStyle name="Normal 3 5 2 2 3 2 7" xfId="33214" xr:uid="{00000000-0005-0000-0000-0000E5390000}"/>
    <cellStyle name="Normal 3 5 2 2 3 3" xfId="4748" xr:uid="{00000000-0005-0000-0000-0000E6390000}"/>
    <cellStyle name="Normal 3 5 2 2 3 3 2" xfId="12562" xr:uid="{00000000-0005-0000-0000-0000E7390000}"/>
    <cellStyle name="Normal 3 5 2 2 3 3 2 2" xfId="37498" xr:uid="{00000000-0005-0000-0000-0000E8390000}"/>
    <cellStyle name="Normal 3 5 2 2 3 3 3" xfId="18666" xr:uid="{00000000-0005-0000-0000-0000E9390000}"/>
    <cellStyle name="Normal 3 5 2 2 3 3 3 2" xfId="41170" xr:uid="{00000000-0005-0000-0000-0000EA390000}"/>
    <cellStyle name="Normal 3 5 2 2 3 3 4" xfId="8706" xr:uid="{00000000-0005-0000-0000-0000EB390000}"/>
    <cellStyle name="Normal 3 5 2 2 3 3 5" xfId="33826" xr:uid="{00000000-0005-0000-0000-0000EC390000}"/>
    <cellStyle name="Normal 3 5 2 2 3 4" xfId="3118" xr:uid="{00000000-0005-0000-0000-0000ED390000}"/>
    <cellStyle name="Normal 3 5 2 2 3 4 2" xfId="17068" xr:uid="{00000000-0005-0000-0000-0000EE390000}"/>
    <cellStyle name="Normal 3 5 2 2 3 4 2 2" xfId="39946" xr:uid="{00000000-0005-0000-0000-0000EF390000}"/>
    <cellStyle name="Normal 3 5 2 2 3 4 3" xfId="11154" xr:uid="{00000000-0005-0000-0000-0000F0390000}"/>
    <cellStyle name="Normal 3 5 2 2 3 4 4" xfId="36274" xr:uid="{00000000-0005-0000-0000-0000F1390000}"/>
    <cellStyle name="Normal 3 5 2 2 3 5" xfId="9930" xr:uid="{00000000-0005-0000-0000-0000F2390000}"/>
    <cellStyle name="Normal 3 5 2 2 3 5 2" xfId="35050" xr:uid="{00000000-0005-0000-0000-0000F3390000}"/>
    <cellStyle name="Normal 3 5 2 2 3 6" xfId="15293" xr:uid="{00000000-0005-0000-0000-0000F4390000}"/>
    <cellStyle name="Normal 3 5 2 2 3 6 2" xfId="38722" xr:uid="{00000000-0005-0000-0000-0000F5390000}"/>
    <cellStyle name="Normal 3 5 2 2 3 7" xfId="7482" xr:uid="{00000000-0005-0000-0000-0000F6390000}"/>
    <cellStyle name="Normal 3 5 2 2 3 8" xfId="32602" xr:uid="{00000000-0005-0000-0000-0000F7390000}"/>
    <cellStyle name="Normal 3 5 2 2 4" xfId="1695" xr:uid="{00000000-0005-0000-0000-0000F8390000}"/>
    <cellStyle name="Normal 3 5 2 2 4 2" xfId="5064" xr:uid="{00000000-0005-0000-0000-0000F9390000}"/>
    <cellStyle name="Normal 3 5 2 2 4 2 2" xfId="12817" xr:uid="{00000000-0005-0000-0000-0000FA390000}"/>
    <cellStyle name="Normal 3 5 2 2 4 2 2 2" xfId="37688" xr:uid="{00000000-0005-0000-0000-0000FB390000}"/>
    <cellStyle name="Normal 3 5 2 2 4 2 3" xfId="18968" xr:uid="{00000000-0005-0000-0000-0000FC390000}"/>
    <cellStyle name="Normal 3 5 2 2 4 2 3 2" xfId="41360" xr:uid="{00000000-0005-0000-0000-0000FD390000}"/>
    <cellStyle name="Normal 3 5 2 2 4 2 4" xfId="8896" xr:uid="{00000000-0005-0000-0000-0000FE390000}"/>
    <cellStyle name="Normal 3 5 2 2 4 2 5" xfId="34016" xr:uid="{00000000-0005-0000-0000-0000FF390000}"/>
    <cellStyle name="Normal 3 5 2 2 4 3" xfId="3308" xr:uid="{00000000-0005-0000-0000-0000003A0000}"/>
    <cellStyle name="Normal 3 5 2 2 4 3 2" xfId="17258" xr:uid="{00000000-0005-0000-0000-0000013A0000}"/>
    <cellStyle name="Normal 3 5 2 2 4 3 2 2" xfId="40136" xr:uid="{00000000-0005-0000-0000-0000023A0000}"/>
    <cellStyle name="Normal 3 5 2 2 4 3 3" xfId="11344" xr:uid="{00000000-0005-0000-0000-0000033A0000}"/>
    <cellStyle name="Normal 3 5 2 2 4 3 4" xfId="36464" xr:uid="{00000000-0005-0000-0000-0000043A0000}"/>
    <cellStyle name="Normal 3 5 2 2 4 4" xfId="10120" xr:uid="{00000000-0005-0000-0000-0000053A0000}"/>
    <cellStyle name="Normal 3 5 2 2 4 4 2" xfId="35240" xr:uid="{00000000-0005-0000-0000-0000063A0000}"/>
    <cellStyle name="Normal 3 5 2 2 4 5" xfId="15673" xr:uid="{00000000-0005-0000-0000-0000073A0000}"/>
    <cellStyle name="Normal 3 5 2 2 4 5 2" xfId="38912" xr:uid="{00000000-0005-0000-0000-0000083A0000}"/>
    <cellStyle name="Normal 3 5 2 2 4 6" xfId="7672" xr:uid="{00000000-0005-0000-0000-0000093A0000}"/>
    <cellStyle name="Normal 3 5 2 2 4 7" xfId="32792" xr:uid="{00000000-0005-0000-0000-00000A3A0000}"/>
    <cellStyle name="Normal 3 5 2 2 5" xfId="4145" xr:uid="{00000000-0005-0000-0000-00000B3A0000}"/>
    <cellStyle name="Normal 3 5 2 2 5 2" xfId="12047" xr:uid="{00000000-0005-0000-0000-00000C3A0000}"/>
    <cellStyle name="Normal 3 5 2 2 5 2 2" xfId="37076" xr:uid="{00000000-0005-0000-0000-00000D3A0000}"/>
    <cellStyle name="Normal 3 5 2 2 5 3" xfId="18078" xr:uid="{00000000-0005-0000-0000-00000E3A0000}"/>
    <cellStyle name="Normal 3 5 2 2 5 3 2" xfId="40748" xr:uid="{00000000-0005-0000-0000-00000F3A0000}"/>
    <cellStyle name="Normal 3 5 2 2 5 4" xfId="8284" xr:uid="{00000000-0005-0000-0000-0000103A0000}"/>
    <cellStyle name="Normal 3 5 2 2 5 5" xfId="33404" xr:uid="{00000000-0005-0000-0000-0000113A0000}"/>
    <cellStyle name="Normal 3 5 2 2 6" xfId="2696" xr:uid="{00000000-0005-0000-0000-0000123A0000}"/>
    <cellStyle name="Normal 3 5 2 2 6 2" xfId="16646" xr:uid="{00000000-0005-0000-0000-0000133A0000}"/>
    <cellStyle name="Normal 3 5 2 2 6 2 2" xfId="39524" xr:uid="{00000000-0005-0000-0000-0000143A0000}"/>
    <cellStyle name="Normal 3 5 2 2 6 3" xfId="10732" xr:uid="{00000000-0005-0000-0000-0000153A0000}"/>
    <cellStyle name="Normal 3 5 2 2 6 4" xfId="35852" xr:uid="{00000000-0005-0000-0000-0000163A0000}"/>
    <cellStyle name="Normal 3 5 2 2 7" xfId="9508" xr:uid="{00000000-0005-0000-0000-0000173A0000}"/>
    <cellStyle name="Normal 3 5 2 2 7 2" xfId="34628" xr:uid="{00000000-0005-0000-0000-0000183A0000}"/>
    <cellStyle name="Normal 3 5 2 2 8" xfId="14545" xr:uid="{00000000-0005-0000-0000-0000193A0000}"/>
    <cellStyle name="Normal 3 5 2 2 8 2" xfId="38300" xr:uid="{00000000-0005-0000-0000-00001A3A0000}"/>
    <cellStyle name="Normal 3 5 2 2 9" xfId="7060" xr:uid="{00000000-0005-0000-0000-00001B3A0000}"/>
    <cellStyle name="Normal 3 5 2 3" xfId="941" xr:uid="{00000000-0005-0000-0000-00001C3A0000}"/>
    <cellStyle name="Normal 3 5 2 3 2" xfId="2032" xr:uid="{00000000-0005-0000-0000-00001D3A0000}"/>
    <cellStyle name="Normal 3 5 2 3 2 2" xfId="5338" xr:uid="{00000000-0005-0000-0000-00001E3A0000}"/>
    <cellStyle name="Normal 3 5 2 3 2 2 2" xfId="13052" xr:uid="{00000000-0005-0000-0000-00001F3A0000}"/>
    <cellStyle name="Normal 3 5 2 3 2 2 2 2" xfId="37898" xr:uid="{00000000-0005-0000-0000-0000203A0000}"/>
    <cellStyle name="Normal 3 5 2 3 2 2 3" xfId="19232" xr:uid="{00000000-0005-0000-0000-0000213A0000}"/>
    <cellStyle name="Normal 3 5 2 3 2 2 3 2" xfId="41570" xr:uid="{00000000-0005-0000-0000-0000223A0000}"/>
    <cellStyle name="Normal 3 5 2 3 2 2 4" xfId="9106" xr:uid="{00000000-0005-0000-0000-0000233A0000}"/>
    <cellStyle name="Normal 3 5 2 3 2 2 5" xfId="34226" xr:uid="{00000000-0005-0000-0000-0000243A0000}"/>
    <cellStyle name="Normal 3 5 2 3 2 3" xfId="3518" xr:uid="{00000000-0005-0000-0000-0000253A0000}"/>
    <cellStyle name="Normal 3 5 2 3 2 3 2" xfId="17468" xr:uid="{00000000-0005-0000-0000-0000263A0000}"/>
    <cellStyle name="Normal 3 5 2 3 2 3 2 2" xfId="40346" xr:uid="{00000000-0005-0000-0000-0000273A0000}"/>
    <cellStyle name="Normal 3 5 2 3 2 3 3" xfId="11554" xr:uid="{00000000-0005-0000-0000-0000283A0000}"/>
    <cellStyle name="Normal 3 5 2 3 2 3 4" xfId="36674" xr:uid="{00000000-0005-0000-0000-0000293A0000}"/>
    <cellStyle name="Normal 3 5 2 3 2 4" xfId="10330" xr:uid="{00000000-0005-0000-0000-00002A3A0000}"/>
    <cellStyle name="Normal 3 5 2 3 2 4 2" xfId="35450" xr:uid="{00000000-0005-0000-0000-00002B3A0000}"/>
    <cellStyle name="Normal 3 5 2 3 2 5" xfId="16001" xr:uid="{00000000-0005-0000-0000-00002C3A0000}"/>
    <cellStyle name="Normal 3 5 2 3 2 5 2" xfId="39122" xr:uid="{00000000-0005-0000-0000-00002D3A0000}"/>
    <cellStyle name="Normal 3 5 2 3 2 6" xfId="7882" xr:uid="{00000000-0005-0000-0000-00002E3A0000}"/>
    <cellStyle name="Normal 3 5 2 3 2 7" xfId="33002" xr:uid="{00000000-0005-0000-0000-00002F3A0000}"/>
    <cellStyle name="Normal 3 5 2 3 3" xfId="4454" xr:uid="{00000000-0005-0000-0000-0000303A0000}"/>
    <cellStyle name="Normal 3 5 2 3 3 2" xfId="12305" xr:uid="{00000000-0005-0000-0000-0000313A0000}"/>
    <cellStyle name="Normal 3 5 2 3 3 2 2" xfId="37286" xr:uid="{00000000-0005-0000-0000-0000323A0000}"/>
    <cellStyle name="Normal 3 5 2 3 3 3" xfId="18380" xr:uid="{00000000-0005-0000-0000-0000333A0000}"/>
    <cellStyle name="Normal 3 5 2 3 3 3 2" xfId="40958" xr:uid="{00000000-0005-0000-0000-0000343A0000}"/>
    <cellStyle name="Normal 3 5 2 3 3 4" xfId="8494" xr:uid="{00000000-0005-0000-0000-0000353A0000}"/>
    <cellStyle name="Normal 3 5 2 3 3 5" xfId="33614" xr:uid="{00000000-0005-0000-0000-0000363A0000}"/>
    <cellStyle name="Normal 3 5 2 3 4" xfId="2906" xr:uid="{00000000-0005-0000-0000-0000373A0000}"/>
    <cellStyle name="Normal 3 5 2 3 4 2" xfId="16856" xr:uid="{00000000-0005-0000-0000-0000383A0000}"/>
    <cellStyle name="Normal 3 5 2 3 4 2 2" xfId="39734" xr:uid="{00000000-0005-0000-0000-0000393A0000}"/>
    <cellStyle name="Normal 3 5 2 3 4 3" xfId="10942" xr:uid="{00000000-0005-0000-0000-00003A3A0000}"/>
    <cellStyle name="Normal 3 5 2 3 4 4" xfId="36062" xr:uid="{00000000-0005-0000-0000-00003B3A0000}"/>
    <cellStyle name="Normal 3 5 2 3 5" xfId="9718" xr:uid="{00000000-0005-0000-0000-00003C3A0000}"/>
    <cellStyle name="Normal 3 5 2 3 5 2" xfId="34838" xr:uid="{00000000-0005-0000-0000-00003D3A0000}"/>
    <cellStyle name="Normal 3 5 2 3 6" xfId="14960" xr:uid="{00000000-0005-0000-0000-00003E3A0000}"/>
    <cellStyle name="Normal 3 5 2 3 6 2" xfId="38510" xr:uid="{00000000-0005-0000-0000-00003F3A0000}"/>
    <cellStyle name="Normal 3 5 2 3 7" xfId="7270" xr:uid="{00000000-0005-0000-0000-0000403A0000}"/>
    <cellStyle name="Normal 3 5 2 3 8" xfId="32390" xr:uid="{00000000-0005-0000-0000-0000413A0000}"/>
    <cellStyle name="Normal 3 5 2 4" xfId="1283" xr:uid="{00000000-0005-0000-0000-0000423A0000}"/>
    <cellStyle name="Normal 3 5 2 4 2" xfId="2374" xr:uid="{00000000-0005-0000-0000-0000433A0000}"/>
    <cellStyle name="Normal 3 5 2 4 2 2" xfId="5637" xr:uid="{00000000-0005-0000-0000-0000443A0000}"/>
    <cellStyle name="Normal 3 5 2 4 2 2 2" xfId="13309" xr:uid="{00000000-0005-0000-0000-0000453A0000}"/>
    <cellStyle name="Normal 3 5 2 4 2 2 2 2" xfId="38109" xr:uid="{00000000-0005-0000-0000-0000463A0000}"/>
    <cellStyle name="Normal 3 5 2 4 2 2 3" xfId="19525" xr:uid="{00000000-0005-0000-0000-0000473A0000}"/>
    <cellStyle name="Normal 3 5 2 4 2 2 3 2" xfId="41781" xr:uid="{00000000-0005-0000-0000-0000483A0000}"/>
    <cellStyle name="Normal 3 5 2 4 2 2 4" xfId="9317" xr:uid="{00000000-0005-0000-0000-0000493A0000}"/>
    <cellStyle name="Normal 3 5 2 4 2 2 5" xfId="34437" xr:uid="{00000000-0005-0000-0000-00004A3A0000}"/>
    <cellStyle name="Normal 3 5 2 4 2 3" xfId="3729" xr:uid="{00000000-0005-0000-0000-00004B3A0000}"/>
    <cellStyle name="Normal 3 5 2 4 2 3 2" xfId="17679" xr:uid="{00000000-0005-0000-0000-00004C3A0000}"/>
    <cellStyle name="Normal 3 5 2 4 2 3 2 2" xfId="40557" xr:uid="{00000000-0005-0000-0000-00004D3A0000}"/>
    <cellStyle name="Normal 3 5 2 4 2 3 3" xfId="11765" xr:uid="{00000000-0005-0000-0000-00004E3A0000}"/>
    <cellStyle name="Normal 3 5 2 4 2 3 4" xfId="36885" xr:uid="{00000000-0005-0000-0000-00004F3A0000}"/>
    <cellStyle name="Normal 3 5 2 4 2 4" xfId="10541" xr:uid="{00000000-0005-0000-0000-0000503A0000}"/>
    <cellStyle name="Normal 3 5 2 4 2 4 2" xfId="35661" xr:uid="{00000000-0005-0000-0000-0000513A0000}"/>
    <cellStyle name="Normal 3 5 2 4 2 5" xfId="16338" xr:uid="{00000000-0005-0000-0000-0000523A0000}"/>
    <cellStyle name="Normal 3 5 2 4 2 5 2" xfId="39333" xr:uid="{00000000-0005-0000-0000-0000533A0000}"/>
    <cellStyle name="Normal 3 5 2 4 2 6" xfId="8093" xr:uid="{00000000-0005-0000-0000-0000543A0000}"/>
    <cellStyle name="Normal 3 5 2 4 2 7" xfId="33213" xr:uid="{00000000-0005-0000-0000-0000553A0000}"/>
    <cellStyle name="Normal 3 5 2 4 3" xfId="4747" xr:uid="{00000000-0005-0000-0000-0000563A0000}"/>
    <cellStyle name="Normal 3 5 2 4 3 2" xfId="12561" xr:uid="{00000000-0005-0000-0000-0000573A0000}"/>
    <cellStyle name="Normal 3 5 2 4 3 2 2" xfId="37497" xr:uid="{00000000-0005-0000-0000-0000583A0000}"/>
    <cellStyle name="Normal 3 5 2 4 3 3" xfId="18665" xr:uid="{00000000-0005-0000-0000-0000593A0000}"/>
    <cellStyle name="Normal 3 5 2 4 3 3 2" xfId="41169" xr:uid="{00000000-0005-0000-0000-00005A3A0000}"/>
    <cellStyle name="Normal 3 5 2 4 3 4" xfId="8705" xr:uid="{00000000-0005-0000-0000-00005B3A0000}"/>
    <cellStyle name="Normal 3 5 2 4 3 5" xfId="33825" xr:uid="{00000000-0005-0000-0000-00005C3A0000}"/>
    <cellStyle name="Normal 3 5 2 4 4" xfId="3117" xr:uid="{00000000-0005-0000-0000-00005D3A0000}"/>
    <cellStyle name="Normal 3 5 2 4 4 2" xfId="17067" xr:uid="{00000000-0005-0000-0000-00005E3A0000}"/>
    <cellStyle name="Normal 3 5 2 4 4 2 2" xfId="39945" xr:uid="{00000000-0005-0000-0000-00005F3A0000}"/>
    <cellStyle name="Normal 3 5 2 4 4 3" xfId="11153" xr:uid="{00000000-0005-0000-0000-0000603A0000}"/>
    <cellStyle name="Normal 3 5 2 4 4 4" xfId="36273" xr:uid="{00000000-0005-0000-0000-0000613A0000}"/>
    <cellStyle name="Normal 3 5 2 4 5" xfId="9929" xr:uid="{00000000-0005-0000-0000-0000623A0000}"/>
    <cellStyle name="Normal 3 5 2 4 5 2" xfId="35049" xr:uid="{00000000-0005-0000-0000-0000633A0000}"/>
    <cellStyle name="Normal 3 5 2 4 6" xfId="15292" xr:uid="{00000000-0005-0000-0000-0000643A0000}"/>
    <cellStyle name="Normal 3 5 2 4 6 2" xfId="38721" xr:uid="{00000000-0005-0000-0000-0000653A0000}"/>
    <cellStyle name="Normal 3 5 2 4 7" xfId="7481" xr:uid="{00000000-0005-0000-0000-0000663A0000}"/>
    <cellStyle name="Normal 3 5 2 4 8" xfId="32601" xr:uid="{00000000-0005-0000-0000-0000673A0000}"/>
    <cellStyle name="Normal 3 5 2 5" xfId="1694" xr:uid="{00000000-0005-0000-0000-0000683A0000}"/>
    <cellStyle name="Normal 3 5 2 5 2" xfId="5063" xr:uid="{00000000-0005-0000-0000-0000693A0000}"/>
    <cellStyle name="Normal 3 5 2 5 2 2" xfId="12816" xr:uid="{00000000-0005-0000-0000-00006A3A0000}"/>
    <cellStyle name="Normal 3 5 2 5 2 2 2" xfId="37687" xr:uid="{00000000-0005-0000-0000-00006B3A0000}"/>
    <cellStyle name="Normal 3 5 2 5 2 3" xfId="18967" xr:uid="{00000000-0005-0000-0000-00006C3A0000}"/>
    <cellStyle name="Normal 3 5 2 5 2 3 2" xfId="41359" xr:uid="{00000000-0005-0000-0000-00006D3A0000}"/>
    <cellStyle name="Normal 3 5 2 5 2 4" xfId="8895" xr:uid="{00000000-0005-0000-0000-00006E3A0000}"/>
    <cellStyle name="Normal 3 5 2 5 2 5" xfId="34015" xr:uid="{00000000-0005-0000-0000-00006F3A0000}"/>
    <cellStyle name="Normal 3 5 2 5 3" xfId="3307" xr:uid="{00000000-0005-0000-0000-0000703A0000}"/>
    <cellStyle name="Normal 3 5 2 5 3 2" xfId="17257" xr:uid="{00000000-0005-0000-0000-0000713A0000}"/>
    <cellStyle name="Normal 3 5 2 5 3 2 2" xfId="40135" xr:uid="{00000000-0005-0000-0000-0000723A0000}"/>
    <cellStyle name="Normal 3 5 2 5 3 3" xfId="11343" xr:uid="{00000000-0005-0000-0000-0000733A0000}"/>
    <cellStyle name="Normal 3 5 2 5 3 4" xfId="36463" xr:uid="{00000000-0005-0000-0000-0000743A0000}"/>
    <cellStyle name="Normal 3 5 2 5 4" xfId="10119" xr:uid="{00000000-0005-0000-0000-0000753A0000}"/>
    <cellStyle name="Normal 3 5 2 5 4 2" xfId="35239" xr:uid="{00000000-0005-0000-0000-0000763A0000}"/>
    <cellStyle name="Normal 3 5 2 5 5" xfId="15672" xr:uid="{00000000-0005-0000-0000-0000773A0000}"/>
    <cellStyle name="Normal 3 5 2 5 5 2" xfId="38911" xr:uid="{00000000-0005-0000-0000-0000783A0000}"/>
    <cellStyle name="Normal 3 5 2 5 6" xfId="7671" xr:uid="{00000000-0005-0000-0000-0000793A0000}"/>
    <cellStyle name="Normal 3 5 2 5 7" xfId="32791" xr:uid="{00000000-0005-0000-0000-00007A3A0000}"/>
    <cellStyle name="Normal 3 5 2 6" xfId="4144" xr:uid="{00000000-0005-0000-0000-00007B3A0000}"/>
    <cellStyle name="Normal 3 5 2 6 2" xfId="12046" xr:uid="{00000000-0005-0000-0000-00007C3A0000}"/>
    <cellStyle name="Normal 3 5 2 6 2 2" xfId="37075" xr:uid="{00000000-0005-0000-0000-00007D3A0000}"/>
    <cellStyle name="Normal 3 5 2 6 3" xfId="18077" xr:uid="{00000000-0005-0000-0000-00007E3A0000}"/>
    <cellStyle name="Normal 3 5 2 6 3 2" xfId="40747" xr:uid="{00000000-0005-0000-0000-00007F3A0000}"/>
    <cellStyle name="Normal 3 5 2 6 4" xfId="8283" xr:uid="{00000000-0005-0000-0000-0000803A0000}"/>
    <cellStyle name="Normal 3 5 2 6 5" xfId="33403" xr:uid="{00000000-0005-0000-0000-0000813A0000}"/>
    <cellStyle name="Normal 3 5 2 7" xfId="2695" xr:uid="{00000000-0005-0000-0000-0000823A0000}"/>
    <cellStyle name="Normal 3 5 2 7 2" xfId="16645" xr:uid="{00000000-0005-0000-0000-0000833A0000}"/>
    <cellStyle name="Normal 3 5 2 7 2 2" xfId="39523" xr:uid="{00000000-0005-0000-0000-0000843A0000}"/>
    <cellStyle name="Normal 3 5 2 7 3" xfId="10731" xr:uid="{00000000-0005-0000-0000-0000853A0000}"/>
    <cellStyle name="Normal 3 5 2 7 4" xfId="35851" xr:uid="{00000000-0005-0000-0000-0000863A0000}"/>
    <cellStyle name="Normal 3 5 2 8" xfId="9507" xr:uid="{00000000-0005-0000-0000-0000873A0000}"/>
    <cellStyle name="Normal 3 5 2 8 2" xfId="34627" xr:uid="{00000000-0005-0000-0000-0000883A0000}"/>
    <cellStyle name="Normal 3 5 2 9" xfId="14544" xr:uid="{00000000-0005-0000-0000-0000893A0000}"/>
    <cellStyle name="Normal 3 5 2 9 2" xfId="38299" xr:uid="{00000000-0005-0000-0000-00008A3A0000}"/>
    <cellStyle name="Normal 3 5 3" xfId="504" xr:uid="{00000000-0005-0000-0000-00008B3A0000}"/>
    <cellStyle name="Normal 3 5 3 10" xfId="32181" xr:uid="{00000000-0005-0000-0000-00008C3A0000}"/>
    <cellStyle name="Normal 3 5 3 2" xfId="943" xr:uid="{00000000-0005-0000-0000-00008D3A0000}"/>
    <cellStyle name="Normal 3 5 3 2 2" xfId="2034" xr:uid="{00000000-0005-0000-0000-00008E3A0000}"/>
    <cellStyle name="Normal 3 5 3 2 2 2" xfId="5340" xr:uid="{00000000-0005-0000-0000-00008F3A0000}"/>
    <cellStyle name="Normal 3 5 3 2 2 2 2" xfId="13054" xr:uid="{00000000-0005-0000-0000-0000903A0000}"/>
    <cellStyle name="Normal 3 5 3 2 2 2 2 2" xfId="37900" xr:uid="{00000000-0005-0000-0000-0000913A0000}"/>
    <cellStyle name="Normal 3 5 3 2 2 2 3" xfId="19234" xr:uid="{00000000-0005-0000-0000-0000923A0000}"/>
    <cellStyle name="Normal 3 5 3 2 2 2 3 2" xfId="41572" xr:uid="{00000000-0005-0000-0000-0000933A0000}"/>
    <cellStyle name="Normal 3 5 3 2 2 2 4" xfId="9108" xr:uid="{00000000-0005-0000-0000-0000943A0000}"/>
    <cellStyle name="Normal 3 5 3 2 2 2 5" xfId="34228" xr:uid="{00000000-0005-0000-0000-0000953A0000}"/>
    <cellStyle name="Normal 3 5 3 2 2 3" xfId="3520" xr:uid="{00000000-0005-0000-0000-0000963A0000}"/>
    <cellStyle name="Normal 3 5 3 2 2 3 2" xfId="17470" xr:uid="{00000000-0005-0000-0000-0000973A0000}"/>
    <cellStyle name="Normal 3 5 3 2 2 3 2 2" xfId="40348" xr:uid="{00000000-0005-0000-0000-0000983A0000}"/>
    <cellStyle name="Normal 3 5 3 2 2 3 3" xfId="11556" xr:uid="{00000000-0005-0000-0000-0000993A0000}"/>
    <cellStyle name="Normal 3 5 3 2 2 3 4" xfId="36676" xr:uid="{00000000-0005-0000-0000-00009A3A0000}"/>
    <cellStyle name="Normal 3 5 3 2 2 4" xfId="10332" xr:uid="{00000000-0005-0000-0000-00009B3A0000}"/>
    <cellStyle name="Normal 3 5 3 2 2 4 2" xfId="35452" xr:uid="{00000000-0005-0000-0000-00009C3A0000}"/>
    <cellStyle name="Normal 3 5 3 2 2 5" xfId="16003" xr:uid="{00000000-0005-0000-0000-00009D3A0000}"/>
    <cellStyle name="Normal 3 5 3 2 2 5 2" xfId="39124" xr:uid="{00000000-0005-0000-0000-00009E3A0000}"/>
    <cellStyle name="Normal 3 5 3 2 2 6" xfId="7884" xr:uid="{00000000-0005-0000-0000-00009F3A0000}"/>
    <cellStyle name="Normal 3 5 3 2 2 7" xfId="33004" xr:uid="{00000000-0005-0000-0000-0000A03A0000}"/>
    <cellStyle name="Normal 3 5 3 2 3" xfId="4456" xr:uid="{00000000-0005-0000-0000-0000A13A0000}"/>
    <cellStyle name="Normal 3 5 3 2 3 2" xfId="12307" xr:uid="{00000000-0005-0000-0000-0000A23A0000}"/>
    <cellStyle name="Normal 3 5 3 2 3 2 2" xfId="37288" xr:uid="{00000000-0005-0000-0000-0000A33A0000}"/>
    <cellStyle name="Normal 3 5 3 2 3 3" xfId="18382" xr:uid="{00000000-0005-0000-0000-0000A43A0000}"/>
    <cellStyle name="Normal 3 5 3 2 3 3 2" xfId="40960" xr:uid="{00000000-0005-0000-0000-0000A53A0000}"/>
    <cellStyle name="Normal 3 5 3 2 3 4" xfId="8496" xr:uid="{00000000-0005-0000-0000-0000A63A0000}"/>
    <cellStyle name="Normal 3 5 3 2 3 5" xfId="33616" xr:uid="{00000000-0005-0000-0000-0000A73A0000}"/>
    <cellStyle name="Normal 3 5 3 2 4" xfId="2908" xr:uid="{00000000-0005-0000-0000-0000A83A0000}"/>
    <cellStyle name="Normal 3 5 3 2 4 2" xfId="16858" xr:uid="{00000000-0005-0000-0000-0000A93A0000}"/>
    <cellStyle name="Normal 3 5 3 2 4 2 2" xfId="39736" xr:uid="{00000000-0005-0000-0000-0000AA3A0000}"/>
    <cellStyle name="Normal 3 5 3 2 4 3" xfId="10944" xr:uid="{00000000-0005-0000-0000-0000AB3A0000}"/>
    <cellStyle name="Normal 3 5 3 2 4 4" xfId="36064" xr:uid="{00000000-0005-0000-0000-0000AC3A0000}"/>
    <cellStyle name="Normal 3 5 3 2 5" xfId="9720" xr:uid="{00000000-0005-0000-0000-0000AD3A0000}"/>
    <cellStyle name="Normal 3 5 3 2 5 2" xfId="34840" xr:uid="{00000000-0005-0000-0000-0000AE3A0000}"/>
    <cellStyle name="Normal 3 5 3 2 6" xfId="14962" xr:uid="{00000000-0005-0000-0000-0000AF3A0000}"/>
    <cellStyle name="Normal 3 5 3 2 6 2" xfId="38512" xr:uid="{00000000-0005-0000-0000-0000B03A0000}"/>
    <cellStyle name="Normal 3 5 3 2 7" xfId="7272" xr:uid="{00000000-0005-0000-0000-0000B13A0000}"/>
    <cellStyle name="Normal 3 5 3 2 8" xfId="32392" xr:uid="{00000000-0005-0000-0000-0000B23A0000}"/>
    <cellStyle name="Normal 3 5 3 3" xfId="1285" xr:uid="{00000000-0005-0000-0000-0000B33A0000}"/>
    <cellStyle name="Normal 3 5 3 3 2" xfId="2376" xr:uid="{00000000-0005-0000-0000-0000B43A0000}"/>
    <cellStyle name="Normal 3 5 3 3 2 2" xfId="5639" xr:uid="{00000000-0005-0000-0000-0000B53A0000}"/>
    <cellStyle name="Normal 3 5 3 3 2 2 2" xfId="13311" xr:uid="{00000000-0005-0000-0000-0000B63A0000}"/>
    <cellStyle name="Normal 3 5 3 3 2 2 2 2" xfId="38111" xr:uid="{00000000-0005-0000-0000-0000B73A0000}"/>
    <cellStyle name="Normal 3 5 3 3 2 2 3" xfId="19527" xr:uid="{00000000-0005-0000-0000-0000B83A0000}"/>
    <cellStyle name="Normal 3 5 3 3 2 2 3 2" xfId="41783" xr:uid="{00000000-0005-0000-0000-0000B93A0000}"/>
    <cellStyle name="Normal 3 5 3 3 2 2 4" xfId="9319" xr:uid="{00000000-0005-0000-0000-0000BA3A0000}"/>
    <cellStyle name="Normal 3 5 3 3 2 2 5" xfId="34439" xr:uid="{00000000-0005-0000-0000-0000BB3A0000}"/>
    <cellStyle name="Normal 3 5 3 3 2 3" xfId="3731" xr:uid="{00000000-0005-0000-0000-0000BC3A0000}"/>
    <cellStyle name="Normal 3 5 3 3 2 3 2" xfId="17681" xr:uid="{00000000-0005-0000-0000-0000BD3A0000}"/>
    <cellStyle name="Normal 3 5 3 3 2 3 2 2" xfId="40559" xr:uid="{00000000-0005-0000-0000-0000BE3A0000}"/>
    <cellStyle name="Normal 3 5 3 3 2 3 3" xfId="11767" xr:uid="{00000000-0005-0000-0000-0000BF3A0000}"/>
    <cellStyle name="Normal 3 5 3 3 2 3 4" xfId="36887" xr:uid="{00000000-0005-0000-0000-0000C03A0000}"/>
    <cellStyle name="Normal 3 5 3 3 2 4" xfId="10543" xr:uid="{00000000-0005-0000-0000-0000C13A0000}"/>
    <cellStyle name="Normal 3 5 3 3 2 4 2" xfId="35663" xr:uid="{00000000-0005-0000-0000-0000C23A0000}"/>
    <cellStyle name="Normal 3 5 3 3 2 5" xfId="16340" xr:uid="{00000000-0005-0000-0000-0000C33A0000}"/>
    <cellStyle name="Normal 3 5 3 3 2 5 2" xfId="39335" xr:uid="{00000000-0005-0000-0000-0000C43A0000}"/>
    <cellStyle name="Normal 3 5 3 3 2 6" xfId="8095" xr:uid="{00000000-0005-0000-0000-0000C53A0000}"/>
    <cellStyle name="Normal 3 5 3 3 2 7" xfId="33215" xr:uid="{00000000-0005-0000-0000-0000C63A0000}"/>
    <cellStyle name="Normal 3 5 3 3 3" xfId="4749" xr:uid="{00000000-0005-0000-0000-0000C73A0000}"/>
    <cellStyle name="Normal 3 5 3 3 3 2" xfId="12563" xr:uid="{00000000-0005-0000-0000-0000C83A0000}"/>
    <cellStyle name="Normal 3 5 3 3 3 2 2" xfId="37499" xr:uid="{00000000-0005-0000-0000-0000C93A0000}"/>
    <cellStyle name="Normal 3 5 3 3 3 3" xfId="18667" xr:uid="{00000000-0005-0000-0000-0000CA3A0000}"/>
    <cellStyle name="Normal 3 5 3 3 3 3 2" xfId="41171" xr:uid="{00000000-0005-0000-0000-0000CB3A0000}"/>
    <cellStyle name="Normal 3 5 3 3 3 4" xfId="8707" xr:uid="{00000000-0005-0000-0000-0000CC3A0000}"/>
    <cellStyle name="Normal 3 5 3 3 3 5" xfId="33827" xr:uid="{00000000-0005-0000-0000-0000CD3A0000}"/>
    <cellStyle name="Normal 3 5 3 3 4" xfId="3119" xr:uid="{00000000-0005-0000-0000-0000CE3A0000}"/>
    <cellStyle name="Normal 3 5 3 3 4 2" xfId="17069" xr:uid="{00000000-0005-0000-0000-0000CF3A0000}"/>
    <cellStyle name="Normal 3 5 3 3 4 2 2" xfId="39947" xr:uid="{00000000-0005-0000-0000-0000D03A0000}"/>
    <cellStyle name="Normal 3 5 3 3 4 3" xfId="11155" xr:uid="{00000000-0005-0000-0000-0000D13A0000}"/>
    <cellStyle name="Normal 3 5 3 3 4 4" xfId="36275" xr:uid="{00000000-0005-0000-0000-0000D23A0000}"/>
    <cellStyle name="Normal 3 5 3 3 5" xfId="9931" xr:uid="{00000000-0005-0000-0000-0000D33A0000}"/>
    <cellStyle name="Normal 3 5 3 3 5 2" xfId="35051" xr:uid="{00000000-0005-0000-0000-0000D43A0000}"/>
    <cellStyle name="Normal 3 5 3 3 6" xfId="15294" xr:uid="{00000000-0005-0000-0000-0000D53A0000}"/>
    <cellStyle name="Normal 3 5 3 3 6 2" xfId="38723" xr:uid="{00000000-0005-0000-0000-0000D63A0000}"/>
    <cellStyle name="Normal 3 5 3 3 7" xfId="7483" xr:uid="{00000000-0005-0000-0000-0000D73A0000}"/>
    <cellStyle name="Normal 3 5 3 3 8" xfId="32603" xr:uid="{00000000-0005-0000-0000-0000D83A0000}"/>
    <cellStyle name="Normal 3 5 3 4" xfId="1696" xr:uid="{00000000-0005-0000-0000-0000D93A0000}"/>
    <cellStyle name="Normal 3 5 3 4 2" xfId="5065" xr:uid="{00000000-0005-0000-0000-0000DA3A0000}"/>
    <cellStyle name="Normal 3 5 3 4 2 2" xfId="12818" xr:uid="{00000000-0005-0000-0000-0000DB3A0000}"/>
    <cellStyle name="Normal 3 5 3 4 2 2 2" xfId="37689" xr:uid="{00000000-0005-0000-0000-0000DC3A0000}"/>
    <cellStyle name="Normal 3 5 3 4 2 3" xfId="18969" xr:uid="{00000000-0005-0000-0000-0000DD3A0000}"/>
    <cellStyle name="Normal 3 5 3 4 2 3 2" xfId="41361" xr:uid="{00000000-0005-0000-0000-0000DE3A0000}"/>
    <cellStyle name="Normal 3 5 3 4 2 4" xfId="8897" xr:uid="{00000000-0005-0000-0000-0000DF3A0000}"/>
    <cellStyle name="Normal 3 5 3 4 2 5" xfId="34017" xr:uid="{00000000-0005-0000-0000-0000E03A0000}"/>
    <cellStyle name="Normal 3 5 3 4 3" xfId="3309" xr:uid="{00000000-0005-0000-0000-0000E13A0000}"/>
    <cellStyle name="Normal 3 5 3 4 3 2" xfId="17259" xr:uid="{00000000-0005-0000-0000-0000E23A0000}"/>
    <cellStyle name="Normal 3 5 3 4 3 2 2" xfId="40137" xr:uid="{00000000-0005-0000-0000-0000E33A0000}"/>
    <cellStyle name="Normal 3 5 3 4 3 3" xfId="11345" xr:uid="{00000000-0005-0000-0000-0000E43A0000}"/>
    <cellStyle name="Normal 3 5 3 4 3 4" xfId="36465" xr:uid="{00000000-0005-0000-0000-0000E53A0000}"/>
    <cellStyle name="Normal 3 5 3 4 4" xfId="10121" xr:uid="{00000000-0005-0000-0000-0000E63A0000}"/>
    <cellStyle name="Normal 3 5 3 4 4 2" xfId="35241" xr:uid="{00000000-0005-0000-0000-0000E73A0000}"/>
    <cellStyle name="Normal 3 5 3 4 5" xfId="15674" xr:uid="{00000000-0005-0000-0000-0000E83A0000}"/>
    <cellStyle name="Normal 3 5 3 4 5 2" xfId="38913" xr:uid="{00000000-0005-0000-0000-0000E93A0000}"/>
    <cellStyle name="Normal 3 5 3 4 6" xfId="7673" xr:uid="{00000000-0005-0000-0000-0000EA3A0000}"/>
    <cellStyle name="Normal 3 5 3 4 7" xfId="32793" xr:uid="{00000000-0005-0000-0000-0000EB3A0000}"/>
    <cellStyle name="Normal 3 5 3 5" xfId="4146" xr:uid="{00000000-0005-0000-0000-0000EC3A0000}"/>
    <cellStyle name="Normal 3 5 3 5 2" xfId="12048" xr:uid="{00000000-0005-0000-0000-0000ED3A0000}"/>
    <cellStyle name="Normal 3 5 3 5 2 2" xfId="37077" xr:uid="{00000000-0005-0000-0000-0000EE3A0000}"/>
    <cellStyle name="Normal 3 5 3 5 3" xfId="18079" xr:uid="{00000000-0005-0000-0000-0000EF3A0000}"/>
    <cellStyle name="Normal 3 5 3 5 3 2" xfId="40749" xr:uid="{00000000-0005-0000-0000-0000F03A0000}"/>
    <cellStyle name="Normal 3 5 3 5 4" xfId="8285" xr:uid="{00000000-0005-0000-0000-0000F13A0000}"/>
    <cellStyle name="Normal 3 5 3 5 5" xfId="33405" xr:uid="{00000000-0005-0000-0000-0000F23A0000}"/>
    <cellStyle name="Normal 3 5 3 6" xfId="2697" xr:uid="{00000000-0005-0000-0000-0000F33A0000}"/>
    <cellStyle name="Normal 3 5 3 6 2" xfId="16647" xr:uid="{00000000-0005-0000-0000-0000F43A0000}"/>
    <cellStyle name="Normal 3 5 3 6 2 2" xfId="39525" xr:uid="{00000000-0005-0000-0000-0000F53A0000}"/>
    <cellStyle name="Normal 3 5 3 6 3" xfId="10733" xr:uid="{00000000-0005-0000-0000-0000F63A0000}"/>
    <cellStyle name="Normal 3 5 3 6 4" xfId="35853" xr:uid="{00000000-0005-0000-0000-0000F73A0000}"/>
    <cellStyle name="Normal 3 5 3 7" xfId="9509" xr:uid="{00000000-0005-0000-0000-0000F83A0000}"/>
    <cellStyle name="Normal 3 5 3 7 2" xfId="34629" xr:uid="{00000000-0005-0000-0000-0000F93A0000}"/>
    <cellStyle name="Normal 3 5 3 8" xfId="14546" xr:uid="{00000000-0005-0000-0000-0000FA3A0000}"/>
    <cellStyle name="Normal 3 5 3 8 2" xfId="38301" xr:uid="{00000000-0005-0000-0000-0000FB3A0000}"/>
    <cellStyle name="Normal 3 5 3 9" xfId="7061" xr:uid="{00000000-0005-0000-0000-0000FC3A0000}"/>
    <cellStyle name="Normal 3 5 4" xfId="940" xr:uid="{00000000-0005-0000-0000-0000FD3A0000}"/>
    <cellStyle name="Normal 3 5 4 2" xfId="2031" xr:uid="{00000000-0005-0000-0000-0000FE3A0000}"/>
    <cellStyle name="Normal 3 5 4 2 2" xfId="5337" xr:uid="{00000000-0005-0000-0000-0000FF3A0000}"/>
    <cellStyle name="Normal 3 5 4 2 2 2" xfId="13051" xr:uid="{00000000-0005-0000-0000-0000003B0000}"/>
    <cellStyle name="Normal 3 5 4 2 2 2 2" xfId="37897" xr:uid="{00000000-0005-0000-0000-0000013B0000}"/>
    <cellStyle name="Normal 3 5 4 2 2 3" xfId="19231" xr:uid="{00000000-0005-0000-0000-0000023B0000}"/>
    <cellStyle name="Normal 3 5 4 2 2 3 2" xfId="41569" xr:uid="{00000000-0005-0000-0000-0000033B0000}"/>
    <cellStyle name="Normal 3 5 4 2 2 4" xfId="9105" xr:uid="{00000000-0005-0000-0000-0000043B0000}"/>
    <cellStyle name="Normal 3 5 4 2 2 5" xfId="34225" xr:uid="{00000000-0005-0000-0000-0000053B0000}"/>
    <cellStyle name="Normal 3 5 4 2 3" xfId="3517" xr:uid="{00000000-0005-0000-0000-0000063B0000}"/>
    <cellStyle name="Normal 3 5 4 2 3 2" xfId="17467" xr:uid="{00000000-0005-0000-0000-0000073B0000}"/>
    <cellStyle name="Normal 3 5 4 2 3 2 2" xfId="40345" xr:uid="{00000000-0005-0000-0000-0000083B0000}"/>
    <cellStyle name="Normal 3 5 4 2 3 3" xfId="11553" xr:uid="{00000000-0005-0000-0000-0000093B0000}"/>
    <cellStyle name="Normal 3 5 4 2 3 4" xfId="36673" xr:uid="{00000000-0005-0000-0000-00000A3B0000}"/>
    <cellStyle name="Normal 3 5 4 2 4" xfId="10329" xr:uid="{00000000-0005-0000-0000-00000B3B0000}"/>
    <cellStyle name="Normal 3 5 4 2 4 2" xfId="35449" xr:uid="{00000000-0005-0000-0000-00000C3B0000}"/>
    <cellStyle name="Normal 3 5 4 2 5" xfId="16000" xr:uid="{00000000-0005-0000-0000-00000D3B0000}"/>
    <cellStyle name="Normal 3 5 4 2 5 2" xfId="39121" xr:uid="{00000000-0005-0000-0000-00000E3B0000}"/>
    <cellStyle name="Normal 3 5 4 2 6" xfId="7881" xr:uid="{00000000-0005-0000-0000-00000F3B0000}"/>
    <cellStyle name="Normal 3 5 4 2 7" xfId="33001" xr:uid="{00000000-0005-0000-0000-0000103B0000}"/>
    <cellStyle name="Normal 3 5 4 3" xfId="4453" xr:uid="{00000000-0005-0000-0000-0000113B0000}"/>
    <cellStyle name="Normal 3 5 4 3 2" xfId="12304" xr:uid="{00000000-0005-0000-0000-0000123B0000}"/>
    <cellStyle name="Normal 3 5 4 3 2 2" xfId="37285" xr:uid="{00000000-0005-0000-0000-0000133B0000}"/>
    <cellStyle name="Normal 3 5 4 3 3" xfId="18379" xr:uid="{00000000-0005-0000-0000-0000143B0000}"/>
    <cellStyle name="Normal 3 5 4 3 3 2" xfId="40957" xr:uid="{00000000-0005-0000-0000-0000153B0000}"/>
    <cellStyle name="Normal 3 5 4 3 4" xfId="8493" xr:uid="{00000000-0005-0000-0000-0000163B0000}"/>
    <cellStyle name="Normal 3 5 4 3 5" xfId="33613" xr:uid="{00000000-0005-0000-0000-0000173B0000}"/>
    <cellStyle name="Normal 3 5 4 4" xfId="2905" xr:uid="{00000000-0005-0000-0000-0000183B0000}"/>
    <cellStyle name="Normal 3 5 4 4 2" xfId="16855" xr:uid="{00000000-0005-0000-0000-0000193B0000}"/>
    <cellStyle name="Normal 3 5 4 4 2 2" xfId="39733" xr:uid="{00000000-0005-0000-0000-00001A3B0000}"/>
    <cellStyle name="Normal 3 5 4 4 3" xfId="10941" xr:uid="{00000000-0005-0000-0000-00001B3B0000}"/>
    <cellStyle name="Normal 3 5 4 4 4" xfId="36061" xr:uid="{00000000-0005-0000-0000-00001C3B0000}"/>
    <cellStyle name="Normal 3 5 4 5" xfId="9717" xr:uid="{00000000-0005-0000-0000-00001D3B0000}"/>
    <cellStyle name="Normal 3 5 4 5 2" xfId="34837" xr:uid="{00000000-0005-0000-0000-00001E3B0000}"/>
    <cellStyle name="Normal 3 5 4 6" xfId="14959" xr:uid="{00000000-0005-0000-0000-00001F3B0000}"/>
    <cellStyle name="Normal 3 5 4 6 2" xfId="38509" xr:uid="{00000000-0005-0000-0000-0000203B0000}"/>
    <cellStyle name="Normal 3 5 4 7" xfId="7269" xr:uid="{00000000-0005-0000-0000-0000213B0000}"/>
    <cellStyle name="Normal 3 5 4 8" xfId="32389" xr:uid="{00000000-0005-0000-0000-0000223B0000}"/>
    <cellStyle name="Normal 3 5 5" xfId="1282" xr:uid="{00000000-0005-0000-0000-0000233B0000}"/>
    <cellStyle name="Normal 3 5 5 2" xfId="2373" xr:uid="{00000000-0005-0000-0000-0000243B0000}"/>
    <cellStyle name="Normal 3 5 5 2 2" xfId="5636" xr:uid="{00000000-0005-0000-0000-0000253B0000}"/>
    <cellStyle name="Normal 3 5 5 2 2 2" xfId="13308" xr:uid="{00000000-0005-0000-0000-0000263B0000}"/>
    <cellStyle name="Normal 3 5 5 2 2 2 2" xfId="38108" xr:uid="{00000000-0005-0000-0000-0000273B0000}"/>
    <cellStyle name="Normal 3 5 5 2 2 3" xfId="19524" xr:uid="{00000000-0005-0000-0000-0000283B0000}"/>
    <cellStyle name="Normal 3 5 5 2 2 3 2" xfId="41780" xr:uid="{00000000-0005-0000-0000-0000293B0000}"/>
    <cellStyle name="Normal 3 5 5 2 2 4" xfId="9316" xr:uid="{00000000-0005-0000-0000-00002A3B0000}"/>
    <cellStyle name="Normal 3 5 5 2 2 5" xfId="34436" xr:uid="{00000000-0005-0000-0000-00002B3B0000}"/>
    <cellStyle name="Normal 3 5 5 2 3" xfId="3728" xr:uid="{00000000-0005-0000-0000-00002C3B0000}"/>
    <cellStyle name="Normal 3 5 5 2 3 2" xfId="17678" xr:uid="{00000000-0005-0000-0000-00002D3B0000}"/>
    <cellStyle name="Normal 3 5 5 2 3 2 2" xfId="40556" xr:uid="{00000000-0005-0000-0000-00002E3B0000}"/>
    <cellStyle name="Normal 3 5 5 2 3 3" xfId="11764" xr:uid="{00000000-0005-0000-0000-00002F3B0000}"/>
    <cellStyle name="Normal 3 5 5 2 3 4" xfId="36884" xr:uid="{00000000-0005-0000-0000-0000303B0000}"/>
    <cellStyle name="Normal 3 5 5 2 4" xfId="10540" xr:uid="{00000000-0005-0000-0000-0000313B0000}"/>
    <cellStyle name="Normal 3 5 5 2 4 2" xfId="35660" xr:uid="{00000000-0005-0000-0000-0000323B0000}"/>
    <cellStyle name="Normal 3 5 5 2 5" xfId="16337" xr:uid="{00000000-0005-0000-0000-0000333B0000}"/>
    <cellStyle name="Normal 3 5 5 2 5 2" xfId="39332" xr:uid="{00000000-0005-0000-0000-0000343B0000}"/>
    <cellStyle name="Normal 3 5 5 2 6" xfId="8092" xr:uid="{00000000-0005-0000-0000-0000353B0000}"/>
    <cellStyle name="Normal 3 5 5 2 7" xfId="33212" xr:uid="{00000000-0005-0000-0000-0000363B0000}"/>
    <cellStyle name="Normal 3 5 5 3" xfId="4746" xr:uid="{00000000-0005-0000-0000-0000373B0000}"/>
    <cellStyle name="Normal 3 5 5 3 2" xfId="12560" xr:uid="{00000000-0005-0000-0000-0000383B0000}"/>
    <cellStyle name="Normal 3 5 5 3 2 2" xfId="37496" xr:uid="{00000000-0005-0000-0000-0000393B0000}"/>
    <cellStyle name="Normal 3 5 5 3 3" xfId="18664" xr:uid="{00000000-0005-0000-0000-00003A3B0000}"/>
    <cellStyle name="Normal 3 5 5 3 3 2" xfId="41168" xr:uid="{00000000-0005-0000-0000-00003B3B0000}"/>
    <cellStyle name="Normal 3 5 5 3 4" xfId="8704" xr:uid="{00000000-0005-0000-0000-00003C3B0000}"/>
    <cellStyle name="Normal 3 5 5 3 5" xfId="33824" xr:uid="{00000000-0005-0000-0000-00003D3B0000}"/>
    <cellStyle name="Normal 3 5 5 4" xfId="3116" xr:uid="{00000000-0005-0000-0000-00003E3B0000}"/>
    <cellStyle name="Normal 3 5 5 4 2" xfId="17066" xr:uid="{00000000-0005-0000-0000-00003F3B0000}"/>
    <cellStyle name="Normal 3 5 5 4 2 2" xfId="39944" xr:uid="{00000000-0005-0000-0000-0000403B0000}"/>
    <cellStyle name="Normal 3 5 5 4 3" xfId="11152" xr:uid="{00000000-0005-0000-0000-0000413B0000}"/>
    <cellStyle name="Normal 3 5 5 4 4" xfId="36272" xr:uid="{00000000-0005-0000-0000-0000423B0000}"/>
    <cellStyle name="Normal 3 5 5 5" xfId="9928" xr:uid="{00000000-0005-0000-0000-0000433B0000}"/>
    <cellStyle name="Normal 3 5 5 5 2" xfId="35048" xr:uid="{00000000-0005-0000-0000-0000443B0000}"/>
    <cellStyle name="Normal 3 5 5 6" xfId="15291" xr:uid="{00000000-0005-0000-0000-0000453B0000}"/>
    <cellStyle name="Normal 3 5 5 6 2" xfId="38720" xr:uid="{00000000-0005-0000-0000-0000463B0000}"/>
    <cellStyle name="Normal 3 5 5 7" xfId="7480" xr:uid="{00000000-0005-0000-0000-0000473B0000}"/>
    <cellStyle name="Normal 3 5 5 8" xfId="32600" xr:uid="{00000000-0005-0000-0000-0000483B0000}"/>
    <cellStyle name="Normal 3 5 6" xfId="1693" xr:uid="{00000000-0005-0000-0000-0000493B0000}"/>
    <cellStyle name="Normal 3 5 6 2" xfId="5062" xr:uid="{00000000-0005-0000-0000-00004A3B0000}"/>
    <cellStyle name="Normal 3 5 6 2 2" xfId="12815" xr:uid="{00000000-0005-0000-0000-00004B3B0000}"/>
    <cellStyle name="Normal 3 5 6 2 2 2" xfId="37686" xr:uid="{00000000-0005-0000-0000-00004C3B0000}"/>
    <cellStyle name="Normal 3 5 6 2 3" xfId="18966" xr:uid="{00000000-0005-0000-0000-00004D3B0000}"/>
    <cellStyle name="Normal 3 5 6 2 3 2" xfId="41358" xr:uid="{00000000-0005-0000-0000-00004E3B0000}"/>
    <cellStyle name="Normal 3 5 6 2 4" xfId="8894" xr:uid="{00000000-0005-0000-0000-00004F3B0000}"/>
    <cellStyle name="Normal 3 5 6 2 5" xfId="34014" xr:uid="{00000000-0005-0000-0000-0000503B0000}"/>
    <cellStyle name="Normal 3 5 6 3" xfId="3306" xr:uid="{00000000-0005-0000-0000-0000513B0000}"/>
    <cellStyle name="Normal 3 5 6 3 2" xfId="17256" xr:uid="{00000000-0005-0000-0000-0000523B0000}"/>
    <cellStyle name="Normal 3 5 6 3 2 2" xfId="40134" xr:uid="{00000000-0005-0000-0000-0000533B0000}"/>
    <cellStyle name="Normal 3 5 6 3 3" xfId="11342" xr:uid="{00000000-0005-0000-0000-0000543B0000}"/>
    <cellStyle name="Normal 3 5 6 3 4" xfId="36462" xr:uid="{00000000-0005-0000-0000-0000553B0000}"/>
    <cellStyle name="Normal 3 5 6 4" xfId="10118" xr:uid="{00000000-0005-0000-0000-0000563B0000}"/>
    <cellStyle name="Normal 3 5 6 4 2" xfId="35238" xr:uid="{00000000-0005-0000-0000-0000573B0000}"/>
    <cellStyle name="Normal 3 5 6 5" xfId="15671" xr:uid="{00000000-0005-0000-0000-0000583B0000}"/>
    <cellStyle name="Normal 3 5 6 5 2" xfId="38910" xr:uid="{00000000-0005-0000-0000-0000593B0000}"/>
    <cellStyle name="Normal 3 5 6 6" xfId="7670" xr:uid="{00000000-0005-0000-0000-00005A3B0000}"/>
    <cellStyle name="Normal 3 5 6 7" xfId="32790" xr:uid="{00000000-0005-0000-0000-00005B3B0000}"/>
    <cellStyle name="Normal 3 5 7" xfId="4143" xr:uid="{00000000-0005-0000-0000-00005C3B0000}"/>
    <cellStyle name="Normal 3 5 7 2" xfId="12045" xr:uid="{00000000-0005-0000-0000-00005D3B0000}"/>
    <cellStyle name="Normal 3 5 7 2 2" xfId="37074" xr:uid="{00000000-0005-0000-0000-00005E3B0000}"/>
    <cellStyle name="Normal 3 5 7 3" xfId="18076" xr:uid="{00000000-0005-0000-0000-00005F3B0000}"/>
    <cellStyle name="Normal 3 5 7 3 2" xfId="40746" xr:uid="{00000000-0005-0000-0000-0000603B0000}"/>
    <cellStyle name="Normal 3 5 7 4" xfId="8282" xr:uid="{00000000-0005-0000-0000-0000613B0000}"/>
    <cellStyle name="Normal 3 5 7 5" xfId="33402" xr:uid="{00000000-0005-0000-0000-0000623B0000}"/>
    <cellStyle name="Normal 3 5 8" xfId="2694" xr:uid="{00000000-0005-0000-0000-0000633B0000}"/>
    <cellStyle name="Normal 3 5 8 2" xfId="16644" xr:uid="{00000000-0005-0000-0000-0000643B0000}"/>
    <cellStyle name="Normal 3 5 8 2 2" xfId="39522" xr:uid="{00000000-0005-0000-0000-0000653B0000}"/>
    <cellStyle name="Normal 3 5 8 3" xfId="10730" xr:uid="{00000000-0005-0000-0000-0000663B0000}"/>
    <cellStyle name="Normal 3 5 8 4" xfId="35850" xr:uid="{00000000-0005-0000-0000-0000673B0000}"/>
    <cellStyle name="Normal 3 5 9" xfId="9506" xr:uid="{00000000-0005-0000-0000-0000683B0000}"/>
    <cellStyle name="Normal 3 5 9 2" xfId="34626" xr:uid="{00000000-0005-0000-0000-0000693B0000}"/>
    <cellStyle name="Normal 3 6" xfId="505" xr:uid="{00000000-0005-0000-0000-00006A3B0000}"/>
    <cellStyle name="Normal 3 6 10" xfId="14547" xr:uid="{00000000-0005-0000-0000-00006B3B0000}"/>
    <cellStyle name="Normal 3 6 10 2" xfId="38302" xr:uid="{00000000-0005-0000-0000-00006C3B0000}"/>
    <cellStyle name="Normal 3 6 11" xfId="7062" xr:uid="{00000000-0005-0000-0000-00006D3B0000}"/>
    <cellStyle name="Normal 3 6 12" xfId="32182" xr:uid="{00000000-0005-0000-0000-00006E3B0000}"/>
    <cellStyle name="Normal 3 6 2" xfId="506" xr:uid="{00000000-0005-0000-0000-00006F3B0000}"/>
    <cellStyle name="Normal 3 6 2 10" xfId="7063" xr:uid="{00000000-0005-0000-0000-0000703B0000}"/>
    <cellStyle name="Normal 3 6 2 11" xfId="32183" xr:uid="{00000000-0005-0000-0000-0000713B0000}"/>
    <cellStyle name="Normal 3 6 2 2" xfId="507" xr:uid="{00000000-0005-0000-0000-0000723B0000}"/>
    <cellStyle name="Normal 3 6 2 2 10" xfId="32184" xr:uid="{00000000-0005-0000-0000-0000733B0000}"/>
    <cellStyle name="Normal 3 6 2 2 2" xfId="946" xr:uid="{00000000-0005-0000-0000-0000743B0000}"/>
    <cellStyle name="Normal 3 6 2 2 2 2" xfId="2037" xr:uid="{00000000-0005-0000-0000-0000753B0000}"/>
    <cellStyle name="Normal 3 6 2 2 2 2 2" xfId="5343" xr:uid="{00000000-0005-0000-0000-0000763B0000}"/>
    <cellStyle name="Normal 3 6 2 2 2 2 2 2" xfId="13057" xr:uid="{00000000-0005-0000-0000-0000773B0000}"/>
    <cellStyle name="Normal 3 6 2 2 2 2 2 2 2" xfId="37903" xr:uid="{00000000-0005-0000-0000-0000783B0000}"/>
    <cellStyle name="Normal 3 6 2 2 2 2 2 3" xfId="19237" xr:uid="{00000000-0005-0000-0000-0000793B0000}"/>
    <cellStyle name="Normal 3 6 2 2 2 2 2 3 2" xfId="41575" xr:uid="{00000000-0005-0000-0000-00007A3B0000}"/>
    <cellStyle name="Normal 3 6 2 2 2 2 2 4" xfId="9111" xr:uid="{00000000-0005-0000-0000-00007B3B0000}"/>
    <cellStyle name="Normal 3 6 2 2 2 2 2 5" xfId="34231" xr:uid="{00000000-0005-0000-0000-00007C3B0000}"/>
    <cellStyle name="Normal 3 6 2 2 2 2 3" xfId="3523" xr:uid="{00000000-0005-0000-0000-00007D3B0000}"/>
    <cellStyle name="Normal 3 6 2 2 2 2 3 2" xfId="17473" xr:uid="{00000000-0005-0000-0000-00007E3B0000}"/>
    <cellStyle name="Normal 3 6 2 2 2 2 3 2 2" xfId="40351" xr:uid="{00000000-0005-0000-0000-00007F3B0000}"/>
    <cellStyle name="Normal 3 6 2 2 2 2 3 3" xfId="11559" xr:uid="{00000000-0005-0000-0000-0000803B0000}"/>
    <cellStyle name="Normal 3 6 2 2 2 2 3 4" xfId="36679" xr:uid="{00000000-0005-0000-0000-0000813B0000}"/>
    <cellStyle name="Normal 3 6 2 2 2 2 4" xfId="10335" xr:uid="{00000000-0005-0000-0000-0000823B0000}"/>
    <cellStyle name="Normal 3 6 2 2 2 2 4 2" xfId="35455" xr:uid="{00000000-0005-0000-0000-0000833B0000}"/>
    <cellStyle name="Normal 3 6 2 2 2 2 5" xfId="16006" xr:uid="{00000000-0005-0000-0000-0000843B0000}"/>
    <cellStyle name="Normal 3 6 2 2 2 2 5 2" xfId="39127" xr:uid="{00000000-0005-0000-0000-0000853B0000}"/>
    <cellStyle name="Normal 3 6 2 2 2 2 6" xfId="7887" xr:uid="{00000000-0005-0000-0000-0000863B0000}"/>
    <cellStyle name="Normal 3 6 2 2 2 2 7" xfId="33007" xr:uid="{00000000-0005-0000-0000-0000873B0000}"/>
    <cellStyle name="Normal 3 6 2 2 2 3" xfId="4459" xr:uid="{00000000-0005-0000-0000-0000883B0000}"/>
    <cellStyle name="Normal 3 6 2 2 2 3 2" xfId="12310" xr:uid="{00000000-0005-0000-0000-0000893B0000}"/>
    <cellStyle name="Normal 3 6 2 2 2 3 2 2" xfId="37291" xr:uid="{00000000-0005-0000-0000-00008A3B0000}"/>
    <cellStyle name="Normal 3 6 2 2 2 3 3" xfId="18385" xr:uid="{00000000-0005-0000-0000-00008B3B0000}"/>
    <cellStyle name="Normal 3 6 2 2 2 3 3 2" xfId="40963" xr:uid="{00000000-0005-0000-0000-00008C3B0000}"/>
    <cellStyle name="Normal 3 6 2 2 2 3 4" xfId="8499" xr:uid="{00000000-0005-0000-0000-00008D3B0000}"/>
    <cellStyle name="Normal 3 6 2 2 2 3 5" xfId="33619" xr:uid="{00000000-0005-0000-0000-00008E3B0000}"/>
    <cellStyle name="Normal 3 6 2 2 2 4" xfId="2911" xr:uid="{00000000-0005-0000-0000-00008F3B0000}"/>
    <cellStyle name="Normal 3 6 2 2 2 4 2" xfId="16861" xr:uid="{00000000-0005-0000-0000-0000903B0000}"/>
    <cellStyle name="Normal 3 6 2 2 2 4 2 2" xfId="39739" xr:uid="{00000000-0005-0000-0000-0000913B0000}"/>
    <cellStyle name="Normal 3 6 2 2 2 4 3" xfId="10947" xr:uid="{00000000-0005-0000-0000-0000923B0000}"/>
    <cellStyle name="Normal 3 6 2 2 2 4 4" xfId="36067" xr:uid="{00000000-0005-0000-0000-0000933B0000}"/>
    <cellStyle name="Normal 3 6 2 2 2 5" xfId="9723" xr:uid="{00000000-0005-0000-0000-0000943B0000}"/>
    <cellStyle name="Normal 3 6 2 2 2 5 2" xfId="34843" xr:uid="{00000000-0005-0000-0000-0000953B0000}"/>
    <cellStyle name="Normal 3 6 2 2 2 6" xfId="14965" xr:uid="{00000000-0005-0000-0000-0000963B0000}"/>
    <cellStyle name="Normal 3 6 2 2 2 6 2" xfId="38515" xr:uid="{00000000-0005-0000-0000-0000973B0000}"/>
    <cellStyle name="Normal 3 6 2 2 2 7" xfId="7275" xr:uid="{00000000-0005-0000-0000-0000983B0000}"/>
    <cellStyle name="Normal 3 6 2 2 2 8" xfId="32395" xr:uid="{00000000-0005-0000-0000-0000993B0000}"/>
    <cellStyle name="Normal 3 6 2 2 3" xfId="1288" xr:uid="{00000000-0005-0000-0000-00009A3B0000}"/>
    <cellStyle name="Normal 3 6 2 2 3 2" xfId="2379" xr:uid="{00000000-0005-0000-0000-00009B3B0000}"/>
    <cellStyle name="Normal 3 6 2 2 3 2 2" xfId="5642" xr:uid="{00000000-0005-0000-0000-00009C3B0000}"/>
    <cellStyle name="Normal 3 6 2 2 3 2 2 2" xfId="13314" xr:uid="{00000000-0005-0000-0000-00009D3B0000}"/>
    <cellStyle name="Normal 3 6 2 2 3 2 2 2 2" xfId="38114" xr:uid="{00000000-0005-0000-0000-00009E3B0000}"/>
    <cellStyle name="Normal 3 6 2 2 3 2 2 3" xfId="19530" xr:uid="{00000000-0005-0000-0000-00009F3B0000}"/>
    <cellStyle name="Normal 3 6 2 2 3 2 2 3 2" xfId="41786" xr:uid="{00000000-0005-0000-0000-0000A03B0000}"/>
    <cellStyle name="Normal 3 6 2 2 3 2 2 4" xfId="9322" xr:uid="{00000000-0005-0000-0000-0000A13B0000}"/>
    <cellStyle name="Normal 3 6 2 2 3 2 2 5" xfId="34442" xr:uid="{00000000-0005-0000-0000-0000A23B0000}"/>
    <cellStyle name="Normal 3 6 2 2 3 2 3" xfId="3734" xr:uid="{00000000-0005-0000-0000-0000A33B0000}"/>
    <cellStyle name="Normal 3 6 2 2 3 2 3 2" xfId="17684" xr:uid="{00000000-0005-0000-0000-0000A43B0000}"/>
    <cellStyle name="Normal 3 6 2 2 3 2 3 2 2" xfId="40562" xr:uid="{00000000-0005-0000-0000-0000A53B0000}"/>
    <cellStyle name="Normal 3 6 2 2 3 2 3 3" xfId="11770" xr:uid="{00000000-0005-0000-0000-0000A63B0000}"/>
    <cellStyle name="Normal 3 6 2 2 3 2 3 4" xfId="36890" xr:uid="{00000000-0005-0000-0000-0000A73B0000}"/>
    <cellStyle name="Normal 3 6 2 2 3 2 4" xfId="10546" xr:uid="{00000000-0005-0000-0000-0000A83B0000}"/>
    <cellStyle name="Normal 3 6 2 2 3 2 4 2" xfId="35666" xr:uid="{00000000-0005-0000-0000-0000A93B0000}"/>
    <cellStyle name="Normal 3 6 2 2 3 2 5" xfId="16343" xr:uid="{00000000-0005-0000-0000-0000AA3B0000}"/>
    <cellStyle name="Normal 3 6 2 2 3 2 5 2" xfId="39338" xr:uid="{00000000-0005-0000-0000-0000AB3B0000}"/>
    <cellStyle name="Normal 3 6 2 2 3 2 6" xfId="8098" xr:uid="{00000000-0005-0000-0000-0000AC3B0000}"/>
    <cellStyle name="Normal 3 6 2 2 3 2 7" xfId="33218" xr:uid="{00000000-0005-0000-0000-0000AD3B0000}"/>
    <cellStyle name="Normal 3 6 2 2 3 3" xfId="4752" xr:uid="{00000000-0005-0000-0000-0000AE3B0000}"/>
    <cellStyle name="Normal 3 6 2 2 3 3 2" xfId="12566" xr:uid="{00000000-0005-0000-0000-0000AF3B0000}"/>
    <cellStyle name="Normal 3 6 2 2 3 3 2 2" xfId="37502" xr:uid="{00000000-0005-0000-0000-0000B03B0000}"/>
    <cellStyle name="Normal 3 6 2 2 3 3 3" xfId="18670" xr:uid="{00000000-0005-0000-0000-0000B13B0000}"/>
    <cellStyle name="Normal 3 6 2 2 3 3 3 2" xfId="41174" xr:uid="{00000000-0005-0000-0000-0000B23B0000}"/>
    <cellStyle name="Normal 3 6 2 2 3 3 4" xfId="8710" xr:uid="{00000000-0005-0000-0000-0000B33B0000}"/>
    <cellStyle name="Normal 3 6 2 2 3 3 5" xfId="33830" xr:uid="{00000000-0005-0000-0000-0000B43B0000}"/>
    <cellStyle name="Normal 3 6 2 2 3 4" xfId="3122" xr:uid="{00000000-0005-0000-0000-0000B53B0000}"/>
    <cellStyle name="Normal 3 6 2 2 3 4 2" xfId="17072" xr:uid="{00000000-0005-0000-0000-0000B63B0000}"/>
    <cellStyle name="Normal 3 6 2 2 3 4 2 2" xfId="39950" xr:uid="{00000000-0005-0000-0000-0000B73B0000}"/>
    <cellStyle name="Normal 3 6 2 2 3 4 3" xfId="11158" xr:uid="{00000000-0005-0000-0000-0000B83B0000}"/>
    <cellStyle name="Normal 3 6 2 2 3 4 4" xfId="36278" xr:uid="{00000000-0005-0000-0000-0000B93B0000}"/>
    <cellStyle name="Normal 3 6 2 2 3 5" xfId="9934" xr:uid="{00000000-0005-0000-0000-0000BA3B0000}"/>
    <cellStyle name="Normal 3 6 2 2 3 5 2" xfId="35054" xr:uid="{00000000-0005-0000-0000-0000BB3B0000}"/>
    <cellStyle name="Normal 3 6 2 2 3 6" xfId="15297" xr:uid="{00000000-0005-0000-0000-0000BC3B0000}"/>
    <cellStyle name="Normal 3 6 2 2 3 6 2" xfId="38726" xr:uid="{00000000-0005-0000-0000-0000BD3B0000}"/>
    <cellStyle name="Normal 3 6 2 2 3 7" xfId="7486" xr:uid="{00000000-0005-0000-0000-0000BE3B0000}"/>
    <cellStyle name="Normal 3 6 2 2 3 8" xfId="32606" xr:uid="{00000000-0005-0000-0000-0000BF3B0000}"/>
    <cellStyle name="Normal 3 6 2 2 4" xfId="1699" xr:uid="{00000000-0005-0000-0000-0000C03B0000}"/>
    <cellStyle name="Normal 3 6 2 2 4 2" xfId="5068" xr:uid="{00000000-0005-0000-0000-0000C13B0000}"/>
    <cellStyle name="Normal 3 6 2 2 4 2 2" xfId="12821" xr:uid="{00000000-0005-0000-0000-0000C23B0000}"/>
    <cellStyle name="Normal 3 6 2 2 4 2 2 2" xfId="37692" xr:uid="{00000000-0005-0000-0000-0000C33B0000}"/>
    <cellStyle name="Normal 3 6 2 2 4 2 3" xfId="18972" xr:uid="{00000000-0005-0000-0000-0000C43B0000}"/>
    <cellStyle name="Normal 3 6 2 2 4 2 3 2" xfId="41364" xr:uid="{00000000-0005-0000-0000-0000C53B0000}"/>
    <cellStyle name="Normal 3 6 2 2 4 2 4" xfId="8900" xr:uid="{00000000-0005-0000-0000-0000C63B0000}"/>
    <cellStyle name="Normal 3 6 2 2 4 2 5" xfId="34020" xr:uid="{00000000-0005-0000-0000-0000C73B0000}"/>
    <cellStyle name="Normal 3 6 2 2 4 3" xfId="3312" xr:uid="{00000000-0005-0000-0000-0000C83B0000}"/>
    <cellStyle name="Normal 3 6 2 2 4 3 2" xfId="17262" xr:uid="{00000000-0005-0000-0000-0000C93B0000}"/>
    <cellStyle name="Normal 3 6 2 2 4 3 2 2" xfId="40140" xr:uid="{00000000-0005-0000-0000-0000CA3B0000}"/>
    <cellStyle name="Normal 3 6 2 2 4 3 3" xfId="11348" xr:uid="{00000000-0005-0000-0000-0000CB3B0000}"/>
    <cellStyle name="Normal 3 6 2 2 4 3 4" xfId="36468" xr:uid="{00000000-0005-0000-0000-0000CC3B0000}"/>
    <cellStyle name="Normal 3 6 2 2 4 4" xfId="10124" xr:uid="{00000000-0005-0000-0000-0000CD3B0000}"/>
    <cellStyle name="Normal 3 6 2 2 4 4 2" xfId="35244" xr:uid="{00000000-0005-0000-0000-0000CE3B0000}"/>
    <cellStyle name="Normal 3 6 2 2 4 5" xfId="15677" xr:uid="{00000000-0005-0000-0000-0000CF3B0000}"/>
    <cellStyle name="Normal 3 6 2 2 4 5 2" xfId="38916" xr:uid="{00000000-0005-0000-0000-0000D03B0000}"/>
    <cellStyle name="Normal 3 6 2 2 4 6" xfId="7676" xr:uid="{00000000-0005-0000-0000-0000D13B0000}"/>
    <cellStyle name="Normal 3 6 2 2 4 7" xfId="32796" xr:uid="{00000000-0005-0000-0000-0000D23B0000}"/>
    <cellStyle name="Normal 3 6 2 2 5" xfId="4149" xr:uid="{00000000-0005-0000-0000-0000D33B0000}"/>
    <cellStyle name="Normal 3 6 2 2 5 2" xfId="12051" xr:uid="{00000000-0005-0000-0000-0000D43B0000}"/>
    <cellStyle name="Normal 3 6 2 2 5 2 2" xfId="37080" xr:uid="{00000000-0005-0000-0000-0000D53B0000}"/>
    <cellStyle name="Normal 3 6 2 2 5 3" xfId="18082" xr:uid="{00000000-0005-0000-0000-0000D63B0000}"/>
    <cellStyle name="Normal 3 6 2 2 5 3 2" xfId="40752" xr:uid="{00000000-0005-0000-0000-0000D73B0000}"/>
    <cellStyle name="Normal 3 6 2 2 5 4" xfId="8288" xr:uid="{00000000-0005-0000-0000-0000D83B0000}"/>
    <cellStyle name="Normal 3 6 2 2 5 5" xfId="33408" xr:uid="{00000000-0005-0000-0000-0000D93B0000}"/>
    <cellStyle name="Normal 3 6 2 2 6" xfId="2700" xr:uid="{00000000-0005-0000-0000-0000DA3B0000}"/>
    <cellStyle name="Normal 3 6 2 2 6 2" xfId="16650" xr:uid="{00000000-0005-0000-0000-0000DB3B0000}"/>
    <cellStyle name="Normal 3 6 2 2 6 2 2" xfId="39528" xr:uid="{00000000-0005-0000-0000-0000DC3B0000}"/>
    <cellStyle name="Normal 3 6 2 2 6 3" xfId="10736" xr:uid="{00000000-0005-0000-0000-0000DD3B0000}"/>
    <cellStyle name="Normal 3 6 2 2 6 4" xfId="35856" xr:uid="{00000000-0005-0000-0000-0000DE3B0000}"/>
    <cellStyle name="Normal 3 6 2 2 7" xfId="9512" xr:uid="{00000000-0005-0000-0000-0000DF3B0000}"/>
    <cellStyle name="Normal 3 6 2 2 7 2" xfId="34632" xr:uid="{00000000-0005-0000-0000-0000E03B0000}"/>
    <cellStyle name="Normal 3 6 2 2 8" xfId="14549" xr:uid="{00000000-0005-0000-0000-0000E13B0000}"/>
    <cellStyle name="Normal 3 6 2 2 8 2" xfId="38304" xr:uid="{00000000-0005-0000-0000-0000E23B0000}"/>
    <cellStyle name="Normal 3 6 2 2 9" xfId="7064" xr:uid="{00000000-0005-0000-0000-0000E33B0000}"/>
    <cellStyle name="Normal 3 6 2 3" xfId="945" xr:uid="{00000000-0005-0000-0000-0000E43B0000}"/>
    <cellStyle name="Normal 3 6 2 3 2" xfId="2036" xr:uid="{00000000-0005-0000-0000-0000E53B0000}"/>
    <cellStyle name="Normal 3 6 2 3 2 2" xfId="5342" xr:uid="{00000000-0005-0000-0000-0000E63B0000}"/>
    <cellStyle name="Normal 3 6 2 3 2 2 2" xfId="13056" xr:uid="{00000000-0005-0000-0000-0000E73B0000}"/>
    <cellStyle name="Normal 3 6 2 3 2 2 2 2" xfId="37902" xr:uid="{00000000-0005-0000-0000-0000E83B0000}"/>
    <cellStyle name="Normal 3 6 2 3 2 2 3" xfId="19236" xr:uid="{00000000-0005-0000-0000-0000E93B0000}"/>
    <cellStyle name="Normal 3 6 2 3 2 2 3 2" xfId="41574" xr:uid="{00000000-0005-0000-0000-0000EA3B0000}"/>
    <cellStyle name="Normal 3 6 2 3 2 2 4" xfId="9110" xr:uid="{00000000-0005-0000-0000-0000EB3B0000}"/>
    <cellStyle name="Normal 3 6 2 3 2 2 5" xfId="34230" xr:uid="{00000000-0005-0000-0000-0000EC3B0000}"/>
    <cellStyle name="Normal 3 6 2 3 2 3" xfId="3522" xr:uid="{00000000-0005-0000-0000-0000ED3B0000}"/>
    <cellStyle name="Normal 3 6 2 3 2 3 2" xfId="17472" xr:uid="{00000000-0005-0000-0000-0000EE3B0000}"/>
    <cellStyle name="Normal 3 6 2 3 2 3 2 2" xfId="40350" xr:uid="{00000000-0005-0000-0000-0000EF3B0000}"/>
    <cellStyle name="Normal 3 6 2 3 2 3 3" xfId="11558" xr:uid="{00000000-0005-0000-0000-0000F03B0000}"/>
    <cellStyle name="Normal 3 6 2 3 2 3 4" xfId="36678" xr:uid="{00000000-0005-0000-0000-0000F13B0000}"/>
    <cellStyle name="Normal 3 6 2 3 2 4" xfId="10334" xr:uid="{00000000-0005-0000-0000-0000F23B0000}"/>
    <cellStyle name="Normal 3 6 2 3 2 4 2" xfId="35454" xr:uid="{00000000-0005-0000-0000-0000F33B0000}"/>
    <cellStyle name="Normal 3 6 2 3 2 5" xfId="16005" xr:uid="{00000000-0005-0000-0000-0000F43B0000}"/>
    <cellStyle name="Normal 3 6 2 3 2 5 2" xfId="39126" xr:uid="{00000000-0005-0000-0000-0000F53B0000}"/>
    <cellStyle name="Normal 3 6 2 3 2 6" xfId="7886" xr:uid="{00000000-0005-0000-0000-0000F63B0000}"/>
    <cellStyle name="Normal 3 6 2 3 2 7" xfId="33006" xr:uid="{00000000-0005-0000-0000-0000F73B0000}"/>
    <cellStyle name="Normal 3 6 2 3 3" xfId="4458" xr:uid="{00000000-0005-0000-0000-0000F83B0000}"/>
    <cellStyle name="Normal 3 6 2 3 3 2" xfId="12309" xr:uid="{00000000-0005-0000-0000-0000F93B0000}"/>
    <cellStyle name="Normal 3 6 2 3 3 2 2" xfId="37290" xr:uid="{00000000-0005-0000-0000-0000FA3B0000}"/>
    <cellStyle name="Normal 3 6 2 3 3 3" xfId="18384" xr:uid="{00000000-0005-0000-0000-0000FB3B0000}"/>
    <cellStyle name="Normal 3 6 2 3 3 3 2" xfId="40962" xr:uid="{00000000-0005-0000-0000-0000FC3B0000}"/>
    <cellStyle name="Normal 3 6 2 3 3 4" xfId="8498" xr:uid="{00000000-0005-0000-0000-0000FD3B0000}"/>
    <cellStyle name="Normal 3 6 2 3 3 5" xfId="33618" xr:uid="{00000000-0005-0000-0000-0000FE3B0000}"/>
    <cellStyle name="Normal 3 6 2 3 4" xfId="2910" xr:uid="{00000000-0005-0000-0000-0000FF3B0000}"/>
    <cellStyle name="Normal 3 6 2 3 4 2" xfId="16860" xr:uid="{00000000-0005-0000-0000-0000003C0000}"/>
    <cellStyle name="Normal 3 6 2 3 4 2 2" xfId="39738" xr:uid="{00000000-0005-0000-0000-0000013C0000}"/>
    <cellStyle name="Normal 3 6 2 3 4 3" xfId="10946" xr:uid="{00000000-0005-0000-0000-0000023C0000}"/>
    <cellStyle name="Normal 3 6 2 3 4 4" xfId="36066" xr:uid="{00000000-0005-0000-0000-0000033C0000}"/>
    <cellStyle name="Normal 3 6 2 3 5" xfId="9722" xr:uid="{00000000-0005-0000-0000-0000043C0000}"/>
    <cellStyle name="Normal 3 6 2 3 5 2" xfId="34842" xr:uid="{00000000-0005-0000-0000-0000053C0000}"/>
    <cellStyle name="Normal 3 6 2 3 6" xfId="14964" xr:uid="{00000000-0005-0000-0000-0000063C0000}"/>
    <cellStyle name="Normal 3 6 2 3 6 2" xfId="38514" xr:uid="{00000000-0005-0000-0000-0000073C0000}"/>
    <cellStyle name="Normal 3 6 2 3 7" xfId="7274" xr:uid="{00000000-0005-0000-0000-0000083C0000}"/>
    <cellStyle name="Normal 3 6 2 3 8" xfId="32394" xr:uid="{00000000-0005-0000-0000-0000093C0000}"/>
    <cellStyle name="Normal 3 6 2 4" xfId="1287" xr:uid="{00000000-0005-0000-0000-00000A3C0000}"/>
    <cellStyle name="Normal 3 6 2 4 2" xfId="2378" xr:uid="{00000000-0005-0000-0000-00000B3C0000}"/>
    <cellStyle name="Normal 3 6 2 4 2 2" xfId="5641" xr:uid="{00000000-0005-0000-0000-00000C3C0000}"/>
    <cellStyle name="Normal 3 6 2 4 2 2 2" xfId="13313" xr:uid="{00000000-0005-0000-0000-00000D3C0000}"/>
    <cellStyle name="Normal 3 6 2 4 2 2 2 2" xfId="38113" xr:uid="{00000000-0005-0000-0000-00000E3C0000}"/>
    <cellStyle name="Normal 3 6 2 4 2 2 3" xfId="19529" xr:uid="{00000000-0005-0000-0000-00000F3C0000}"/>
    <cellStyle name="Normal 3 6 2 4 2 2 3 2" xfId="41785" xr:uid="{00000000-0005-0000-0000-0000103C0000}"/>
    <cellStyle name="Normal 3 6 2 4 2 2 4" xfId="9321" xr:uid="{00000000-0005-0000-0000-0000113C0000}"/>
    <cellStyle name="Normal 3 6 2 4 2 2 5" xfId="34441" xr:uid="{00000000-0005-0000-0000-0000123C0000}"/>
    <cellStyle name="Normal 3 6 2 4 2 3" xfId="3733" xr:uid="{00000000-0005-0000-0000-0000133C0000}"/>
    <cellStyle name="Normal 3 6 2 4 2 3 2" xfId="17683" xr:uid="{00000000-0005-0000-0000-0000143C0000}"/>
    <cellStyle name="Normal 3 6 2 4 2 3 2 2" xfId="40561" xr:uid="{00000000-0005-0000-0000-0000153C0000}"/>
    <cellStyle name="Normal 3 6 2 4 2 3 3" xfId="11769" xr:uid="{00000000-0005-0000-0000-0000163C0000}"/>
    <cellStyle name="Normal 3 6 2 4 2 3 4" xfId="36889" xr:uid="{00000000-0005-0000-0000-0000173C0000}"/>
    <cellStyle name="Normal 3 6 2 4 2 4" xfId="10545" xr:uid="{00000000-0005-0000-0000-0000183C0000}"/>
    <cellStyle name="Normal 3 6 2 4 2 4 2" xfId="35665" xr:uid="{00000000-0005-0000-0000-0000193C0000}"/>
    <cellStyle name="Normal 3 6 2 4 2 5" xfId="16342" xr:uid="{00000000-0005-0000-0000-00001A3C0000}"/>
    <cellStyle name="Normal 3 6 2 4 2 5 2" xfId="39337" xr:uid="{00000000-0005-0000-0000-00001B3C0000}"/>
    <cellStyle name="Normal 3 6 2 4 2 6" xfId="8097" xr:uid="{00000000-0005-0000-0000-00001C3C0000}"/>
    <cellStyle name="Normal 3 6 2 4 2 7" xfId="33217" xr:uid="{00000000-0005-0000-0000-00001D3C0000}"/>
    <cellStyle name="Normal 3 6 2 4 3" xfId="4751" xr:uid="{00000000-0005-0000-0000-00001E3C0000}"/>
    <cellStyle name="Normal 3 6 2 4 3 2" xfId="12565" xr:uid="{00000000-0005-0000-0000-00001F3C0000}"/>
    <cellStyle name="Normal 3 6 2 4 3 2 2" xfId="37501" xr:uid="{00000000-0005-0000-0000-0000203C0000}"/>
    <cellStyle name="Normal 3 6 2 4 3 3" xfId="18669" xr:uid="{00000000-0005-0000-0000-0000213C0000}"/>
    <cellStyle name="Normal 3 6 2 4 3 3 2" xfId="41173" xr:uid="{00000000-0005-0000-0000-0000223C0000}"/>
    <cellStyle name="Normal 3 6 2 4 3 4" xfId="8709" xr:uid="{00000000-0005-0000-0000-0000233C0000}"/>
    <cellStyle name="Normal 3 6 2 4 3 5" xfId="33829" xr:uid="{00000000-0005-0000-0000-0000243C0000}"/>
    <cellStyle name="Normal 3 6 2 4 4" xfId="3121" xr:uid="{00000000-0005-0000-0000-0000253C0000}"/>
    <cellStyle name="Normal 3 6 2 4 4 2" xfId="17071" xr:uid="{00000000-0005-0000-0000-0000263C0000}"/>
    <cellStyle name="Normal 3 6 2 4 4 2 2" xfId="39949" xr:uid="{00000000-0005-0000-0000-0000273C0000}"/>
    <cellStyle name="Normal 3 6 2 4 4 3" xfId="11157" xr:uid="{00000000-0005-0000-0000-0000283C0000}"/>
    <cellStyle name="Normal 3 6 2 4 4 4" xfId="36277" xr:uid="{00000000-0005-0000-0000-0000293C0000}"/>
    <cellStyle name="Normal 3 6 2 4 5" xfId="9933" xr:uid="{00000000-0005-0000-0000-00002A3C0000}"/>
    <cellStyle name="Normal 3 6 2 4 5 2" xfId="35053" xr:uid="{00000000-0005-0000-0000-00002B3C0000}"/>
    <cellStyle name="Normal 3 6 2 4 6" xfId="15296" xr:uid="{00000000-0005-0000-0000-00002C3C0000}"/>
    <cellStyle name="Normal 3 6 2 4 6 2" xfId="38725" xr:uid="{00000000-0005-0000-0000-00002D3C0000}"/>
    <cellStyle name="Normal 3 6 2 4 7" xfId="7485" xr:uid="{00000000-0005-0000-0000-00002E3C0000}"/>
    <cellStyle name="Normal 3 6 2 4 8" xfId="32605" xr:uid="{00000000-0005-0000-0000-00002F3C0000}"/>
    <cellStyle name="Normal 3 6 2 5" xfId="1698" xr:uid="{00000000-0005-0000-0000-0000303C0000}"/>
    <cellStyle name="Normal 3 6 2 5 2" xfId="5067" xr:uid="{00000000-0005-0000-0000-0000313C0000}"/>
    <cellStyle name="Normal 3 6 2 5 2 2" xfId="12820" xr:uid="{00000000-0005-0000-0000-0000323C0000}"/>
    <cellStyle name="Normal 3 6 2 5 2 2 2" xfId="37691" xr:uid="{00000000-0005-0000-0000-0000333C0000}"/>
    <cellStyle name="Normal 3 6 2 5 2 3" xfId="18971" xr:uid="{00000000-0005-0000-0000-0000343C0000}"/>
    <cellStyle name="Normal 3 6 2 5 2 3 2" xfId="41363" xr:uid="{00000000-0005-0000-0000-0000353C0000}"/>
    <cellStyle name="Normal 3 6 2 5 2 4" xfId="8899" xr:uid="{00000000-0005-0000-0000-0000363C0000}"/>
    <cellStyle name="Normal 3 6 2 5 2 5" xfId="34019" xr:uid="{00000000-0005-0000-0000-0000373C0000}"/>
    <cellStyle name="Normal 3 6 2 5 3" xfId="3311" xr:uid="{00000000-0005-0000-0000-0000383C0000}"/>
    <cellStyle name="Normal 3 6 2 5 3 2" xfId="17261" xr:uid="{00000000-0005-0000-0000-0000393C0000}"/>
    <cellStyle name="Normal 3 6 2 5 3 2 2" xfId="40139" xr:uid="{00000000-0005-0000-0000-00003A3C0000}"/>
    <cellStyle name="Normal 3 6 2 5 3 3" xfId="11347" xr:uid="{00000000-0005-0000-0000-00003B3C0000}"/>
    <cellStyle name="Normal 3 6 2 5 3 4" xfId="36467" xr:uid="{00000000-0005-0000-0000-00003C3C0000}"/>
    <cellStyle name="Normal 3 6 2 5 4" xfId="10123" xr:uid="{00000000-0005-0000-0000-00003D3C0000}"/>
    <cellStyle name="Normal 3 6 2 5 4 2" xfId="35243" xr:uid="{00000000-0005-0000-0000-00003E3C0000}"/>
    <cellStyle name="Normal 3 6 2 5 5" xfId="15676" xr:uid="{00000000-0005-0000-0000-00003F3C0000}"/>
    <cellStyle name="Normal 3 6 2 5 5 2" xfId="38915" xr:uid="{00000000-0005-0000-0000-0000403C0000}"/>
    <cellStyle name="Normal 3 6 2 5 6" xfId="7675" xr:uid="{00000000-0005-0000-0000-0000413C0000}"/>
    <cellStyle name="Normal 3 6 2 5 7" xfId="32795" xr:uid="{00000000-0005-0000-0000-0000423C0000}"/>
    <cellStyle name="Normal 3 6 2 6" xfId="4148" xr:uid="{00000000-0005-0000-0000-0000433C0000}"/>
    <cellStyle name="Normal 3 6 2 6 2" xfId="12050" xr:uid="{00000000-0005-0000-0000-0000443C0000}"/>
    <cellStyle name="Normal 3 6 2 6 2 2" xfId="37079" xr:uid="{00000000-0005-0000-0000-0000453C0000}"/>
    <cellStyle name="Normal 3 6 2 6 3" xfId="18081" xr:uid="{00000000-0005-0000-0000-0000463C0000}"/>
    <cellStyle name="Normal 3 6 2 6 3 2" xfId="40751" xr:uid="{00000000-0005-0000-0000-0000473C0000}"/>
    <cellStyle name="Normal 3 6 2 6 4" xfId="8287" xr:uid="{00000000-0005-0000-0000-0000483C0000}"/>
    <cellStyle name="Normal 3 6 2 6 5" xfId="33407" xr:uid="{00000000-0005-0000-0000-0000493C0000}"/>
    <cellStyle name="Normal 3 6 2 7" xfId="2699" xr:uid="{00000000-0005-0000-0000-00004A3C0000}"/>
    <cellStyle name="Normal 3 6 2 7 2" xfId="16649" xr:uid="{00000000-0005-0000-0000-00004B3C0000}"/>
    <cellStyle name="Normal 3 6 2 7 2 2" xfId="39527" xr:uid="{00000000-0005-0000-0000-00004C3C0000}"/>
    <cellStyle name="Normal 3 6 2 7 3" xfId="10735" xr:uid="{00000000-0005-0000-0000-00004D3C0000}"/>
    <cellStyle name="Normal 3 6 2 7 4" xfId="35855" xr:uid="{00000000-0005-0000-0000-00004E3C0000}"/>
    <cellStyle name="Normal 3 6 2 8" xfId="9511" xr:uid="{00000000-0005-0000-0000-00004F3C0000}"/>
    <cellStyle name="Normal 3 6 2 8 2" xfId="34631" xr:uid="{00000000-0005-0000-0000-0000503C0000}"/>
    <cellStyle name="Normal 3 6 2 9" xfId="14548" xr:uid="{00000000-0005-0000-0000-0000513C0000}"/>
    <cellStyle name="Normal 3 6 2 9 2" xfId="38303" xr:uid="{00000000-0005-0000-0000-0000523C0000}"/>
    <cellStyle name="Normal 3 6 3" xfId="508" xr:uid="{00000000-0005-0000-0000-0000533C0000}"/>
    <cellStyle name="Normal 3 6 3 10" xfId="32185" xr:uid="{00000000-0005-0000-0000-0000543C0000}"/>
    <cellStyle name="Normal 3 6 3 2" xfId="947" xr:uid="{00000000-0005-0000-0000-0000553C0000}"/>
    <cellStyle name="Normal 3 6 3 2 2" xfId="2038" xr:uid="{00000000-0005-0000-0000-0000563C0000}"/>
    <cellStyle name="Normal 3 6 3 2 2 2" xfId="5344" xr:uid="{00000000-0005-0000-0000-0000573C0000}"/>
    <cellStyle name="Normal 3 6 3 2 2 2 2" xfId="13058" xr:uid="{00000000-0005-0000-0000-0000583C0000}"/>
    <cellStyle name="Normal 3 6 3 2 2 2 2 2" xfId="37904" xr:uid="{00000000-0005-0000-0000-0000593C0000}"/>
    <cellStyle name="Normal 3 6 3 2 2 2 3" xfId="19238" xr:uid="{00000000-0005-0000-0000-00005A3C0000}"/>
    <cellStyle name="Normal 3 6 3 2 2 2 3 2" xfId="41576" xr:uid="{00000000-0005-0000-0000-00005B3C0000}"/>
    <cellStyle name="Normal 3 6 3 2 2 2 4" xfId="9112" xr:uid="{00000000-0005-0000-0000-00005C3C0000}"/>
    <cellStyle name="Normal 3 6 3 2 2 2 5" xfId="34232" xr:uid="{00000000-0005-0000-0000-00005D3C0000}"/>
    <cellStyle name="Normal 3 6 3 2 2 3" xfId="3524" xr:uid="{00000000-0005-0000-0000-00005E3C0000}"/>
    <cellStyle name="Normal 3 6 3 2 2 3 2" xfId="17474" xr:uid="{00000000-0005-0000-0000-00005F3C0000}"/>
    <cellStyle name="Normal 3 6 3 2 2 3 2 2" xfId="40352" xr:uid="{00000000-0005-0000-0000-0000603C0000}"/>
    <cellStyle name="Normal 3 6 3 2 2 3 3" xfId="11560" xr:uid="{00000000-0005-0000-0000-0000613C0000}"/>
    <cellStyle name="Normal 3 6 3 2 2 3 4" xfId="36680" xr:uid="{00000000-0005-0000-0000-0000623C0000}"/>
    <cellStyle name="Normal 3 6 3 2 2 4" xfId="10336" xr:uid="{00000000-0005-0000-0000-0000633C0000}"/>
    <cellStyle name="Normal 3 6 3 2 2 4 2" xfId="35456" xr:uid="{00000000-0005-0000-0000-0000643C0000}"/>
    <cellStyle name="Normal 3 6 3 2 2 5" xfId="16007" xr:uid="{00000000-0005-0000-0000-0000653C0000}"/>
    <cellStyle name="Normal 3 6 3 2 2 5 2" xfId="39128" xr:uid="{00000000-0005-0000-0000-0000663C0000}"/>
    <cellStyle name="Normal 3 6 3 2 2 6" xfId="7888" xr:uid="{00000000-0005-0000-0000-0000673C0000}"/>
    <cellStyle name="Normal 3 6 3 2 2 7" xfId="33008" xr:uid="{00000000-0005-0000-0000-0000683C0000}"/>
    <cellStyle name="Normal 3 6 3 2 3" xfId="4460" xr:uid="{00000000-0005-0000-0000-0000693C0000}"/>
    <cellStyle name="Normal 3 6 3 2 3 2" xfId="12311" xr:uid="{00000000-0005-0000-0000-00006A3C0000}"/>
    <cellStyle name="Normal 3 6 3 2 3 2 2" xfId="37292" xr:uid="{00000000-0005-0000-0000-00006B3C0000}"/>
    <cellStyle name="Normal 3 6 3 2 3 3" xfId="18386" xr:uid="{00000000-0005-0000-0000-00006C3C0000}"/>
    <cellStyle name="Normal 3 6 3 2 3 3 2" xfId="40964" xr:uid="{00000000-0005-0000-0000-00006D3C0000}"/>
    <cellStyle name="Normal 3 6 3 2 3 4" xfId="8500" xr:uid="{00000000-0005-0000-0000-00006E3C0000}"/>
    <cellStyle name="Normal 3 6 3 2 3 5" xfId="33620" xr:uid="{00000000-0005-0000-0000-00006F3C0000}"/>
    <cellStyle name="Normal 3 6 3 2 4" xfId="2912" xr:uid="{00000000-0005-0000-0000-0000703C0000}"/>
    <cellStyle name="Normal 3 6 3 2 4 2" xfId="16862" xr:uid="{00000000-0005-0000-0000-0000713C0000}"/>
    <cellStyle name="Normal 3 6 3 2 4 2 2" xfId="39740" xr:uid="{00000000-0005-0000-0000-0000723C0000}"/>
    <cellStyle name="Normal 3 6 3 2 4 3" xfId="10948" xr:uid="{00000000-0005-0000-0000-0000733C0000}"/>
    <cellStyle name="Normal 3 6 3 2 4 4" xfId="36068" xr:uid="{00000000-0005-0000-0000-0000743C0000}"/>
    <cellStyle name="Normal 3 6 3 2 5" xfId="9724" xr:uid="{00000000-0005-0000-0000-0000753C0000}"/>
    <cellStyle name="Normal 3 6 3 2 5 2" xfId="34844" xr:uid="{00000000-0005-0000-0000-0000763C0000}"/>
    <cellStyle name="Normal 3 6 3 2 6" xfId="14966" xr:uid="{00000000-0005-0000-0000-0000773C0000}"/>
    <cellStyle name="Normal 3 6 3 2 6 2" xfId="38516" xr:uid="{00000000-0005-0000-0000-0000783C0000}"/>
    <cellStyle name="Normal 3 6 3 2 7" xfId="7276" xr:uid="{00000000-0005-0000-0000-0000793C0000}"/>
    <cellStyle name="Normal 3 6 3 2 8" xfId="32396" xr:uid="{00000000-0005-0000-0000-00007A3C0000}"/>
    <cellStyle name="Normal 3 6 3 3" xfId="1289" xr:uid="{00000000-0005-0000-0000-00007B3C0000}"/>
    <cellStyle name="Normal 3 6 3 3 2" xfId="2380" xr:uid="{00000000-0005-0000-0000-00007C3C0000}"/>
    <cellStyle name="Normal 3 6 3 3 2 2" xfId="5643" xr:uid="{00000000-0005-0000-0000-00007D3C0000}"/>
    <cellStyle name="Normal 3 6 3 3 2 2 2" xfId="13315" xr:uid="{00000000-0005-0000-0000-00007E3C0000}"/>
    <cellStyle name="Normal 3 6 3 3 2 2 2 2" xfId="38115" xr:uid="{00000000-0005-0000-0000-00007F3C0000}"/>
    <cellStyle name="Normal 3 6 3 3 2 2 3" xfId="19531" xr:uid="{00000000-0005-0000-0000-0000803C0000}"/>
    <cellStyle name="Normal 3 6 3 3 2 2 3 2" xfId="41787" xr:uid="{00000000-0005-0000-0000-0000813C0000}"/>
    <cellStyle name="Normal 3 6 3 3 2 2 4" xfId="9323" xr:uid="{00000000-0005-0000-0000-0000823C0000}"/>
    <cellStyle name="Normal 3 6 3 3 2 2 5" xfId="34443" xr:uid="{00000000-0005-0000-0000-0000833C0000}"/>
    <cellStyle name="Normal 3 6 3 3 2 3" xfId="3735" xr:uid="{00000000-0005-0000-0000-0000843C0000}"/>
    <cellStyle name="Normal 3 6 3 3 2 3 2" xfId="17685" xr:uid="{00000000-0005-0000-0000-0000853C0000}"/>
    <cellStyle name="Normal 3 6 3 3 2 3 2 2" xfId="40563" xr:uid="{00000000-0005-0000-0000-0000863C0000}"/>
    <cellStyle name="Normal 3 6 3 3 2 3 3" xfId="11771" xr:uid="{00000000-0005-0000-0000-0000873C0000}"/>
    <cellStyle name="Normal 3 6 3 3 2 3 4" xfId="36891" xr:uid="{00000000-0005-0000-0000-0000883C0000}"/>
    <cellStyle name="Normal 3 6 3 3 2 4" xfId="10547" xr:uid="{00000000-0005-0000-0000-0000893C0000}"/>
    <cellStyle name="Normal 3 6 3 3 2 4 2" xfId="35667" xr:uid="{00000000-0005-0000-0000-00008A3C0000}"/>
    <cellStyle name="Normal 3 6 3 3 2 5" xfId="16344" xr:uid="{00000000-0005-0000-0000-00008B3C0000}"/>
    <cellStyle name="Normal 3 6 3 3 2 5 2" xfId="39339" xr:uid="{00000000-0005-0000-0000-00008C3C0000}"/>
    <cellStyle name="Normal 3 6 3 3 2 6" xfId="8099" xr:uid="{00000000-0005-0000-0000-00008D3C0000}"/>
    <cellStyle name="Normal 3 6 3 3 2 7" xfId="33219" xr:uid="{00000000-0005-0000-0000-00008E3C0000}"/>
    <cellStyle name="Normal 3 6 3 3 3" xfId="4753" xr:uid="{00000000-0005-0000-0000-00008F3C0000}"/>
    <cellStyle name="Normal 3 6 3 3 3 2" xfId="12567" xr:uid="{00000000-0005-0000-0000-0000903C0000}"/>
    <cellStyle name="Normal 3 6 3 3 3 2 2" xfId="37503" xr:uid="{00000000-0005-0000-0000-0000913C0000}"/>
    <cellStyle name="Normal 3 6 3 3 3 3" xfId="18671" xr:uid="{00000000-0005-0000-0000-0000923C0000}"/>
    <cellStyle name="Normal 3 6 3 3 3 3 2" xfId="41175" xr:uid="{00000000-0005-0000-0000-0000933C0000}"/>
    <cellStyle name="Normal 3 6 3 3 3 4" xfId="8711" xr:uid="{00000000-0005-0000-0000-0000943C0000}"/>
    <cellStyle name="Normal 3 6 3 3 3 5" xfId="33831" xr:uid="{00000000-0005-0000-0000-0000953C0000}"/>
    <cellStyle name="Normal 3 6 3 3 4" xfId="3123" xr:uid="{00000000-0005-0000-0000-0000963C0000}"/>
    <cellStyle name="Normal 3 6 3 3 4 2" xfId="17073" xr:uid="{00000000-0005-0000-0000-0000973C0000}"/>
    <cellStyle name="Normal 3 6 3 3 4 2 2" xfId="39951" xr:uid="{00000000-0005-0000-0000-0000983C0000}"/>
    <cellStyle name="Normal 3 6 3 3 4 3" xfId="11159" xr:uid="{00000000-0005-0000-0000-0000993C0000}"/>
    <cellStyle name="Normal 3 6 3 3 4 4" xfId="36279" xr:uid="{00000000-0005-0000-0000-00009A3C0000}"/>
    <cellStyle name="Normal 3 6 3 3 5" xfId="9935" xr:uid="{00000000-0005-0000-0000-00009B3C0000}"/>
    <cellStyle name="Normal 3 6 3 3 5 2" xfId="35055" xr:uid="{00000000-0005-0000-0000-00009C3C0000}"/>
    <cellStyle name="Normal 3 6 3 3 6" xfId="15298" xr:uid="{00000000-0005-0000-0000-00009D3C0000}"/>
    <cellStyle name="Normal 3 6 3 3 6 2" xfId="38727" xr:uid="{00000000-0005-0000-0000-00009E3C0000}"/>
    <cellStyle name="Normal 3 6 3 3 7" xfId="7487" xr:uid="{00000000-0005-0000-0000-00009F3C0000}"/>
    <cellStyle name="Normal 3 6 3 3 8" xfId="32607" xr:uid="{00000000-0005-0000-0000-0000A03C0000}"/>
    <cellStyle name="Normal 3 6 3 4" xfId="1700" xr:uid="{00000000-0005-0000-0000-0000A13C0000}"/>
    <cellStyle name="Normal 3 6 3 4 2" xfId="5069" xr:uid="{00000000-0005-0000-0000-0000A23C0000}"/>
    <cellStyle name="Normal 3 6 3 4 2 2" xfId="12822" xr:uid="{00000000-0005-0000-0000-0000A33C0000}"/>
    <cellStyle name="Normal 3 6 3 4 2 2 2" xfId="37693" xr:uid="{00000000-0005-0000-0000-0000A43C0000}"/>
    <cellStyle name="Normal 3 6 3 4 2 3" xfId="18973" xr:uid="{00000000-0005-0000-0000-0000A53C0000}"/>
    <cellStyle name="Normal 3 6 3 4 2 3 2" xfId="41365" xr:uid="{00000000-0005-0000-0000-0000A63C0000}"/>
    <cellStyle name="Normal 3 6 3 4 2 4" xfId="8901" xr:uid="{00000000-0005-0000-0000-0000A73C0000}"/>
    <cellStyle name="Normal 3 6 3 4 2 5" xfId="34021" xr:uid="{00000000-0005-0000-0000-0000A83C0000}"/>
    <cellStyle name="Normal 3 6 3 4 3" xfId="3313" xr:uid="{00000000-0005-0000-0000-0000A93C0000}"/>
    <cellStyle name="Normal 3 6 3 4 3 2" xfId="17263" xr:uid="{00000000-0005-0000-0000-0000AA3C0000}"/>
    <cellStyle name="Normal 3 6 3 4 3 2 2" xfId="40141" xr:uid="{00000000-0005-0000-0000-0000AB3C0000}"/>
    <cellStyle name="Normal 3 6 3 4 3 3" xfId="11349" xr:uid="{00000000-0005-0000-0000-0000AC3C0000}"/>
    <cellStyle name="Normal 3 6 3 4 3 4" xfId="36469" xr:uid="{00000000-0005-0000-0000-0000AD3C0000}"/>
    <cellStyle name="Normal 3 6 3 4 4" xfId="10125" xr:uid="{00000000-0005-0000-0000-0000AE3C0000}"/>
    <cellStyle name="Normal 3 6 3 4 4 2" xfId="35245" xr:uid="{00000000-0005-0000-0000-0000AF3C0000}"/>
    <cellStyle name="Normal 3 6 3 4 5" xfId="15678" xr:uid="{00000000-0005-0000-0000-0000B03C0000}"/>
    <cellStyle name="Normal 3 6 3 4 5 2" xfId="38917" xr:uid="{00000000-0005-0000-0000-0000B13C0000}"/>
    <cellStyle name="Normal 3 6 3 4 6" xfId="7677" xr:uid="{00000000-0005-0000-0000-0000B23C0000}"/>
    <cellStyle name="Normal 3 6 3 4 7" xfId="32797" xr:uid="{00000000-0005-0000-0000-0000B33C0000}"/>
    <cellStyle name="Normal 3 6 3 5" xfId="4150" xr:uid="{00000000-0005-0000-0000-0000B43C0000}"/>
    <cellStyle name="Normal 3 6 3 5 2" xfId="12052" xr:uid="{00000000-0005-0000-0000-0000B53C0000}"/>
    <cellStyle name="Normal 3 6 3 5 2 2" xfId="37081" xr:uid="{00000000-0005-0000-0000-0000B63C0000}"/>
    <cellStyle name="Normal 3 6 3 5 3" xfId="18083" xr:uid="{00000000-0005-0000-0000-0000B73C0000}"/>
    <cellStyle name="Normal 3 6 3 5 3 2" xfId="40753" xr:uid="{00000000-0005-0000-0000-0000B83C0000}"/>
    <cellStyle name="Normal 3 6 3 5 4" xfId="8289" xr:uid="{00000000-0005-0000-0000-0000B93C0000}"/>
    <cellStyle name="Normal 3 6 3 5 5" xfId="33409" xr:uid="{00000000-0005-0000-0000-0000BA3C0000}"/>
    <cellStyle name="Normal 3 6 3 6" xfId="2701" xr:uid="{00000000-0005-0000-0000-0000BB3C0000}"/>
    <cellStyle name="Normal 3 6 3 6 2" xfId="16651" xr:uid="{00000000-0005-0000-0000-0000BC3C0000}"/>
    <cellStyle name="Normal 3 6 3 6 2 2" xfId="39529" xr:uid="{00000000-0005-0000-0000-0000BD3C0000}"/>
    <cellStyle name="Normal 3 6 3 6 3" xfId="10737" xr:uid="{00000000-0005-0000-0000-0000BE3C0000}"/>
    <cellStyle name="Normal 3 6 3 6 4" xfId="35857" xr:uid="{00000000-0005-0000-0000-0000BF3C0000}"/>
    <cellStyle name="Normal 3 6 3 7" xfId="9513" xr:uid="{00000000-0005-0000-0000-0000C03C0000}"/>
    <cellStyle name="Normal 3 6 3 7 2" xfId="34633" xr:uid="{00000000-0005-0000-0000-0000C13C0000}"/>
    <cellStyle name="Normal 3 6 3 8" xfId="14550" xr:uid="{00000000-0005-0000-0000-0000C23C0000}"/>
    <cellStyle name="Normal 3 6 3 8 2" xfId="38305" xr:uid="{00000000-0005-0000-0000-0000C33C0000}"/>
    <cellStyle name="Normal 3 6 3 9" xfId="7065" xr:uid="{00000000-0005-0000-0000-0000C43C0000}"/>
    <cellStyle name="Normal 3 6 4" xfId="944" xr:uid="{00000000-0005-0000-0000-0000C53C0000}"/>
    <cellStyle name="Normal 3 6 4 2" xfId="2035" xr:uid="{00000000-0005-0000-0000-0000C63C0000}"/>
    <cellStyle name="Normal 3 6 4 2 2" xfId="5341" xr:uid="{00000000-0005-0000-0000-0000C73C0000}"/>
    <cellStyle name="Normal 3 6 4 2 2 2" xfId="13055" xr:uid="{00000000-0005-0000-0000-0000C83C0000}"/>
    <cellStyle name="Normal 3 6 4 2 2 2 2" xfId="37901" xr:uid="{00000000-0005-0000-0000-0000C93C0000}"/>
    <cellStyle name="Normal 3 6 4 2 2 3" xfId="19235" xr:uid="{00000000-0005-0000-0000-0000CA3C0000}"/>
    <cellStyle name="Normal 3 6 4 2 2 3 2" xfId="41573" xr:uid="{00000000-0005-0000-0000-0000CB3C0000}"/>
    <cellStyle name="Normal 3 6 4 2 2 4" xfId="9109" xr:uid="{00000000-0005-0000-0000-0000CC3C0000}"/>
    <cellStyle name="Normal 3 6 4 2 2 5" xfId="34229" xr:uid="{00000000-0005-0000-0000-0000CD3C0000}"/>
    <cellStyle name="Normal 3 6 4 2 3" xfId="3521" xr:uid="{00000000-0005-0000-0000-0000CE3C0000}"/>
    <cellStyle name="Normal 3 6 4 2 3 2" xfId="17471" xr:uid="{00000000-0005-0000-0000-0000CF3C0000}"/>
    <cellStyle name="Normal 3 6 4 2 3 2 2" xfId="40349" xr:uid="{00000000-0005-0000-0000-0000D03C0000}"/>
    <cellStyle name="Normal 3 6 4 2 3 3" xfId="11557" xr:uid="{00000000-0005-0000-0000-0000D13C0000}"/>
    <cellStyle name="Normal 3 6 4 2 3 4" xfId="36677" xr:uid="{00000000-0005-0000-0000-0000D23C0000}"/>
    <cellStyle name="Normal 3 6 4 2 4" xfId="10333" xr:uid="{00000000-0005-0000-0000-0000D33C0000}"/>
    <cellStyle name="Normal 3 6 4 2 4 2" xfId="35453" xr:uid="{00000000-0005-0000-0000-0000D43C0000}"/>
    <cellStyle name="Normal 3 6 4 2 5" xfId="16004" xr:uid="{00000000-0005-0000-0000-0000D53C0000}"/>
    <cellStyle name="Normal 3 6 4 2 5 2" xfId="39125" xr:uid="{00000000-0005-0000-0000-0000D63C0000}"/>
    <cellStyle name="Normal 3 6 4 2 6" xfId="7885" xr:uid="{00000000-0005-0000-0000-0000D73C0000}"/>
    <cellStyle name="Normal 3 6 4 2 7" xfId="33005" xr:uid="{00000000-0005-0000-0000-0000D83C0000}"/>
    <cellStyle name="Normal 3 6 4 3" xfId="4457" xr:uid="{00000000-0005-0000-0000-0000D93C0000}"/>
    <cellStyle name="Normal 3 6 4 3 2" xfId="12308" xr:uid="{00000000-0005-0000-0000-0000DA3C0000}"/>
    <cellStyle name="Normal 3 6 4 3 2 2" xfId="37289" xr:uid="{00000000-0005-0000-0000-0000DB3C0000}"/>
    <cellStyle name="Normal 3 6 4 3 3" xfId="18383" xr:uid="{00000000-0005-0000-0000-0000DC3C0000}"/>
    <cellStyle name="Normal 3 6 4 3 3 2" xfId="40961" xr:uid="{00000000-0005-0000-0000-0000DD3C0000}"/>
    <cellStyle name="Normal 3 6 4 3 4" xfId="8497" xr:uid="{00000000-0005-0000-0000-0000DE3C0000}"/>
    <cellStyle name="Normal 3 6 4 3 5" xfId="33617" xr:uid="{00000000-0005-0000-0000-0000DF3C0000}"/>
    <cellStyle name="Normal 3 6 4 4" xfId="2909" xr:uid="{00000000-0005-0000-0000-0000E03C0000}"/>
    <cellStyle name="Normal 3 6 4 4 2" xfId="16859" xr:uid="{00000000-0005-0000-0000-0000E13C0000}"/>
    <cellStyle name="Normal 3 6 4 4 2 2" xfId="39737" xr:uid="{00000000-0005-0000-0000-0000E23C0000}"/>
    <cellStyle name="Normal 3 6 4 4 3" xfId="10945" xr:uid="{00000000-0005-0000-0000-0000E33C0000}"/>
    <cellStyle name="Normal 3 6 4 4 4" xfId="36065" xr:uid="{00000000-0005-0000-0000-0000E43C0000}"/>
    <cellStyle name="Normal 3 6 4 5" xfId="9721" xr:uid="{00000000-0005-0000-0000-0000E53C0000}"/>
    <cellStyle name="Normal 3 6 4 5 2" xfId="34841" xr:uid="{00000000-0005-0000-0000-0000E63C0000}"/>
    <cellStyle name="Normal 3 6 4 6" xfId="14963" xr:uid="{00000000-0005-0000-0000-0000E73C0000}"/>
    <cellStyle name="Normal 3 6 4 6 2" xfId="38513" xr:uid="{00000000-0005-0000-0000-0000E83C0000}"/>
    <cellStyle name="Normal 3 6 4 7" xfId="7273" xr:uid="{00000000-0005-0000-0000-0000E93C0000}"/>
    <cellStyle name="Normal 3 6 4 8" xfId="32393" xr:uid="{00000000-0005-0000-0000-0000EA3C0000}"/>
    <cellStyle name="Normal 3 6 5" xfId="1286" xr:uid="{00000000-0005-0000-0000-0000EB3C0000}"/>
    <cellStyle name="Normal 3 6 5 2" xfId="2377" xr:uid="{00000000-0005-0000-0000-0000EC3C0000}"/>
    <cellStyle name="Normal 3 6 5 2 2" xfId="5640" xr:uid="{00000000-0005-0000-0000-0000ED3C0000}"/>
    <cellStyle name="Normal 3 6 5 2 2 2" xfId="13312" xr:uid="{00000000-0005-0000-0000-0000EE3C0000}"/>
    <cellStyle name="Normal 3 6 5 2 2 2 2" xfId="38112" xr:uid="{00000000-0005-0000-0000-0000EF3C0000}"/>
    <cellStyle name="Normal 3 6 5 2 2 3" xfId="19528" xr:uid="{00000000-0005-0000-0000-0000F03C0000}"/>
    <cellStyle name="Normal 3 6 5 2 2 3 2" xfId="41784" xr:uid="{00000000-0005-0000-0000-0000F13C0000}"/>
    <cellStyle name="Normal 3 6 5 2 2 4" xfId="9320" xr:uid="{00000000-0005-0000-0000-0000F23C0000}"/>
    <cellStyle name="Normal 3 6 5 2 2 5" xfId="34440" xr:uid="{00000000-0005-0000-0000-0000F33C0000}"/>
    <cellStyle name="Normal 3 6 5 2 3" xfId="3732" xr:uid="{00000000-0005-0000-0000-0000F43C0000}"/>
    <cellStyle name="Normal 3 6 5 2 3 2" xfId="17682" xr:uid="{00000000-0005-0000-0000-0000F53C0000}"/>
    <cellStyle name="Normal 3 6 5 2 3 2 2" xfId="40560" xr:uid="{00000000-0005-0000-0000-0000F63C0000}"/>
    <cellStyle name="Normal 3 6 5 2 3 3" xfId="11768" xr:uid="{00000000-0005-0000-0000-0000F73C0000}"/>
    <cellStyle name="Normal 3 6 5 2 3 4" xfId="36888" xr:uid="{00000000-0005-0000-0000-0000F83C0000}"/>
    <cellStyle name="Normal 3 6 5 2 4" xfId="10544" xr:uid="{00000000-0005-0000-0000-0000F93C0000}"/>
    <cellStyle name="Normal 3 6 5 2 4 2" xfId="35664" xr:uid="{00000000-0005-0000-0000-0000FA3C0000}"/>
    <cellStyle name="Normal 3 6 5 2 5" xfId="16341" xr:uid="{00000000-0005-0000-0000-0000FB3C0000}"/>
    <cellStyle name="Normal 3 6 5 2 5 2" xfId="39336" xr:uid="{00000000-0005-0000-0000-0000FC3C0000}"/>
    <cellStyle name="Normal 3 6 5 2 6" xfId="8096" xr:uid="{00000000-0005-0000-0000-0000FD3C0000}"/>
    <cellStyle name="Normal 3 6 5 2 7" xfId="33216" xr:uid="{00000000-0005-0000-0000-0000FE3C0000}"/>
    <cellStyle name="Normal 3 6 5 3" xfId="4750" xr:uid="{00000000-0005-0000-0000-0000FF3C0000}"/>
    <cellStyle name="Normal 3 6 5 3 2" xfId="12564" xr:uid="{00000000-0005-0000-0000-0000003D0000}"/>
    <cellStyle name="Normal 3 6 5 3 2 2" xfId="37500" xr:uid="{00000000-0005-0000-0000-0000013D0000}"/>
    <cellStyle name="Normal 3 6 5 3 3" xfId="18668" xr:uid="{00000000-0005-0000-0000-0000023D0000}"/>
    <cellStyle name="Normal 3 6 5 3 3 2" xfId="41172" xr:uid="{00000000-0005-0000-0000-0000033D0000}"/>
    <cellStyle name="Normal 3 6 5 3 4" xfId="8708" xr:uid="{00000000-0005-0000-0000-0000043D0000}"/>
    <cellStyle name="Normal 3 6 5 3 5" xfId="33828" xr:uid="{00000000-0005-0000-0000-0000053D0000}"/>
    <cellStyle name="Normal 3 6 5 4" xfId="3120" xr:uid="{00000000-0005-0000-0000-0000063D0000}"/>
    <cellStyle name="Normal 3 6 5 4 2" xfId="17070" xr:uid="{00000000-0005-0000-0000-0000073D0000}"/>
    <cellStyle name="Normal 3 6 5 4 2 2" xfId="39948" xr:uid="{00000000-0005-0000-0000-0000083D0000}"/>
    <cellStyle name="Normal 3 6 5 4 3" xfId="11156" xr:uid="{00000000-0005-0000-0000-0000093D0000}"/>
    <cellStyle name="Normal 3 6 5 4 4" xfId="36276" xr:uid="{00000000-0005-0000-0000-00000A3D0000}"/>
    <cellStyle name="Normal 3 6 5 5" xfId="9932" xr:uid="{00000000-0005-0000-0000-00000B3D0000}"/>
    <cellStyle name="Normal 3 6 5 5 2" xfId="35052" xr:uid="{00000000-0005-0000-0000-00000C3D0000}"/>
    <cellStyle name="Normal 3 6 5 6" xfId="15295" xr:uid="{00000000-0005-0000-0000-00000D3D0000}"/>
    <cellStyle name="Normal 3 6 5 6 2" xfId="38724" xr:uid="{00000000-0005-0000-0000-00000E3D0000}"/>
    <cellStyle name="Normal 3 6 5 7" xfId="7484" xr:uid="{00000000-0005-0000-0000-00000F3D0000}"/>
    <cellStyle name="Normal 3 6 5 8" xfId="32604" xr:uid="{00000000-0005-0000-0000-0000103D0000}"/>
    <cellStyle name="Normal 3 6 6" xfId="1697" xr:uid="{00000000-0005-0000-0000-0000113D0000}"/>
    <cellStyle name="Normal 3 6 6 2" xfId="5066" xr:uid="{00000000-0005-0000-0000-0000123D0000}"/>
    <cellStyle name="Normal 3 6 6 2 2" xfId="12819" xr:uid="{00000000-0005-0000-0000-0000133D0000}"/>
    <cellStyle name="Normal 3 6 6 2 2 2" xfId="37690" xr:uid="{00000000-0005-0000-0000-0000143D0000}"/>
    <cellStyle name="Normal 3 6 6 2 3" xfId="18970" xr:uid="{00000000-0005-0000-0000-0000153D0000}"/>
    <cellStyle name="Normal 3 6 6 2 3 2" xfId="41362" xr:uid="{00000000-0005-0000-0000-0000163D0000}"/>
    <cellStyle name="Normal 3 6 6 2 4" xfId="8898" xr:uid="{00000000-0005-0000-0000-0000173D0000}"/>
    <cellStyle name="Normal 3 6 6 2 5" xfId="34018" xr:uid="{00000000-0005-0000-0000-0000183D0000}"/>
    <cellStyle name="Normal 3 6 6 3" xfId="3310" xr:uid="{00000000-0005-0000-0000-0000193D0000}"/>
    <cellStyle name="Normal 3 6 6 3 2" xfId="17260" xr:uid="{00000000-0005-0000-0000-00001A3D0000}"/>
    <cellStyle name="Normal 3 6 6 3 2 2" xfId="40138" xr:uid="{00000000-0005-0000-0000-00001B3D0000}"/>
    <cellStyle name="Normal 3 6 6 3 3" xfId="11346" xr:uid="{00000000-0005-0000-0000-00001C3D0000}"/>
    <cellStyle name="Normal 3 6 6 3 4" xfId="36466" xr:uid="{00000000-0005-0000-0000-00001D3D0000}"/>
    <cellStyle name="Normal 3 6 6 4" xfId="10122" xr:uid="{00000000-0005-0000-0000-00001E3D0000}"/>
    <cellStyle name="Normal 3 6 6 4 2" xfId="35242" xr:uid="{00000000-0005-0000-0000-00001F3D0000}"/>
    <cellStyle name="Normal 3 6 6 5" xfId="15675" xr:uid="{00000000-0005-0000-0000-0000203D0000}"/>
    <cellStyle name="Normal 3 6 6 5 2" xfId="38914" xr:uid="{00000000-0005-0000-0000-0000213D0000}"/>
    <cellStyle name="Normal 3 6 6 6" xfId="7674" xr:uid="{00000000-0005-0000-0000-0000223D0000}"/>
    <cellStyle name="Normal 3 6 6 7" xfId="32794" xr:uid="{00000000-0005-0000-0000-0000233D0000}"/>
    <cellStyle name="Normal 3 6 7" xfId="4147" xr:uid="{00000000-0005-0000-0000-0000243D0000}"/>
    <cellStyle name="Normal 3 6 7 2" xfId="12049" xr:uid="{00000000-0005-0000-0000-0000253D0000}"/>
    <cellStyle name="Normal 3 6 7 2 2" xfId="37078" xr:uid="{00000000-0005-0000-0000-0000263D0000}"/>
    <cellStyle name="Normal 3 6 7 3" xfId="18080" xr:uid="{00000000-0005-0000-0000-0000273D0000}"/>
    <cellStyle name="Normal 3 6 7 3 2" xfId="40750" xr:uid="{00000000-0005-0000-0000-0000283D0000}"/>
    <cellStyle name="Normal 3 6 7 4" xfId="8286" xr:uid="{00000000-0005-0000-0000-0000293D0000}"/>
    <cellStyle name="Normal 3 6 7 5" xfId="33406" xr:uid="{00000000-0005-0000-0000-00002A3D0000}"/>
    <cellStyle name="Normal 3 6 8" xfId="2698" xr:uid="{00000000-0005-0000-0000-00002B3D0000}"/>
    <cellStyle name="Normal 3 6 8 2" xfId="16648" xr:uid="{00000000-0005-0000-0000-00002C3D0000}"/>
    <cellStyle name="Normal 3 6 8 2 2" xfId="39526" xr:uid="{00000000-0005-0000-0000-00002D3D0000}"/>
    <cellStyle name="Normal 3 6 8 3" xfId="10734" xr:uid="{00000000-0005-0000-0000-00002E3D0000}"/>
    <cellStyle name="Normal 3 6 8 4" xfId="35854" xr:uid="{00000000-0005-0000-0000-00002F3D0000}"/>
    <cellStyle name="Normal 3 6 9" xfId="9510" xr:uid="{00000000-0005-0000-0000-0000303D0000}"/>
    <cellStyle name="Normal 3 6 9 2" xfId="34630" xr:uid="{00000000-0005-0000-0000-0000313D0000}"/>
    <cellStyle name="Normal 3 7" xfId="509" xr:uid="{00000000-0005-0000-0000-0000323D0000}"/>
    <cellStyle name="Normal 3 7 10" xfId="7066" xr:uid="{00000000-0005-0000-0000-0000333D0000}"/>
    <cellStyle name="Normal 3 7 11" xfId="32186" xr:uid="{00000000-0005-0000-0000-0000343D0000}"/>
    <cellStyle name="Normal 3 7 2" xfId="510" xr:uid="{00000000-0005-0000-0000-0000353D0000}"/>
    <cellStyle name="Normal 3 7 2 10" xfId="32187" xr:uid="{00000000-0005-0000-0000-0000363D0000}"/>
    <cellStyle name="Normal 3 7 2 2" xfId="949" xr:uid="{00000000-0005-0000-0000-0000373D0000}"/>
    <cellStyle name="Normal 3 7 2 2 2" xfId="2040" xr:uid="{00000000-0005-0000-0000-0000383D0000}"/>
    <cellStyle name="Normal 3 7 2 2 2 2" xfId="5346" xr:uid="{00000000-0005-0000-0000-0000393D0000}"/>
    <cellStyle name="Normal 3 7 2 2 2 2 2" xfId="13060" xr:uid="{00000000-0005-0000-0000-00003A3D0000}"/>
    <cellStyle name="Normal 3 7 2 2 2 2 2 2" xfId="37906" xr:uid="{00000000-0005-0000-0000-00003B3D0000}"/>
    <cellStyle name="Normal 3 7 2 2 2 2 3" xfId="19240" xr:uid="{00000000-0005-0000-0000-00003C3D0000}"/>
    <cellStyle name="Normal 3 7 2 2 2 2 3 2" xfId="41578" xr:uid="{00000000-0005-0000-0000-00003D3D0000}"/>
    <cellStyle name="Normal 3 7 2 2 2 2 4" xfId="9114" xr:uid="{00000000-0005-0000-0000-00003E3D0000}"/>
    <cellStyle name="Normal 3 7 2 2 2 2 5" xfId="34234" xr:uid="{00000000-0005-0000-0000-00003F3D0000}"/>
    <cellStyle name="Normal 3 7 2 2 2 3" xfId="3526" xr:uid="{00000000-0005-0000-0000-0000403D0000}"/>
    <cellStyle name="Normal 3 7 2 2 2 3 2" xfId="17476" xr:uid="{00000000-0005-0000-0000-0000413D0000}"/>
    <cellStyle name="Normal 3 7 2 2 2 3 2 2" xfId="40354" xr:uid="{00000000-0005-0000-0000-0000423D0000}"/>
    <cellStyle name="Normal 3 7 2 2 2 3 3" xfId="11562" xr:uid="{00000000-0005-0000-0000-0000433D0000}"/>
    <cellStyle name="Normal 3 7 2 2 2 3 4" xfId="36682" xr:uid="{00000000-0005-0000-0000-0000443D0000}"/>
    <cellStyle name="Normal 3 7 2 2 2 4" xfId="10338" xr:uid="{00000000-0005-0000-0000-0000453D0000}"/>
    <cellStyle name="Normal 3 7 2 2 2 4 2" xfId="35458" xr:uid="{00000000-0005-0000-0000-0000463D0000}"/>
    <cellStyle name="Normal 3 7 2 2 2 5" xfId="16009" xr:uid="{00000000-0005-0000-0000-0000473D0000}"/>
    <cellStyle name="Normal 3 7 2 2 2 5 2" xfId="39130" xr:uid="{00000000-0005-0000-0000-0000483D0000}"/>
    <cellStyle name="Normal 3 7 2 2 2 6" xfId="7890" xr:uid="{00000000-0005-0000-0000-0000493D0000}"/>
    <cellStyle name="Normal 3 7 2 2 2 7" xfId="33010" xr:uid="{00000000-0005-0000-0000-00004A3D0000}"/>
    <cellStyle name="Normal 3 7 2 2 3" xfId="4462" xr:uid="{00000000-0005-0000-0000-00004B3D0000}"/>
    <cellStyle name="Normal 3 7 2 2 3 2" xfId="12313" xr:uid="{00000000-0005-0000-0000-00004C3D0000}"/>
    <cellStyle name="Normal 3 7 2 2 3 2 2" xfId="37294" xr:uid="{00000000-0005-0000-0000-00004D3D0000}"/>
    <cellStyle name="Normal 3 7 2 2 3 3" xfId="18388" xr:uid="{00000000-0005-0000-0000-00004E3D0000}"/>
    <cellStyle name="Normal 3 7 2 2 3 3 2" xfId="40966" xr:uid="{00000000-0005-0000-0000-00004F3D0000}"/>
    <cellStyle name="Normal 3 7 2 2 3 4" xfId="8502" xr:uid="{00000000-0005-0000-0000-0000503D0000}"/>
    <cellStyle name="Normal 3 7 2 2 3 5" xfId="33622" xr:uid="{00000000-0005-0000-0000-0000513D0000}"/>
    <cellStyle name="Normal 3 7 2 2 4" xfId="2914" xr:uid="{00000000-0005-0000-0000-0000523D0000}"/>
    <cellStyle name="Normal 3 7 2 2 4 2" xfId="16864" xr:uid="{00000000-0005-0000-0000-0000533D0000}"/>
    <cellStyle name="Normal 3 7 2 2 4 2 2" xfId="39742" xr:uid="{00000000-0005-0000-0000-0000543D0000}"/>
    <cellStyle name="Normal 3 7 2 2 4 3" xfId="10950" xr:uid="{00000000-0005-0000-0000-0000553D0000}"/>
    <cellStyle name="Normal 3 7 2 2 4 4" xfId="36070" xr:uid="{00000000-0005-0000-0000-0000563D0000}"/>
    <cellStyle name="Normal 3 7 2 2 5" xfId="9726" xr:uid="{00000000-0005-0000-0000-0000573D0000}"/>
    <cellStyle name="Normal 3 7 2 2 5 2" xfId="34846" xr:uid="{00000000-0005-0000-0000-0000583D0000}"/>
    <cellStyle name="Normal 3 7 2 2 6" xfId="14968" xr:uid="{00000000-0005-0000-0000-0000593D0000}"/>
    <cellStyle name="Normal 3 7 2 2 6 2" xfId="38518" xr:uid="{00000000-0005-0000-0000-00005A3D0000}"/>
    <cellStyle name="Normal 3 7 2 2 7" xfId="7278" xr:uid="{00000000-0005-0000-0000-00005B3D0000}"/>
    <cellStyle name="Normal 3 7 2 2 8" xfId="32398" xr:uid="{00000000-0005-0000-0000-00005C3D0000}"/>
    <cellStyle name="Normal 3 7 2 3" xfId="1291" xr:uid="{00000000-0005-0000-0000-00005D3D0000}"/>
    <cellStyle name="Normal 3 7 2 3 2" xfId="2382" xr:uid="{00000000-0005-0000-0000-00005E3D0000}"/>
    <cellStyle name="Normal 3 7 2 3 2 2" xfId="5645" xr:uid="{00000000-0005-0000-0000-00005F3D0000}"/>
    <cellStyle name="Normal 3 7 2 3 2 2 2" xfId="13317" xr:uid="{00000000-0005-0000-0000-0000603D0000}"/>
    <cellStyle name="Normal 3 7 2 3 2 2 2 2" xfId="38117" xr:uid="{00000000-0005-0000-0000-0000613D0000}"/>
    <cellStyle name="Normal 3 7 2 3 2 2 3" xfId="19533" xr:uid="{00000000-0005-0000-0000-0000623D0000}"/>
    <cellStyle name="Normal 3 7 2 3 2 2 3 2" xfId="41789" xr:uid="{00000000-0005-0000-0000-0000633D0000}"/>
    <cellStyle name="Normal 3 7 2 3 2 2 4" xfId="9325" xr:uid="{00000000-0005-0000-0000-0000643D0000}"/>
    <cellStyle name="Normal 3 7 2 3 2 2 5" xfId="34445" xr:uid="{00000000-0005-0000-0000-0000653D0000}"/>
    <cellStyle name="Normal 3 7 2 3 2 3" xfId="3737" xr:uid="{00000000-0005-0000-0000-0000663D0000}"/>
    <cellStyle name="Normal 3 7 2 3 2 3 2" xfId="17687" xr:uid="{00000000-0005-0000-0000-0000673D0000}"/>
    <cellStyle name="Normal 3 7 2 3 2 3 2 2" xfId="40565" xr:uid="{00000000-0005-0000-0000-0000683D0000}"/>
    <cellStyle name="Normal 3 7 2 3 2 3 3" xfId="11773" xr:uid="{00000000-0005-0000-0000-0000693D0000}"/>
    <cellStyle name="Normal 3 7 2 3 2 3 4" xfId="36893" xr:uid="{00000000-0005-0000-0000-00006A3D0000}"/>
    <cellStyle name="Normal 3 7 2 3 2 4" xfId="10549" xr:uid="{00000000-0005-0000-0000-00006B3D0000}"/>
    <cellStyle name="Normal 3 7 2 3 2 4 2" xfId="35669" xr:uid="{00000000-0005-0000-0000-00006C3D0000}"/>
    <cellStyle name="Normal 3 7 2 3 2 5" xfId="16346" xr:uid="{00000000-0005-0000-0000-00006D3D0000}"/>
    <cellStyle name="Normal 3 7 2 3 2 5 2" xfId="39341" xr:uid="{00000000-0005-0000-0000-00006E3D0000}"/>
    <cellStyle name="Normal 3 7 2 3 2 6" xfId="8101" xr:uid="{00000000-0005-0000-0000-00006F3D0000}"/>
    <cellStyle name="Normal 3 7 2 3 2 7" xfId="33221" xr:uid="{00000000-0005-0000-0000-0000703D0000}"/>
    <cellStyle name="Normal 3 7 2 3 3" xfId="4755" xr:uid="{00000000-0005-0000-0000-0000713D0000}"/>
    <cellStyle name="Normal 3 7 2 3 3 2" xfId="12569" xr:uid="{00000000-0005-0000-0000-0000723D0000}"/>
    <cellStyle name="Normal 3 7 2 3 3 2 2" xfId="37505" xr:uid="{00000000-0005-0000-0000-0000733D0000}"/>
    <cellStyle name="Normal 3 7 2 3 3 3" xfId="18673" xr:uid="{00000000-0005-0000-0000-0000743D0000}"/>
    <cellStyle name="Normal 3 7 2 3 3 3 2" xfId="41177" xr:uid="{00000000-0005-0000-0000-0000753D0000}"/>
    <cellStyle name="Normal 3 7 2 3 3 4" xfId="8713" xr:uid="{00000000-0005-0000-0000-0000763D0000}"/>
    <cellStyle name="Normal 3 7 2 3 3 5" xfId="33833" xr:uid="{00000000-0005-0000-0000-0000773D0000}"/>
    <cellStyle name="Normal 3 7 2 3 4" xfId="3125" xr:uid="{00000000-0005-0000-0000-0000783D0000}"/>
    <cellStyle name="Normal 3 7 2 3 4 2" xfId="17075" xr:uid="{00000000-0005-0000-0000-0000793D0000}"/>
    <cellStyle name="Normal 3 7 2 3 4 2 2" xfId="39953" xr:uid="{00000000-0005-0000-0000-00007A3D0000}"/>
    <cellStyle name="Normal 3 7 2 3 4 3" xfId="11161" xr:uid="{00000000-0005-0000-0000-00007B3D0000}"/>
    <cellStyle name="Normal 3 7 2 3 4 4" xfId="36281" xr:uid="{00000000-0005-0000-0000-00007C3D0000}"/>
    <cellStyle name="Normal 3 7 2 3 5" xfId="9937" xr:uid="{00000000-0005-0000-0000-00007D3D0000}"/>
    <cellStyle name="Normal 3 7 2 3 5 2" xfId="35057" xr:uid="{00000000-0005-0000-0000-00007E3D0000}"/>
    <cellStyle name="Normal 3 7 2 3 6" xfId="15300" xr:uid="{00000000-0005-0000-0000-00007F3D0000}"/>
    <cellStyle name="Normal 3 7 2 3 6 2" xfId="38729" xr:uid="{00000000-0005-0000-0000-0000803D0000}"/>
    <cellStyle name="Normal 3 7 2 3 7" xfId="7489" xr:uid="{00000000-0005-0000-0000-0000813D0000}"/>
    <cellStyle name="Normal 3 7 2 3 8" xfId="32609" xr:uid="{00000000-0005-0000-0000-0000823D0000}"/>
    <cellStyle name="Normal 3 7 2 4" xfId="1702" xr:uid="{00000000-0005-0000-0000-0000833D0000}"/>
    <cellStyle name="Normal 3 7 2 4 2" xfId="5071" xr:uid="{00000000-0005-0000-0000-0000843D0000}"/>
    <cellStyle name="Normal 3 7 2 4 2 2" xfId="12824" xr:uid="{00000000-0005-0000-0000-0000853D0000}"/>
    <cellStyle name="Normal 3 7 2 4 2 2 2" xfId="37695" xr:uid="{00000000-0005-0000-0000-0000863D0000}"/>
    <cellStyle name="Normal 3 7 2 4 2 3" xfId="18975" xr:uid="{00000000-0005-0000-0000-0000873D0000}"/>
    <cellStyle name="Normal 3 7 2 4 2 3 2" xfId="41367" xr:uid="{00000000-0005-0000-0000-0000883D0000}"/>
    <cellStyle name="Normal 3 7 2 4 2 4" xfId="8903" xr:uid="{00000000-0005-0000-0000-0000893D0000}"/>
    <cellStyle name="Normal 3 7 2 4 2 5" xfId="34023" xr:uid="{00000000-0005-0000-0000-00008A3D0000}"/>
    <cellStyle name="Normal 3 7 2 4 3" xfId="3315" xr:uid="{00000000-0005-0000-0000-00008B3D0000}"/>
    <cellStyle name="Normal 3 7 2 4 3 2" xfId="17265" xr:uid="{00000000-0005-0000-0000-00008C3D0000}"/>
    <cellStyle name="Normal 3 7 2 4 3 2 2" xfId="40143" xr:uid="{00000000-0005-0000-0000-00008D3D0000}"/>
    <cellStyle name="Normal 3 7 2 4 3 3" xfId="11351" xr:uid="{00000000-0005-0000-0000-00008E3D0000}"/>
    <cellStyle name="Normal 3 7 2 4 3 4" xfId="36471" xr:uid="{00000000-0005-0000-0000-00008F3D0000}"/>
    <cellStyle name="Normal 3 7 2 4 4" xfId="10127" xr:uid="{00000000-0005-0000-0000-0000903D0000}"/>
    <cellStyle name="Normal 3 7 2 4 4 2" xfId="35247" xr:uid="{00000000-0005-0000-0000-0000913D0000}"/>
    <cellStyle name="Normal 3 7 2 4 5" xfId="15680" xr:uid="{00000000-0005-0000-0000-0000923D0000}"/>
    <cellStyle name="Normal 3 7 2 4 5 2" xfId="38919" xr:uid="{00000000-0005-0000-0000-0000933D0000}"/>
    <cellStyle name="Normal 3 7 2 4 6" xfId="7679" xr:uid="{00000000-0005-0000-0000-0000943D0000}"/>
    <cellStyle name="Normal 3 7 2 4 7" xfId="32799" xr:uid="{00000000-0005-0000-0000-0000953D0000}"/>
    <cellStyle name="Normal 3 7 2 5" xfId="4152" xr:uid="{00000000-0005-0000-0000-0000963D0000}"/>
    <cellStyle name="Normal 3 7 2 5 2" xfId="12054" xr:uid="{00000000-0005-0000-0000-0000973D0000}"/>
    <cellStyle name="Normal 3 7 2 5 2 2" xfId="37083" xr:uid="{00000000-0005-0000-0000-0000983D0000}"/>
    <cellStyle name="Normal 3 7 2 5 3" xfId="18085" xr:uid="{00000000-0005-0000-0000-0000993D0000}"/>
    <cellStyle name="Normal 3 7 2 5 3 2" xfId="40755" xr:uid="{00000000-0005-0000-0000-00009A3D0000}"/>
    <cellStyle name="Normal 3 7 2 5 4" xfId="8291" xr:uid="{00000000-0005-0000-0000-00009B3D0000}"/>
    <cellStyle name="Normal 3 7 2 5 5" xfId="33411" xr:uid="{00000000-0005-0000-0000-00009C3D0000}"/>
    <cellStyle name="Normal 3 7 2 6" xfId="2703" xr:uid="{00000000-0005-0000-0000-00009D3D0000}"/>
    <cellStyle name="Normal 3 7 2 6 2" xfId="16653" xr:uid="{00000000-0005-0000-0000-00009E3D0000}"/>
    <cellStyle name="Normal 3 7 2 6 2 2" xfId="39531" xr:uid="{00000000-0005-0000-0000-00009F3D0000}"/>
    <cellStyle name="Normal 3 7 2 6 3" xfId="10739" xr:uid="{00000000-0005-0000-0000-0000A03D0000}"/>
    <cellStyle name="Normal 3 7 2 6 4" xfId="35859" xr:uid="{00000000-0005-0000-0000-0000A13D0000}"/>
    <cellStyle name="Normal 3 7 2 7" xfId="9515" xr:uid="{00000000-0005-0000-0000-0000A23D0000}"/>
    <cellStyle name="Normal 3 7 2 7 2" xfId="34635" xr:uid="{00000000-0005-0000-0000-0000A33D0000}"/>
    <cellStyle name="Normal 3 7 2 8" xfId="14552" xr:uid="{00000000-0005-0000-0000-0000A43D0000}"/>
    <cellStyle name="Normal 3 7 2 8 2" xfId="38307" xr:uid="{00000000-0005-0000-0000-0000A53D0000}"/>
    <cellStyle name="Normal 3 7 2 9" xfId="7067" xr:uid="{00000000-0005-0000-0000-0000A63D0000}"/>
    <cellStyle name="Normal 3 7 3" xfId="948" xr:uid="{00000000-0005-0000-0000-0000A73D0000}"/>
    <cellStyle name="Normal 3 7 3 2" xfId="2039" xr:uid="{00000000-0005-0000-0000-0000A83D0000}"/>
    <cellStyle name="Normal 3 7 3 2 2" xfId="5345" xr:uid="{00000000-0005-0000-0000-0000A93D0000}"/>
    <cellStyle name="Normal 3 7 3 2 2 2" xfId="13059" xr:uid="{00000000-0005-0000-0000-0000AA3D0000}"/>
    <cellStyle name="Normal 3 7 3 2 2 2 2" xfId="37905" xr:uid="{00000000-0005-0000-0000-0000AB3D0000}"/>
    <cellStyle name="Normal 3 7 3 2 2 3" xfId="19239" xr:uid="{00000000-0005-0000-0000-0000AC3D0000}"/>
    <cellStyle name="Normal 3 7 3 2 2 3 2" xfId="41577" xr:uid="{00000000-0005-0000-0000-0000AD3D0000}"/>
    <cellStyle name="Normal 3 7 3 2 2 4" xfId="9113" xr:uid="{00000000-0005-0000-0000-0000AE3D0000}"/>
    <cellStyle name="Normal 3 7 3 2 2 5" xfId="34233" xr:uid="{00000000-0005-0000-0000-0000AF3D0000}"/>
    <cellStyle name="Normal 3 7 3 2 3" xfId="3525" xr:uid="{00000000-0005-0000-0000-0000B03D0000}"/>
    <cellStyle name="Normal 3 7 3 2 3 2" xfId="17475" xr:uid="{00000000-0005-0000-0000-0000B13D0000}"/>
    <cellStyle name="Normal 3 7 3 2 3 2 2" xfId="40353" xr:uid="{00000000-0005-0000-0000-0000B23D0000}"/>
    <cellStyle name="Normal 3 7 3 2 3 3" xfId="11561" xr:uid="{00000000-0005-0000-0000-0000B33D0000}"/>
    <cellStyle name="Normal 3 7 3 2 3 4" xfId="36681" xr:uid="{00000000-0005-0000-0000-0000B43D0000}"/>
    <cellStyle name="Normal 3 7 3 2 4" xfId="10337" xr:uid="{00000000-0005-0000-0000-0000B53D0000}"/>
    <cellStyle name="Normal 3 7 3 2 4 2" xfId="35457" xr:uid="{00000000-0005-0000-0000-0000B63D0000}"/>
    <cellStyle name="Normal 3 7 3 2 5" xfId="16008" xr:uid="{00000000-0005-0000-0000-0000B73D0000}"/>
    <cellStyle name="Normal 3 7 3 2 5 2" xfId="39129" xr:uid="{00000000-0005-0000-0000-0000B83D0000}"/>
    <cellStyle name="Normal 3 7 3 2 6" xfId="7889" xr:uid="{00000000-0005-0000-0000-0000B93D0000}"/>
    <cellStyle name="Normal 3 7 3 2 7" xfId="33009" xr:uid="{00000000-0005-0000-0000-0000BA3D0000}"/>
    <cellStyle name="Normal 3 7 3 3" xfId="4461" xr:uid="{00000000-0005-0000-0000-0000BB3D0000}"/>
    <cellStyle name="Normal 3 7 3 3 2" xfId="12312" xr:uid="{00000000-0005-0000-0000-0000BC3D0000}"/>
    <cellStyle name="Normal 3 7 3 3 2 2" xfId="37293" xr:uid="{00000000-0005-0000-0000-0000BD3D0000}"/>
    <cellStyle name="Normal 3 7 3 3 3" xfId="18387" xr:uid="{00000000-0005-0000-0000-0000BE3D0000}"/>
    <cellStyle name="Normal 3 7 3 3 3 2" xfId="40965" xr:uid="{00000000-0005-0000-0000-0000BF3D0000}"/>
    <cellStyle name="Normal 3 7 3 3 4" xfId="8501" xr:uid="{00000000-0005-0000-0000-0000C03D0000}"/>
    <cellStyle name="Normal 3 7 3 3 5" xfId="33621" xr:uid="{00000000-0005-0000-0000-0000C13D0000}"/>
    <cellStyle name="Normal 3 7 3 4" xfId="2913" xr:uid="{00000000-0005-0000-0000-0000C23D0000}"/>
    <cellStyle name="Normal 3 7 3 4 2" xfId="16863" xr:uid="{00000000-0005-0000-0000-0000C33D0000}"/>
    <cellStyle name="Normal 3 7 3 4 2 2" xfId="39741" xr:uid="{00000000-0005-0000-0000-0000C43D0000}"/>
    <cellStyle name="Normal 3 7 3 4 3" xfId="10949" xr:uid="{00000000-0005-0000-0000-0000C53D0000}"/>
    <cellStyle name="Normal 3 7 3 4 4" xfId="36069" xr:uid="{00000000-0005-0000-0000-0000C63D0000}"/>
    <cellStyle name="Normal 3 7 3 5" xfId="9725" xr:uid="{00000000-0005-0000-0000-0000C73D0000}"/>
    <cellStyle name="Normal 3 7 3 5 2" xfId="34845" xr:uid="{00000000-0005-0000-0000-0000C83D0000}"/>
    <cellStyle name="Normal 3 7 3 6" xfId="14967" xr:uid="{00000000-0005-0000-0000-0000C93D0000}"/>
    <cellStyle name="Normal 3 7 3 6 2" xfId="38517" xr:uid="{00000000-0005-0000-0000-0000CA3D0000}"/>
    <cellStyle name="Normal 3 7 3 7" xfId="7277" xr:uid="{00000000-0005-0000-0000-0000CB3D0000}"/>
    <cellStyle name="Normal 3 7 3 8" xfId="32397" xr:uid="{00000000-0005-0000-0000-0000CC3D0000}"/>
    <cellStyle name="Normal 3 7 4" xfId="1290" xr:uid="{00000000-0005-0000-0000-0000CD3D0000}"/>
    <cellStyle name="Normal 3 7 4 2" xfId="2381" xr:uid="{00000000-0005-0000-0000-0000CE3D0000}"/>
    <cellStyle name="Normal 3 7 4 2 2" xfId="5644" xr:uid="{00000000-0005-0000-0000-0000CF3D0000}"/>
    <cellStyle name="Normal 3 7 4 2 2 2" xfId="13316" xr:uid="{00000000-0005-0000-0000-0000D03D0000}"/>
    <cellStyle name="Normal 3 7 4 2 2 2 2" xfId="38116" xr:uid="{00000000-0005-0000-0000-0000D13D0000}"/>
    <cellStyle name="Normal 3 7 4 2 2 3" xfId="19532" xr:uid="{00000000-0005-0000-0000-0000D23D0000}"/>
    <cellStyle name="Normal 3 7 4 2 2 3 2" xfId="41788" xr:uid="{00000000-0005-0000-0000-0000D33D0000}"/>
    <cellStyle name="Normal 3 7 4 2 2 4" xfId="9324" xr:uid="{00000000-0005-0000-0000-0000D43D0000}"/>
    <cellStyle name="Normal 3 7 4 2 2 5" xfId="34444" xr:uid="{00000000-0005-0000-0000-0000D53D0000}"/>
    <cellStyle name="Normal 3 7 4 2 3" xfId="3736" xr:uid="{00000000-0005-0000-0000-0000D63D0000}"/>
    <cellStyle name="Normal 3 7 4 2 3 2" xfId="17686" xr:uid="{00000000-0005-0000-0000-0000D73D0000}"/>
    <cellStyle name="Normal 3 7 4 2 3 2 2" xfId="40564" xr:uid="{00000000-0005-0000-0000-0000D83D0000}"/>
    <cellStyle name="Normal 3 7 4 2 3 3" xfId="11772" xr:uid="{00000000-0005-0000-0000-0000D93D0000}"/>
    <cellStyle name="Normal 3 7 4 2 3 4" xfId="36892" xr:uid="{00000000-0005-0000-0000-0000DA3D0000}"/>
    <cellStyle name="Normal 3 7 4 2 4" xfId="10548" xr:uid="{00000000-0005-0000-0000-0000DB3D0000}"/>
    <cellStyle name="Normal 3 7 4 2 4 2" xfId="35668" xr:uid="{00000000-0005-0000-0000-0000DC3D0000}"/>
    <cellStyle name="Normal 3 7 4 2 5" xfId="16345" xr:uid="{00000000-0005-0000-0000-0000DD3D0000}"/>
    <cellStyle name="Normal 3 7 4 2 5 2" xfId="39340" xr:uid="{00000000-0005-0000-0000-0000DE3D0000}"/>
    <cellStyle name="Normal 3 7 4 2 6" xfId="8100" xr:uid="{00000000-0005-0000-0000-0000DF3D0000}"/>
    <cellStyle name="Normal 3 7 4 2 7" xfId="33220" xr:uid="{00000000-0005-0000-0000-0000E03D0000}"/>
    <cellStyle name="Normal 3 7 4 3" xfId="4754" xr:uid="{00000000-0005-0000-0000-0000E13D0000}"/>
    <cellStyle name="Normal 3 7 4 3 2" xfId="12568" xr:uid="{00000000-0005-0000-0000-0000E23D0000}"/>
    <cellStyle name="Normal 3 7 4 3 2 2" xfId="37504" xr:uid="{00000000-0005-0000-0000-0000E33D0000}"/>
    <cellStyle name="Normal 3 7 4 3 3" xfId="18672" xr:uid="{00000000-0005-0000-0000-0000E43D0000}"/>
    <cellStyle name="Normal 3 7 4 3 3 2" xfId="41176" xr:uid="{00000000-0005-0000-0000-0000E53D0000}"/>
    <cellStyle name="Normal 3 7 4 3 4" xfId="8712" xr:uid="{00000000-0005-0000-0000-0000E63D0000}"/>
    <cellStyle name="Normal 3 7 4 3 5" xfId="33832" xr:uid="{00000000-0005-0000-0000-0000E73D0000}"/>
    <cellStyle name="Normal 3 7 4 4" xfId="3124" xr:uid="{00000000-0005-0000-0000-0000E83D0000}"/>
    <cellStyle name="Normal 3 7 4 4 2" xfId="17074" xr:uid="{00000000-0005-0000-0000-0000E93D0000}"/>
    <cellStyle name="Normal 3 7 4 4 2 2" xfId="39952" xr:uid="{00000000-0005-0000-0000-0000EA3D0000}"/>
    <cellStyle name="Normal 3 7 4 4 3" xfId="11160" xr:uid="{00000000-0005-0000-0000-0000EB3D0000}"/>
    <cellStyle name="Normal 3 7 4 4 4" xfId="36280" xr:uid="{00000000-0005-0000-0000-0000EC3D0000}"/>
    <cellStyle name="Normal 3 7 4 5" xfId="9936" xr:uid="{00000000-0005-0000-0000-0000ED3D0000}"/>
    <cellStyle name="Normal 3 7 4 5 2" xfId="35056" xr:uid="{00000000-0005-0000-0000-0000EE3D0000}"/>
    <cellStyle name="Normal 3 7 4 6" xfId="15299" xr:uid="{00000000-0005-0000-0000-0000EF3D0000}"/>
    <cellStyle name="Normal 3 7 4 6 2" xfId="38728" xr:uid="{00000000-0005-0000-0000-0000F03D0000}"/>
    <cellStyle name="Normal 3 7 4 7" xfId="7488" xr:uid="{00000000-0005-0000-0000-0000F13D0000}"/>
    <cellStyle name="Normal 3 7 4 8" xfId="32608" xr:uid="{00000000-0005-0000-0000-0000F23D0000}"/>
    <cellStyle name="Normal 3 7 5" xfId="1701" xr:uid="{00000000-0005-0000-0000-0000F33D0000}"/>
    <cellStyle name="Normal 3 7 5 2" xfId="5070" xr:uid="{00000000-0005-0000-0000-0000F43D0000}"/>
    <cellStyle name="Normal 3 7 5 2 2" xfId="12823" xr:uid="{00000000-0005-0000-0000-0000F53D0000}"/>
    <cellStyle name="Normal 3 7 5 2 2 2" xfId="37694" xr:uid="{00000000-0005-0000-0000-0000F63D0000}"/>
    <cellStyle name="Normal 3 7 5 2 3" xfId="18974" xr:uid="{00000000-0005-0000-0000-0000F73D0000}"/>
    <cellStyle name="Normal 3 7 5 2 3 2" xfId="41366" xr:uid="{00000000-0005-0000-0000-0000F83D0000}"/>
    <cellStyle name="Normal 3 7 5 2 4" xfId="8902" xr:uid="{00000000-0005-0000-0000-0000F93D0000}"/>
    <cellStyle name="Normal 3 7 5 2 5" xfId="34022" xr:uid="{00000000-0005-0000-0000-0000FA3D0000}"/>
    <cellStyle name="Normal 3 7 5 3" xfId="3314" xr:uid="{00000000-0005-0000-0000-0000FB3D0000}"/>
    <cellStyle name="Normal 3 7 5 3 2" xfId="17264" xr:uid="{00000000-0005-0000-0000-0000FC3D0000}"/>
    <cellStyle name="Normal 3 7 5 3 2 2" xfId="40142" xr:uid="{00000000-0005-0000-0000-0000FD3D0000}"/>
    <cellStyle name="Normal 3 7 5 3 3" xfId="11350" xr:uid="{00000000-0005-0000-0000-0000FE3D0000}"/>
    <cellStyle name="Normal 3 7 5 3 4" xfId="36470" xr:uid="{00000000-0005-0000-0000-0000FF3D0000}"/>
    <cellStyle name="Normal 3 7 5 4" xfId="10126" xr:uid="{00000000-0005-0000-0000-0000003E0000}"/>
    <cellStyle name="Normal 3 7 5 4 2" xfId="35246" xr:uid="{00000000-0005-0000-0000-0000013E0000}"/>
    <cellStyle name="Normal 3 7 5 5" xfId="15679" xr:uid="{00000000-0005-0000-0000-0000023E0000}"/>
    <cellStyle name="Normal 3 7 5 5 2" xfId="38918" xr:uid="{00000000-0005-0000-0000-0000033E0000}"/>
    <cellStyle name="Normal 3 7 5 6" xfId="7678" xr:uid="{00000000-0005-0000-0000-0000043E0000}"/>
    <cellStyle name="Normal 3 7 5 7" xfId="32798" xr:uid="{00000000-0005-0000-0000-0000053E0000}"/>
    <cellStyle name="Normal 3 7 6" xfId="4151" xr:uid="{00000000-0005-0000-0000-0000063E0000}"/>
    <cellStyle name="Normal 3 7 6 2" xfId="12053" xr:uid="{00000000-0005-0000-0000-0000073E0000}"/>
    <cellStyle name="Normal 3 7 6 2 2" xfId="37082" xr:uid="{00000000-0005-0000-0000-0000083E0000}"/>
    <cellStyle name="Normal 3 7 6 3" xfId="18084" xr:uid="{00000000-0005-0000-0000-0000093E0000}"/>
    <cellStyle name="Normal 3 7 6 3 2" xfId="40754" xr:uid="{00000000-0005-0000-0000-00000A3E0000}"/>
    <cellStyle name="Normal 3 7 6 4" xfId="8290" xr:uid="{00000000-0005-0000-0000-00000B3E0000}"/>
    <cellStyle name="Normal 3 7 6 5" xfId="33410" xr:uid="{00000000-0005-0000-0000-00000C3E0000}"/>
    <cellStyle name="Normal 3 7 7" xfId="2702" xr:uid="{00000000-0005-0000-0000-00000D3E0000}"/>
    <cellStyle name="Normal 3 7 7 2" xfId="16652" xr:uid="{00000000-0005-0000-0000-00000E3E0000}"/>
    <cellStyle name="Normal 3 7 7 2 2" xfId="39530" xr:uid="{00000000-0005-0000-0000-00000F3E0000}"/>
    <cellStyle name="Normal 3 7 7 3" xfId="10738" xr:uid="{00000000-0005-0000-0000-0000103E0000}"/>
    <cellStyle name="Normal 3 7 7 4" xfId="35858" xr:uid="{00000000-0005-0000-0000-0000113E0000}"/>
    <cellStyle name="Normal 3 7 8" xfId="9514" xr:uid="{00000000-0005-0000-0000-0000123E0000}"/>
    <cellStyle name="Normal 3 7 8 2" xfId="34634" xr:uid="{00000000-0005-0000-0000-0000133E0000}"/>
    <cellStyle name="Normal 3 7 9" xfId="14551" xr:uid="{00000000-0005-0000-0000-0000143E0000}"/>
    <cellStyle name="Normal 3 7 9 2" xfId="38306" xr:uid="{00000000-0005-0000-0000-0000153E0000}"/>
    <cellStyle name="Normal 3 8" xfId="511" xr:uid="{00000000-0005-0000-0000-0000163E0000}"/>
    <cellStyle name="Normal 3 8 10" xfId="32188" xr:uid="{00000000-0005-0000-0000-0000173E0000}"/>
    <cellStyle name="Normal 3 8 2" xfId="950" xr:uid="{00000000-0005-0000-0000-0000183E0000}"/>
    <cellStyle name="Normal 3 8 2 2" xfId="2041" xr:uid="{00000000-0005-0000-0000-0000193E0000}"/>
    <cellStyle name="Normal 3 8 2 2 2" xfId="5347" xr:uid="{00000000-0005-0000-0000-00001A3E0000}"/>
    <cellStyle name="Normal 3 8 2 2 2 2" xfId="13061" xr:uid="{00000000-0005-0000-0000-00001B3E0000}"/>
    <cellStyle name="Normal 3 8 2 2 2 2 2" xfId="37907" xr:uid="{00000000-0005-0000-0000-00001C3E0000}"/>
    <cellStyle name="Normal 3 8 2 2 2 3" xfId="19241" xr:uid="{00000000-0005-0000-0000-00001D3E0000}"/>
    <cellStyle name="Normal 3 8 2 2 2 3 2" xfId="41579" xr:uid="{00000000-0005-0000-0000-00001E3E0000}"/>
    <cellStyle name="Normal 3 8 2 2 2 4" xfId="9115" xr:uid="{00000000-0005-0000-0000-00001F3E0000}"/>
    <cellStyle name="Normal 3 8 2 2 2 5" xfId="34235" xr:uid="{00000000-0005-0000-0000-0000203E0000}"/>
    <cellStyle name="Normal 3 8 2 2 3" xfId="3527" xr:uid="{00000000-0005-0000-0000-0000213E0000}"/>
    <cellStyle name="Normal 3 8 2 2 3 2" xfId="17477" xr:uid="{00000000-0005-0000-0000-0000223E0000}"/>
    <cellStyle name="Normal 3 8 2 2 3 2 2" xfId="40355" xr:uid="{00000000-0005-0000-0000-0000233E0000}"/>
    <cellStyle name="Normal 3 8 2 2 3 3" xfId="11563" xr:uid="{00000000-0005-0000-0000-0000243E0000}"/>
    <cellStyle name="Normal 3 8 2 2 3 4" xfId="36683" xr:uid="{00000000-0005-0000-0000-0000253E0000}"/>
    <cellStyle name="Normal 3 8 2 2 4" xfId="10339" xr:uid="{00000000-0005-0000-0000-0000263E0000}"/>
    <cellStyle name="Normal 3 8 2 2 4 2" xfId="35459" xr:uid="{00000000-0005-0000-0000-0000273E0000}"/>
    <cellStyle name="Normal 3 8 2 2 5" xfId="16010" xr:uid="{00000000-0005-0000-0000-0000283E0000}"/>
    <cellStyle name="Normal 3 8 2 2 5 2" xfId="39131" xr:uid="{00000000-0005-0000-0000-0000293E0000}"/>
    <cellStyle name="Normal 3 8 2 2 6" xfId="7891" xr:uid="{00000000-0005-0000-0000-00002A3E0000}"/>
    <cellStyle name="Normal 3 8 2 2 7" xfId="33011" xr:uid="{00000000-0005-0000-0000-00002B3E0000}"/>
    <cellStyle name="Normal 3 8 2 3" xfId="4463" xr:uid="{00000000-0005-0000-0000-00002C3E0000}"/>
    <cellStyle name="Normal 3 8 2 3 2" xfId="12314" xr:uid="{00000000-0005-0000-0000-00002D3E0000}"/>
    <cellStyle name="Normal 3 8 2 3 2 2" xfId="37295" xr:uid="{00000000-0005-0000-0000-00002E3E0000}"/>
    <cellStyle name="Normal 3 8 2 3 3" xfId="18389" xr:uid="{00000000-0005-0000-0000-00002F3E0000}"/>
    <cellStyle name="Normal 3 8 2 3 3 2" xfId="40967" xr:uid="{00000000-0005-0000-0000-0000303E0000}"/>
    <cellStyle name="Normal 3 8 2 3 4" xfId="8503" xr:uid="{00000000-0005-0000-0000-0000313E0000}"/>
    <cellStyle name="Normal 3 8 2 3 5" xfId="33623" xr:uid="{00000000-0005-0000-0000-0000323E0000}"/>
    <cellStyle name="Normal 3 8 2 4" xfId="2915" xr:uid="{00000000-0005-0000-0000-0000333E0000}"/>
    <cellStyle name="Normal 3 8 2 4 2" xfId="16865" xr:uid="{00000000-0005-0000-0000-0000343E0000}"/>
    <cellStyle name="Normal 3 8 2 4 2 2" xfId="39743" xr:uid="{00000000-0005-0000-0000-0000353E0000}"/>
    <cellStyle name="Normal 3 8 2 4 3" xfId="10951" xr:uid="{00000000-0005-0000-0000-0000363E0000}"/>
    <cellStyle name="Normal 3 8 2 4 4" xfId="36071" xr:uid="{00000000-0005-0000-0000-0000373E0000}"/>
    <cellStyle name="Normal 3 8 2 5" xfId="9727" xr:uid="{00000000-0005-0000-0000-0000383E0000}"/>
    <cellStyle name="Normal 3 8 2 5 2" xfId="34847" xr:uid="{00000000-0005-0000-0000-0000393E0000}"/>
    <cellStyle name="Normal 3 8 2 6" xfId="14969" xr:uid="{00000000-0005-0000-0000-00003A3E0000}"/>
    <cellStyle name="Normal 3 8 2 6 2" xfId="38519" xr:uid="{00000000-0005-0000-0000-00003B3E0000}"/>
    <cellStyle name="Normal 3 8 2 7" xfId="7279" xr:uid="{00000000-0005-0000-0000-00003C3E0000}"/>
    <cellStyle name="Normal 3 8 2 8" xfId="32399" xr:uid="{00000000-0005-0000-0000-00003D3E0000}"/>
    <cellStyle name="Normal 3 8 3" xfId="1292" xr:uid="{00000000-0005-0000-0000-00003E3E0000}"/>
    <cellStyle name="Normal 3 8 3 2" xfId="2383" xr:uid="{00000000-0005-0000-0000-00003F3E0000}"/>
    <cellStyle name="Normal 3 8 3 2 2" xfId="5646" xr:uid="{00000000-0005-0000-0000-0000403E0000}"/>
    <cellStyle name="Normal 3 8 3 2 2 2" xfId="13318" xr:uid="{00000000-0005-0000-0000-0000413E0000}"/>
    <cellStyle name="Normal 3 8 3 2 2 2 2" xfId="38118" xr:uid="{00000000-0005-0000-0000-0000423E0000}"/>
    <cellStyle name="Normal 3 8 3 2 2 3" xfId="19534" xr:uid="{00000000-0005-0000-0000-0000433E0000}"/>
    <cellStyle name="Normal 3 8 3 2 2 3 2" xfId="41790" xr:uid="{00000000-0005-0000-0000-0000443E0000}"/>
    <cellStyle name="Normal 3 8 3 2 2 4" xfId="9326" xr:uid="{00000000-0005-0000-0000-0000453E0000}"/>
    <cellStyle name="Normal 3 8 3 2 2 5" xfId="34446" xr:uid="{00000000-0005-0000-0000-0000463E0000}"/>
    <cellStyle name="Normal 3 8 3 2 3" xfId="3738" xr:uid="{00000000-0005-0000-0000-0000473E0000}"/>
    <cellStyle name="Normal 3 8 3 2 3 2" xfId="17688" xr:uid="{00000000-0005-0000-0000-0000483E0000}"/>
    <cellStyle name="Normal 3 8 3 2 3 2 2" xfId="40566" xr:uid="{00000000-0005-0000-0000-0000493E0000}"/>
    <cellStyle name="Normal 3 8 3 2 3 3" xfId="11774" xr:uid="{00000000-0005-0000-0000-00004A3E0000}"/>
    <cellStyle name="Normal 3 8 3 2 3 4" xfId="36894" xr:uid="{00000000-0005-0000-0000-00004B3E0000}"/>
    <cellStyle name="Normal 3 8 3 2 4" xfId="10550" xr:uid="{00000000-0005-0000-0000-00004C3E0000}"/>
    <cellStyle name="Normal 3 8 3 2 4 2" xfId="35670" xr:uid="{00000000-0005-0000-0000-00004D3E0000}"/>
    <cellStyle name="Normal 3 8 3 2 5" xfId="16347" xr:uid="{00000000-0005-0000-0000-00004E3E0000}"/>
    <cellStyle name="Normal 3 8 3 2 5 2" xfId="39342" xr:uid="{00000000-0005-0000-0000-00004F3E0000}"/>
    <cellStyle name="Normal 3 8 3 2 6" xfId="8102" xr:uid="{00000000-0005-0000-0000-0000503E0000}"/>
    <cellStyle name="Normal 3 8 3 2 7" xfId="33222" xr:uid="{00000000-0005-0000-0000-0000513E0000}"/>
    <cellStyle name="Normal 3 8 3 3" xfId="4756" xr:uid="{00000000-0005-0000-0000-0000523E0000}"/>
    <cellStyle name="Normal 3 8 3 3 2" xfId="12570" xr:uid="{00000000-0005-0000-0000-0000533E0000}"/>
    <cellStyle name="Normal 3 8 3 3 2 2" xfId="37506" xr:uid="{00000000-0005-0000-0000-0000543E0000}"/>
    <cellStyle name="Normal 3 8 3 3 3" xfId="18674" xr:uid="{00000000-0005-0000-0000-0000553E0000}"/>
    <cellStyle name="Normal 3 8 3 3 3 2" xfId="41178" xr:uid="{00000000-0005-0000-0000-0000563E0000}"/>
    <cellStyle name="Normal 3 8 3 3 4" xfId="8714" xr:uid="{00000000-0005-0000-0000-0000573E0000}"/>
    <cellStyle name="Normal 3 8 3 3 5" xfId="33834" xr:uid="{00000000-0005-0000-0000-0000583E0000}"/>
    <cellStyle name="Normal 3 8 3 4" xfId="3126" xr:uid="{00000000-0005-0000-0000-0000593E0000}"/>
    <cellStyle name="Normal 3 8 3 4 2" xfId="17076" xr:uid="{00000000-0005-0000-0000-00005A3E0000}"/>
    <cellStyle name="Normal 3 8 3 4 2 2" xfId="39954" xr:uid="{00000000-0005-0000-0000-00005B3E0000}"/>
    <cellStyle name="Normal 3 8 3 4 3" xfId="11162" xr:uid="{00000000-0005-0000-0000-00005C3E0000}"/>
    <cellStyle name="Normal 3 8 3 4 4" xfId="36282" xr:uid="{00000000-0005-0000-0000-00005D3E0000}"/>
    <cellStyle name="Normal 3 8 3 5" xfId="9938" xr:uid="{00000000-0005-0000-0000-00005E3E0000}"/>
    <cellStyle name="Normal 3 8 3 5 2" xfId="35058" xr:uid="{00000000-0005-0000-0000-00005F3E0000}"/>
    <cellStyle name="Normal 3 8 3 6" xfId="15301" xr:uid="{00000000-0005-0000-0000-0000603E0000}"/>
    <cellStyle name="Normal 3 8 3 6 2" xfId="38730" xr:uid="{00000000-0005-0000-0000-0000613E0000}"/>
    <cellStyle name="Normal 3 8 3 7" xfId="7490" xr:uid="{00000000-0005-0000-0000-0000623E0000}"/>
    <cellStyle name="Normal 3 8 3 8" xfId="32610" xr:uid="{00000000-0005-0000-0000-0000633E0000}"/>
    <cellStyle name="Normal 3 8 4" xfId="1703" xr:uid="{00000000-0005-0000-0000-0000643E0000}"/>
    <cellStyle name="Normal 3 8 4 2" xfId="5072" xr:uid="{00000000-0005-0000-0000-0000653E0000}"/>
    <cellStyle name="Normal 3 8 4 2 2" xfId="12825" xr:uid="{00000000-0005-0000-0000-0000663E0000}"/>
    <cellStyle name="Normal 3 8 4 2 2 2" xfId="37696" xr:uid="{00000000-0005-0000-0000-0000673E0000}"/>
    <cellStyle name="Normal 3 8 4 2 3" xfId="18976" xr:uid="{00000000-0005-0000-0000-0000683E0000}"/>
    <cellStyle name="Normal 3 8 4 2 3 2" xfId="41368" xr:uid="{00000000-0005-0000-0000-0000693E0000}"/>
    <cellStyle name="Normal 3 8 4 2 4" xfId="8904" xr:uid="{00000000-0005-0000-0000-00006A3E0000}"/>
    <cellStyle name="Normal 3 8 4 2 5" xfId="34024" xr:uid="{00000000-0005-0000-0000-00006B3E0000}"/>
    <cellStyle name="Normal 3 8 4 3" xfId="3316" xr:uid="{00000000-0005-0000-0000-00006C3E0000}"/>
    <cellStyle name="Normal 3 8 4 3 2" xfId="17266" xr:uid="{00000000-0005-0000-0000-00006D3E0000}"/>
    <cellStyle name="Normal 3 8 4 3 2 2" xfId="40144" xr:uid="{00000000-0005-0000-0000-00006E3E0000}"/>
    <cellStyle name="Normal 3 8 4 3 3" xfId="11352" xr:uid="{00000000-0005-0000-0000-00006F3E0000}"/>
    <cellStyle name="Normal 3 8 4 3 4" xfId="36472" xr:uid="{00000000-0005-0000-0000-0000703E0000}"/>
    <cellStyle name="Normal 3 8 4 4" xfId="10128" xr:uid="{00000000-0005-0000-0000-0000713E0000}"/>
    <cellStyle name="Normal 3 8 4 4 2" xfId="35248" xr:uid="{00000000-0005-0000-0000-0000723E0000}"/>
    <cellStyle name="Normal 3 8 4 5" xfId="15681" xr:uid="{00000000-0005-0000-0000-0000733E0000}"/>
    <cellStyle name="Normal 3 8 4 5 2" xfId="38920" xr:uid="{00000000-0005-0000-0000-0000743E0000}"/>
    <cellStyle name="Normal 3 8 4 6" xfId="7680" xr:uid="{00000000-0005-0000-0000-0000753E0000}"/>
    <cellStyle name="Normal 3 8 4 7" xfId="32800" xr:uid="{00000000-0005-0000-0000-0000763E0000}"/>
    <cellStyle name="Normal 3 8 5" xfId="4153" xr:uid="{00000000-0005-0000-0000-0000773E0000}"/>
    <cellStyle name="Normal 3 8 5 2" xfId="12055" xr:uid="{00000000-0005-0000-0000-0000783E0000}"/>
    <cellStyle name="Normal 3 8 5 2 2" xfId="37084" xr:uid="{00000000-0005-0000-0000-0000793E0000}"/>
    <cellStyle name="Normal 3 8 5 3" xfId="18086" xr:uid="{00000000-0005-0000-0000-00007A3E0000}"/>
    <cellStyle name="Normal 3 8 5 3 2" xfId="40756" xr:uid="{00000000-0005-0000-0000-00007B3E0000}"/>
    <cellStyle name="Normal 3 8 5 4" xfId="8292" xr:uid="{00000000-0005-0000-0000-00007C3E0000}"/>
    <cellStyle name="Normal 3 8 5 5" xfId="33412" xr:uid="{00000000-0005-0000-0000-00007D3E0000}"/>
    <cellStyle name="Normal 3 8 6" xfId="2704" xr:uid="{00000000-0005-0000-0000-00007E3E0000}"/>
    <cellStyle name="Normal 3 8 6 2" xfId="16654" xr:uid="{00000000-0005-0000-0000-00007F3E0000}"/>
    <cellStyle name="Normal 3 8 6 2 2" xfId="39532" xr:uid="{00000000-0005-0000-0000-0000803E0000}"/>
    <cellStyle name="Normal 3 8 6 3" xfId="10740" xr:uid="{00000000-0005-0000-0000-0000813E0000}"/>
    <cellStyle name="Normal 3 8 6 4" xfId="35860" xr:uid="{00000000-0005-0000-0000-0000823E0000}"/>
    <cellStyle name="Normal 3 8 7" xfId="9516" xr:uid="{00000000-0005-0000-0000-0000833E0000}"/>
    <cellStyle name="Normal 3 8 7 2" xfId="34636" xr:uid="{00000000-0005-0000-0000-0000843E0000}"/>
    <cellStyle name="Normal 3 8 8" xfId="14553" xr:uid="{00000000-0005-0000-0000-0000853E0000}"/>
    <cellStyle name="Normal 3 8 8 2" xfId="38308" xr:uid="{00000000-0005-0000-0000-0000863E0000}"/>
    <cellStyle name="Normal 3 8 9" xfId="7068" xr:uid="{00000000-0005-0000-0000-0000873E0000}"/>
    <cellStyle name="Normal 3 9" xfId="512" xr:uid="{00000000-0005-0000-0000-0000883E0000}"/>
    <cellStyle name="Normal 3_Sheet1" xfId="513" xr:uid="{00000000-0005-0000-0000-0000893E0000}"/>
    <cellStyle name="Normal 30" xfId="41916" xr:uid="{A703BA1E-A15B-4F96-BC9D-643044633DB1}"/>
    <cellStyle name="Normal 31" xfId="41917" xr:uid="{03CC89C9-A3BF-47F3-92C2-62BBE30461B4}"/>
    <cellStyle name="Normal 32" xfId="514" xr:uid="{00000000-0005-0000-0000-00008A3E0000}"/>
    <cellStyle name="Normal 34" xfId="515" xr:uid="{00000000-0005-0000-0000-00008B3E0000}"/>
    <cellStyle name="Normal 4" xfId="24" xr:uid="{00000000-0005-0000-0000-00008C3E0000}"/>
    <cellStyle name="Normal 4 10" xfId="1544" xr:uid="{00000000-0005-0000-0000-00008D3E0000}"/>
    <cellStyle name="Normal 4 10 2" xfId="4942" xr:uid="{00000000-0005-0000-0000-00008E3E0000}"/>
    <cellStyle name="Normal 4 10 2 2" xfId="12719" xr:uid="{00000000-0005-0000-0000-00008F3E0000}"/>
    <cellStyle name="Normal 4 10 2 2 2" xfId="37627" xr:uid="{00000000-0005-0000-0000-0000903E0000}"/>
    <cellStyle name="Normal 4 10 2 3" xfId="18853" xr:uid="{00000000-0005-0000-0000-0000913E0000}"/>
    <cellStyle name="Normal 4 10 2 3 2" xfId="41299" xr:uid="{00000000-0005-0000-0000-0000923E0000}"/>
    <cellStyle name="Normal 4 10 2 4" xfId="8835" xr:uid="{00000000-0005-0000-0000-0000933E0000}"/>
    <cellStyle name="Normal 4 10 2 5" xfId="33955" xr:uid="{00000000-0005-0000-0000-0000943E0000}"/>
    <cellStyle name="Normal 4 10 3" xfId="3247" xr:uid="{00000000-0005-0000-0000-0000953E0000}"/>
    <cellStyle name="Normal 4 10 3 2" xfId="17197" xr:uid="{00000000-0005-0000-0000-0000963E0000}"/>
    <cellStyle name="Normal 4 10 3 2 2" xfId="40075" xr:uid="{00000000-0005-0000-0000-0000973E0000}"/>
    <cellStyle name="Normal 4 10 3 3" xfId="11283" xr:uid="{00000000-0005-0000-0000-0000983E0000}"/>
    <cellStyle name="Normal 4 10 3 4" xfId="36403" xr:uid="{00000000-0005-0000-0000-0000993E0000}"/>
    <cellStyle name="Normal 4 10 4" xfId="10059" xr:uid="{00000000-0005-0000-0000-00009A3E0000}"/>
    <cellStyle name="Normal 4 10 4 2" xfId="35179" xr:uid="{00000000-0005-0000-0000-00009B3E0000}"/>
    <cellStyle name="Normal 4 10 5" xfId="15533" xr:uid="{00000000-0005-0000-0000-00009C3E0000}"/>
    <cellStyle name="Normal 4 10 5 2" xfId="38851" xr:uid="{00000000-0005-0000-0000-00009D3E0000}"/>
    <cellStyle name="Normal 4 10 6" xfId="7611" xr:uid="{00000000-0005-0000-0000-00009E3E0000}"/>
    <cellStyle name="Normal 4 10 7" xfId="32731" xr:uid="{00000000-0005-0000-0000-00009F3E0000}"/>
    <cellStyle name="Normal 4 11" xfId="3874" xr:uid="{00000000-0005-0000-0000-0000A03E0000}"/>
    <cellStyle name="Normal 4 11 2" xfId="11905" xr:uid="{00000000-0005-0000-0000-0000A13E0000}"/>
    <cellStyle name="Normal 4 11 2 2" xfId="37015" xr:uid="{00000000-0005-0000-0000-0000A23E0000}"/>
    <cellStyle name="Normal 4 11 3" xfId="17822" xr:uid="{00000000-0005-0000-0000-0000A33E0000}"/>
    <cellStyle name="Normal 4 11 3 2" xfId="40687" xr:uid="{00000000-0005-0000-0000-0000A43E0000}"/>
    <cellStyle name="Normal 4 11 4" xfId="8223" xr:uid="{00000000-0005-0000-0000-0000A53E0000}"/>
    <cellStyle name="Normal 4 11 5" xfId="33343" xr:uid="{00000000-0005-0000-0000-0000A63E0000}"/>
    <cellStyle name="Normal 4 12" xfId="2635" xr:uid="{00000000-0005-0000-0000-0000A73E0000}"/>
    <cellStyle name="Normal 4 12 2" xfId="16585" xr:uid="{00000000-0005-0000-0000-0000A83E0000}"/>
    <cellStyle name="Normal 4 12 2 2" xfId="39463" xr:uid="{00000000-0005-0000-0000-0000A93E0000}"/>
    <cellStyle name="Normal 4 12 3" xfId="10671" xr:uid="{00000000-0005-0000-0000-0000AA3E0000}"/>
    <cellStyle name="Normal 4 12 4" xfId="35791" xr:uid="{00000000-0005-0000-0000-0000AB3E0000}"/>
    <cellStyle name="Normal 4 13" xfId="9447" xr:uid="{00000000-0005-0000-0000-0000AC3E0000}"/>
    <cellStyle name="Normal 4 13 2" xfId="34567" xr:uid="{00000000-0005-0000-0000-0000AD3E0000}"/>
    <cellStyle name="Normal 4 14" xfId="14098" xr:uid="{00000000-0005-0000-0000-0000AE3E0000}"/>
    <cellStyle name="Normal 4 14 2" xfId="38239" xr:uid="{00000000-0005-0000-0000-0000AF3E0000}"/>
    <cellStyle name="Normal 4 15" xfId="6999" xr:uid="{00000000-0005-0000-0000-0000B03E0000}"/>
    <cellStyle name="Normal 4 16" xfId="32119" xr:uid="{00000000-0005-0000-0000-0000B13E0000}"/>
    <cellStyle name="Normal 4 2" xfId="517" xr:uid="{00000000-0005-0000-0000-0000B23E0000}"/>
    <cellStyle name="Normal 4 2 2" xfId="862" xr:uid="{00000000-0005-0000-0000-0000B33E0000}"/>
    <cellStyle name="Normal 4 3" xfId="518" xr:uid="{00000000-0005-0000-0000-0000B43E0000}"/>
    <cellStyle name="Normal 4 3 2" xfId="519" xr:uid="{00000000-0005-0000-0000-0000B53E0000}"/>
    <cellStyle name="Normal 4 4" xfId="520" xr:uid="{00000000-0005-0000-0000-0000B63E0000}"/>
    <cellStyle name="Normal 4 4 2" xfId="521" xr:uid="{00000000-0005-0000-0000-0000B73E0000}"/>
    <cellStyle name="Normal 4 5" xfId="516" xr:uid="{00000000-0005-0000-0000-0000B83E0000}"/>
    <cellStyle name="Normal 4 6" xfId="861" xr:uid="{00000000-0005-0000-0000-0000B93E0000}"/>
    <cellStyle name="Normal 4 6 2" xfId="1076" xr:uid="{00000000-0005-0000-0000-0000BA3E0000}"/>
    <cellStyle name="Normal 4 6 2 2" xfId="2167" xr:uid="{00000000-0005-0000-0000-0000BB3E0000}"/>
    <cellStyle name="Normal 4 6 2 2 2" xfId="5473" xr:uid="{00000000-0005-0000-0000-0000BC3E0000}"/>
    <cellStyle name="Normal 4 6 2 2 2 2" xfId="13187" xr:uid="{00000000-0005-0000-0000-0000BD3E0000}"/>
    <cellStyle name="Normal 4 6 2 2 2 2 2" xfId="38033" xr:uid="{00000000-0005-0000-0000-0000BE3E0000}"/>
    <cellStyle name="Normal 4 6 2 2 2 3" xfId="19367" xr:uid="{00000000-0005-0000-0000-0000BF3E0000}"/>
    <cellStyle name="Normal 4 6 2 2 2 3 2" xfId="41705" xr:uid="{00000000-0005-0000-0000-0000C03E0000}"/>
    <cellStyle name="Normal 4 6 2 2 2 4" xfId="9241" xr:uid="{00000000-0005-0000-0000-0000C13E0000}"/>
    <cellStyle name="Normal 4 6 2 2 2 5" xfId="34361" xr:uid="{00000000-0005-0000-0000-0000C23E0000}"/>
    <cellStyle name="Normal 4 6 2 2 3" xfId="3653" xr:uid="{00000000-0005-0000-0000-0000C33E0000}"/>
    <cellStyle name="Normal 4 6 2 2 3 2" xfId="17603" xr:uid="{00000000-0005-0000-0000-0000C43E0000}"/>
    <cellStyle name="Normal 4 6 2 2 3 2 2" xfId="40481" xr:uid="{00000000-0005-0000-0000-0000C53E0000}"/>
    <cellStyle name="Normal 4 6 2 2 3 3" xfId="11689" xr:uid="{00000000-0005-0000-0000-0000C63E0000}"/>
    <cellStyle name="Normal 4 6 2 2 3 4" xfId="36809" xr:uid="{00000000-0005-0000-0000-0000C73E0000}"/>
    <cellStyle name="Normal 4 6 2 2 4" xfId="10465" xr:uid="{00000000-0005-0000-0000-0000C83E0000}"/>
    <cellStyle name="Normal 4 6 2 2 4 2" xfId="35585" xr:uid="{00000000-0005-0000-0000-0000C93E0000}"/>
    <cellStyle name="Normal 4 6 2 2 5" xfId="16136" xr:uid="{00000000-0005-0000-0000-0000CA3E0000}"/>
    <cellStyle name="Normal 4 6 2 2 5 2" xfId="39257" xr:uid="{00000000-0005-0000-0000-0000CB3E0000}"/>
    <cellStyle name="Normal 4 6 2 2 6" xfId="8017" xr:uid="{00000000-0005-0000-0000-0000CC3E0000}"/>
    <cellStyle name="Normal 4 6 2 2 7" xfId="33137" xr:uid="{00000000-0005-0000-0000-0000CD3E0000}"/>
    <cellStyle name="Normal 4 6 2 3" xfId="4589" xr:uid="{00000000-0005-0000-0000-0000CE3E0000}"/>
    <cellStyle name="Normal 4 6 2 3 2" xfId="12440" xr:uid="{00000000-0005-0000-0000-0000CF3E0000}"/>
    <cellStyle name="Normal 4 6 2 3 2 2" xfId="37421" xr:uid="{00000000-0005-0000-0000-0000D03E0000}"/>
    <cellStyle name="Normal 4 6 2 3 3" xfId="18515" xr:uid="{00000000-0005-0000-0000-0000D13E0000}"/>
    <cellStyle name="Normal 4 6 2 3 3 2" xfId="41093" xr:uid="{00000000-0005-0000-0000-0000D23E0000}"/>
    <cellStyle name="Normal 4 6 2 3 4" xfId="8629" xr:uid="{00000000-0005-0000-0000-0000D33E0000}"/>
    <cellStyle name="Normal 4 6 2 3 5" xfId="33749" xr:uid="{00000000-0005-0000-0000-0000D43E0000}"/>
    <cellStyle name="Normal 4 6 2 4" xfId="3041" xr:uid="{00000000-0005-0000-0000-0000D53E0000}"/>
    <cellStyle name="Normal 4 6 2 4 2" xfId="16991" xr:uid="{00000000-0005-0000-0000-0000D63E0000}"/>
    <cellStyle name="Normal 4 6 2 4 2 2" xfId="39869" xr:uid="{00000000-0005-0000-0000-0000D73E0000}"/>
    <cellStyle name="Normal 4 6 2 4 3" xfId="11077" xr:uid="{00000000-0005-0000-0000-0000D83E0000}"/>
    <cellStyle name="Normal 4 6 2 4 4" xfId="36197" xr:uid="{00000000-0005-0000-0000-0000D93E0000}"/>
    <cellStyle name="Normal 4 6 2 5" xfId="9853" xr:uid="{00000000-0005-0000-0000-0000DA3E0000}"/>
    <cellStyle name="Normal 4 6 2 5 2" xfId="34973" xr:uid="{00000000-0005-0000-0000-0000DB3E0000}"/>
    <cellStyle name="Normal 4 6 2 6" xfId="15095" xr:uid="{00000000-0005-0000-0000-0000DC3E0000}"/>
    <cellStyle name="Normal 4 6 2 6 2" xfId="38645" xr:uid="{00000000-0005-0000-0000-0000DD3E0000}"/>
    <cellStyle name="Normal 4 6 2 7" xfId="7405" xr:uid="{00000000-0005-0000-0000-0000DE3E0000}"/>
    <cellStyle name="Normal 4 6 2 8" xfId="32525" xr:uid="{00000000-0005-0000-0000-0000DF3E0000}"/>
    <cellStyle name="Normal 4 6 3" xfId="1956" xr:uid="{00000000-0005-0000-0000-0000E03E0000}"/>
    <cellStyle name="Normal 4 6 3 2" xfId="5262" xr:uid="{00000000-0005-0000-0000-0000E13E0000}"/>
    <cellStyle name="Normal 4 6 3 2 2" xfId="12976" xr:uid="{00000000-0005-0000-0000-0000E23E0000}"/>
    <cellStyle name="Normal 4 6 3 2 2 2" xfId="37822" xr:uid="{00000000-0005-0000-0000-0000E33E0000}"/>
    <cellStyle name="Normal 4 6 3 2 3" xfId="19156" xr:uid="{00000000-0005-0000-0000-0000E43E0000}"/>
    <cellStyle name="Normal 4 6 3 2 3 2" xfId="41494" xr:uid="{00000000-0005-0000-0000-0000E53E0000}"/>
    <cellStyle name="Normal 4 6 3 2 4" xfId="9030" xr:uid="{00000000-0005-0000-0000-0000E63E0000}"/>
    <cellStyle name="Normal 4 6 3 2 5" xfId="34150" xr:uid="{00000000-0005-0000-0000-0000E73E0000}"/>
    <cellStyle name="Normal 4 6 3 3" xfId="3442" xr:uid="{00000000-0005-0000-0000-0000E83E0000}"/>
    <cellStyle name="Normal 4 6 3 3 2" xfId="17392" xr:uid="{00000000-0005-0000-0000-0000E93E0000}"/>
    <cellStyle name="Normal 4 6 3 3 2 2" xfId="40270" xr:uid="{00000000-0005-0000-0000-0000EA3E0000}"/>
    <cellStyle name="Normal 4 6 3 3 3" xfId="11478" xr:uid="{00000000-0005-0000-0000-0000EB3E0000}"/>
    <cellStyle name="Normal 4 6 3 3 4" xfId="36598" xr:uid="{00000000-0005-0000-0000-0000EC3E0000}"/>
    <cellStyle name="Normal 4 6 3 4" xfId="10254" xr:uid="{00000000-0005-0000-0000-0000ED3E0000}"/>
    <cellStyle name="Normal 4 6 3 4 2" xfId="35374" xr:uid="{00000000-0005-0000-0000-0000EE3E0000}"/>
    <cellStyle name="Normal 4 6 3 5" xfId="15925" xr:uid="{00000000-0005-0000-0000-0000EF3E0000}"/>
    <cellStyle name="Normal 4 6 3 5 2" xfId="39046" xr:uid="{00000000-0005-0000-0000-0000F03E0000}"/>
    <cellStyle name="Normal 4 6 3 6" xfId="7806" xr:uid="{00000000-0005-0000-0000-0000F13E0000}"/>
    <cellStyle name="Normal 4 6 3 7" xfId="32926" xr:uid="{00000000-0005-0000-0000-0000F23E0000}"/>
    <cellStyle name="Normal 4 6 4" xfId="4376" xr:uid="{00000000-0005-0000-0000-0000F33E0000}"/>
    <cellStyle name="Normal 4 6 4 2" xfId="12227" xr:uid="{00000000-0005-0000-0000-0000F43E0000}"/>
    <cellStyle name="Normal 4 6 4 2 2" xfId="37210" xr:uid="{00000000-0005-0000-0000-0000F53E0000}"/>
    <cellStyle name="Normal 4 6 4 3" xfId="18302" xr:uid="{00000000-0005-0000-0000-0000F63E0000}"/>
    <cellStyle name="Normal 4 6 4 3 2" xfId="40882" xr:uid="{00000000-0005-0000-0000-0000F73E0000}"/>
    <cellStyle name="Normal 4 6 4 4" xfId="8418" xr:uid="{00000000-0005-0000-0000-0000F83E0000}"/>
    <cellStyle name="Normal 4 6 4 5" xfId="33538" xr:uid="{00000000-0005-0000-0000-0000F93E0000}"/>
    <cellStyle name="Normal 4 6 5" xfId="2830" xr:uid="{00000000-0005-0000-0000-0000FA3E0000}"/>
    <cellStyle name="Normal 4 6 5 2" xfId="16780" xr:uid="{00000000-0005-0000-0000-0000FB3E0000}"/>
    <cellStyle name="Normal 4 6 5 2 2" xfId="39658" xr:uid="{00000000-0005-0000-0000-0000FC3E0000}"/>
    <cellStyle name="Normal 4 6 5 3" xfId="10866" xr:uid="{00000000-0005-0000-0000-0000FD3E0000}"/>
    <cellStyle name="Normal 4 6 5 4" xfId="35986" xr:uid="{00000000-0005-0000-0000-0000FE3E0000}"/>
    <cellStyle name="Normal 4 6 6" xfId="9642" xr:uid="{00000000-0005-0000-0000-0000FF3E0000}"/>
    <cellStyle name="Normal 4 6 6 2" xfId="34762" xr:uid="{00000000-0005-0000-0000-0000003F0000}"/>
    <cellStyle name="Normal 4 6 7" xfId="14880" xr:uid="{00000000-0005-0000-0000-0000013F0000}"/>
    <cellStyle name="Normal 4 6 7 2" xfId="38434" xr:uid="{00000000-0005-0000-0000-0000023F0000}"/>
    <cellStyle name="Normal 4 6 8" xfId="7194" xr:uid="{00000000-0005-0000-0000-0000033F0000}"/>
    <cellStyle name="Normal 4 6 9" xfId="32314" xr:uid="{00000000-0005-0000-0000-0000043F0000}"/>
    <cellStyle name="Normal 4 7" xfId="875" xr:uid="{00000000-0005-0000-0000-0000053F0000}"/>
    <cellStyle name="Normal 4 7 2" xfId="1086" xr:uid="{00000000-0005-0000-0000-0000063F0000}"/>
    <cellStyle name="Normal 4 7 2 2" xfId="2177" xr:uid="{00000000-0005-0000-0000-0000073F0000}"/>
    <cellStyle name="Normal 4 7 2 2 2" xfId="5483" xr:uid="{00000000-0005-0000-0000-0000083F0000}"/>
    <cellStyle name="Normal 4 7 2 2 2 2" xfId="13197" xr:uid="{00000000-0005-0000-0000-0000093F0000}"/>
    <cellStyle name="Normal 4 7 2 2 2 2 2" xfId="38043" xr:uid="{00000000-0005-0000-0000-00000A3F0000}"/>
    <cellStyle name="Normal 4 7 2 2 2 3" xfId="19377" xr:uid="{00000000-0005-0000-0000-00000B3F0000}"/>
    <cellStyle name="Normal 4 7 2 2 2 3 2" xfId="41715" xr:uid="{00000000-0005-0000-0000-00000C3F0000}"/>
    <cellStyle name="Normal 4 7 2 2 2 4" xfId="9251" xr:uid="{00000000-0005-0000-0000-00000D3F0000}"/>
    <cellStyle name="Normal 4 7 2 2 2 5" xfId="34371" xr:uid="{00000000-0005-0000-0000-00000E3F0000}"/>
    <cellStyle name="Normal 4 7 2 2 3" xfId="3663" xr:uid="{00000000-0005-0000-0000-00000F3F0000}"/>
    <cellStyle name="Normal 4 7 2 2 3 2" xfId="17613" xr:uid="{00000000-0005-0000-0000-0000103F0000}"/>
    <cellStyle name="Normal 4 7 2 2 3 2 2" xfId="40491" xr:uid="{00000000-0005-0000-0000-0000113F0000}"/>
    <cellStyle name="Normal 4 7 2 2 3 3" xfId="11699" xr:uid="{00000000-0005-0000-0000-0000123F0000}"/>
    <cellStyle name="Normal 4 7 2 2 3 4" xfId="36819" xr:uid="{00000000-0005-0000-0000-0000133F0000}"/>
    <cellStyle name="Normal 4 7 2 2 4" xfId="10475" xr:uid="{00000000-0005-0000-0000-0000143F0000}"/>
    <cellStyle name="Normal 4 7 2 2 4 2" xfId="35595" xr:uid="{00000000-0005-0000-0000-0000153F0000}"/>
    <cellStyle name="Normal 4 7 2 2 5" xfId="16146" xr:uid="{00000000-0005-0000-0000-0000163F0000}"/>
    <cellStyle name="Normal 4 7 2 2 5 2" xfId="39267" xr:uid="{00000000-0005-0000-0000-0000173F0000}"/>
    <cellStyle name="Normal 4 7 2 2 6" xfId="8027" xr:uid="{00000000-0005-0000-0000-0000183F0000}"/>
    <cellStyle name="Normal 4 7 2 2 7" xfId="33147" xr:uid="{00000000-0005-0000-0000-0000193F0000}"/>
    <cellStyle name="Normal 4 7 2 3" xfId="4599" xr:uid="{00000000-0005-0000-0000-00001A3F0000}"/>
    <cellStyle name="Normal 4 7 2 3 2" xfId="12450" xr:uid="{00000000-0005-0000-0000-00001B3F0000}"/>
    <cellStyle name="Normal 4 7 2 3 2 2" xfId="37431" xr:uid="{00000000-0005-0000-0000-00001C3F0000}"/>
    <cellStyle name="Normal 4 7 2 3 3" xfId="18525" xr:uid="{00000000-0005-0000-0000-00001D3F0000}"/>
    <cellStyle name="Normal 4 7 2 3 3 2" xfId="41103" xr:uid="{00000000-0005-0000-0000-00001E3F0000}"/>
    <cellStyle name="Normal 4 7 2 3 4" xfId="8639" xr:uid="{00000000-0005-0000-0000-00001F3F0000}"/>
    <cellStyle name="Normal 4 7 2 3 5" xfId="33759" xr:uid="{00000000-0005-0000-0000-0000203F0000}"/>
    <cellStyle name="Normal 4 7 2 4" xfId="3051" xr:uid="{00000000-0005-0000-0000-0000213F0000}"/>
    <cellStyle name="Normal 4 7 2 4 2" xfId="17001" xr:uid="{00000000-0005-0000-0000-0000223F0000}"/>
    <cellStyle name="Normal 4 7 2 4 2 2" xfId="39879" xr:uid="{00000000-0005-0000-0000-0000233F0000}"/>
    <cellStyle name="Normal 4 7 2 4 3" xfId="11087" xr:uid="{00000000-0005-0000-0000-0000243F0000}"/>
    <cellStyle name="Normal 4 7 2 4 4" xfId="36207" xr:uid="{00000000-0005-0000-0000-0000253F0000}"/>
    <cellStyle name="Normal 4 7 2 5" xfId="9863" xr:uid="{00000000-0005-0000-0000-0000263F0000}"/>
    <cellStyle name="Normal 4 7 2 5 2" xfId="34983" xr:uid="{00000000-0005-0000-0000-0000273F0000}"/>
    <cellStyle name="Normal 4 7 2 6" xfId="15105" xr:uid="{00000000-0005-0000-0000-0000283F0000}"/>
    <cellStyle name="Normal 4 7 2 6 2" xfId="38655" xr:uid="{00000000-0005-0000-0000-0000293F0000}"/>
    <cellStyle name="Normal 4 7 2 7" xfId="7415" xr:uid="{00000000-0005-0000-0000-00002A3F0000}"/>
    <cellStyle name="Normal 4 7 2 8" xfId="32535" xr:uid="{00000000-0005-0000-0000-00002B3F0000}"/>
    <cellStyle name="Normal 4 7 3" xfId="1966" xr:uid="{00000000-0005-0000-0000-00002C3F0000}"/>
    <cellStyle name="Normal 4 7 3 2" xfId="5272" xr:uid="{00000000-0005-0000-0000-00002D3F0000}"/>
    <cellStyle name="Normal 4 7 3 2 2" xfId="12986" xr:uid="{00000000-0005-0000-0000-00002E3F0000}"/>
    <cellStyle name="Normal 4 7 3 2 2 2" xfId="37832" xr:uid="{00000000-0005-0000-0000-00002F3F0000}"/>
    <cellStyle name="Normal 4 7 3 2 3" xfId="19166" xr:uid="{00000000-0005-0000-0000-0000303F0000}"/>
    <cellStyle name="Normal 4 7 3 2 3 2" xfId="41504" xr:uid="{00000000-0005-0000-0000-0000313F0000}"/>
    <cellStyle name="Normal 4 7 3 2 4" xfId="9040" xr:uid="{00000000-0005-0000-0000-0000323F0000}"/>
    <cellStyle name="Normal 4 7 3 2 5" xfId="34160" xr:uid="{00000000-0005-0000-0000-0000333F0000}"/>
    <cellStyle name="Normal 4 7 3 3" xfId="3452" xr:uid="{00000000-0005-0000-0000-0000343F0000}"/>
    <cellStyle name="Normal 4 7 3 3 2" xfId="17402" xr:uid="{00000000-0005-0000-0000-0000353F0000}"/>
    <cellStyle name="Normal 4 7 3 3 2 2" xfId="40280" xr:uid="{00000000-0005-0000-0000-0000363F0000}"/>
    <cellStyle name="Normal 4 7 3 3 3" xfId="11488" xr:uid="{00000000-0005-0000-0000-0000373F0000}"/>
    <cellStyle name="Normal 4 7 3 3 4" xfId="36608" xr:uid="{00000000-0005-0000-0000-0000383F0000}"/>
    <cellStyle name="Normal 4 7 3 4" xfId="10264" xr:uid="{00000000-0005-0000-0000-0000393F0000}"/>
    <cellStyle name="Normal 4 7 3 4 2" xfId="35384" xr:uid="{00000000-0005-0000-0000-00003A3F0000}"/>
    <cellStyle name="Normal 4 7 3 5" xfId="15935" xr:uid="{00000000-0005-0000-0000-00003B3F0000}"/>
    <cellStyle name="Normal 4 7 3 5 2" xfId="39056" xr:uid="{00000000-0005-0000-0000-00003C3F0000}"/>
    <cellStyle name="Normal 4 7 3 6" xfId="7816" xr:uid="{00000000-0005-0000-0000-00003D3F0000}"/>
    <cellStyle name="Normal 4 7 3 7" xfId="32936" xr:uid="{00000000-0005-0000-0000-00003E3F0000}"/>
    <cellStyle name="Normal 4 7 4" xfId="4388" xr:uid="{00000000-0005-0000-0000-00003F3F0000}"/>
    <cellStyle name="Normal 4 7 4 2" xfId="12239" xr:uid="{00000000-0005-0000-0000-0000403F0000}"/>
    <cellStyle name="Normal 4 7 4 2 2" xfId="37220" xr:uid="{00000000-0005-0000-0000-0000413F0000}"/>
    <cellStyle name="Normal 4 7 4 3" xfId="18314" xr:uid="{00000000-0005-0000-0000-0000423F0000}"/>
    <cellStyle name="Normal 4 7 4 3 2" xfId="40892" xr:uid="{00000000-0005-0000-0000-0000433F0000}"/>
    <cellStyle name="Normal 4 7 4 4" xfId="8428" xr:uid="{00000000-0005-0000-0000-0000443F0000}"/>
    <cellStyle name="Normal 4 7 4 5" xfId="33548" xr:uid="{00000000-0005-0000-0000-0000453F0000}"/>
    <cellStyle name="Normal 4 7 5" xfId="2840" xr:uid="{00000000-0005-0000-0000-0000463F0000}"/>
    <cellStyle name="Normal 4 7 5 2" xfId="16790" xr:uid="{00000000-0005-0000-0000-0000473F0000}"/>
    <cellStyle name="Normal 4 7 5 2 2" xfId="39668" xr:uid="{00000000-0005-0000-0000-0000483F0000}"/>
    <cellStyle name="Normal 4 7 5 3" xfId="10876" xr:uid="{00000000-0005-0000-0000-0000493F0000}"/>
    <cellStyle name="Normal 4 7 5 4" xfId="35996" xr:uid="{00000000-0005-0000-0000-00004A3F0000}"/>
    <cellStyle name="Normal 4 7 6" xfId="9652" xr:uid="{00000000-0005-0000-0000-00004B3F0000}"/>
    <cellStyle name="Normal 4 7 6 2" xfId="34772" xr:uid="{00000000-0005-0000-0000-00004C3F0000}"/>
    <cellStyle name="Normal 4 7 7" xfId="14894" xr:uid="{00000000-0005-0000-0000-00004D3F0000}"/>
    <cellStyle name="Normal 4 7 7 2" xfId="38444" xr:uid="{00000000-0005-0000-0000-00004E3F0000}"/>
    <cellStyle name="Normal 4 7 8" xfId="7204" xr:uid="{00000000-0005-0000-0000-00004F3F0000}"/>
    <cellStyle name="Normal 4 7 9" xfId="32324" xr:uid="{00000000-0005-0000-0000-0000503F0000}"/>
    <cellStyle name="Normal 4 8" xfId="881" xr:uid="{00000000-0005-0000-0000-0000513F0000}"/>
    <cellStyle name="Normal 4 8 2" xfId="1972" xr:uid="{00000000-0005-0000-0000-0000523F0000}"/>
    <cellStyle name="Normal 4 8 2 2" xfId="5278" xr:uid="{00000000-0005-0000-0000-0000533F0000}"/>
    <cellStyle name="Normal 4 8 2 2 2" xfId="12992" xr:uid="{00000000-0005-0000-0000-0000543F0000}"/>
    <cellStyle name="Normal 4 8 2 2 2 2" xfId="37838" xr:uid="{00000000-0005-0000-0000-0000553F0000}"/>
    <cellStyle name="Normal 4 8 2 2 3" xfId="19172" xr:uid="{00000000-0005-0000-0000-0000563F0000}"/>
    <cellStyle name="Normal 4 8 2 2 3 2" xfId="41510" xr:uid="{00000000-0005-0000-0000-0000573F0000}"/>
    <cellStyle name="Normal 4 8 2 2 4" xfId="9046" xr:uid="{00000000-0005-0000-0000-0000583F0000}"/>
    <cellStyle name="Normal 4 8 2 2 5" xfId="34166" xr:uid="{00000000-0005-0000-0000-0000593F0000}"/>
    <cellStyle name="Normal 4 8 2 3" xfId="3458" xr:uid="{00000000-0005-0000-0000-00005A3F0000}"/>
    <cellStyle name="Normal 4 8 2 3 2" xfId="17408" xr:uid="{00000000-0005-0000-0000-00005B3F0000}"/>
    <cellStyle name="Normal 4 8 2 3 2 2" xfId="40286" xr:uid="{00000000-0005-0000-0000-00005C3F0000}"/>
    <cellStyle name="Normal 4 8 2 3 3" xfId="11494" xr:uid="{00000000-0005-0000-0000-00005D3F0000}"/>
    <cellStyle name="Normal 4 8 2 3 4" xfId="36614" xr:uid="{00000000-0005-0000-0000-00005E3F0000}"/>
    <cellStyle name="Normal 4 8 2 4" xfId="10270" xr:uid="{00000000-0005-0000-0000-00005F3F0000}"/>
    <cellStyle name="Normal 4 8 2 4 2" xfId="35390" xr:uid="{00000000-0005-0000-0000-0000603F0000}"/>
    <cellStyle name="Normal 4 8 2 5" xfId="15941" xr:uid="{00000000-0005-0000-0000-0000613F0000}"/>
    <cellStyle name="Normal 4 8 2 5 2" xfId="39062" xr:uid="{00000000-0005-0000-0000-0000623F0000}"/>
    <cellStyle name="Normal 4 8 2 6" xfId="7822" xr:uid="{00000000-0005-0000-0000-0000633F0000}"/>
    <cellStyle name="Normal 4 8 2 7" xfId="32942" xr:uid="{00000000-0005-0000-0000-0000643F0000}"/>
    <cellStyle name="Normal 4 8 3" xfId="4394" xr:uid="{00000000-0005-0000-0000-0000653F0000}"/>
    <cellStyle name="Normal 4 8 3 2" xfId="12245" xr:uid="{00000000-0005-0000-0000-0000663F0000}"/>
    <cellStyle name="Normal 4 8 3 2 2" xfId="37226" xr:uid="{00000000-0005-0000-0000-0000673F0000}"/>
    <cellStyle name="Normal 4 8 3 3" xfId="18320" xr:uid="{00000000-0005-0000-0000-0000683F0000}"/>
    <cellStyle name="Normal 4 8 3 3 2" xfId="40898" xr:uid="{00000000-0005-0000-0000-0000693F0000}"/>
    <cellStyle name="Normal 4 8 3 4" xfId="8434" xr:uid="{00000000-0005-0000-0000-00006A3F0000}"/>
    <cellStyle name="Normal 4 8 3 5" xfId="33554" xr:uid="{00000000-0005-0000-0000-00006B3F0000}"/>
    <cellStyle name="Normal 4 8 4" xfId="2846" xr:uid="{00000000-0005-0000-0000-00006C3F0000}"/>
    <cellStyle name="Normal 4 8 4 2" xfId="16796" xr:uid="{00000000-0005-0000-0000-00006D3F0000}"/>
    <cellStyle name="Normal 4 8 4 2 2" xfId="39674" xr:uid="{00000000-0005-0000-0000-00006E3F0000}"/>
    <cellStyle name="Normal 4 8 4 3" xfId="10882" xr:uid="{00000000-0005-0000-0000-00006F3F0000}"/>
    <cellStyle name="Normal 4 8 4 4" xfId="36002" xr:uid="{00000000-0005-0000-0000-0000703F0000}"/>
    <cellStyle name="Normal 4 8 5" xfId="9658" xr:uid="{00000000-0005-0000-0000-0000713F0000}"/>
    <cellStyle name="Normal 4 8 5 2" xfId="34778" xr:uid="{00000000-0005-0000-0000-0000723F0000}"/>
    <cellStyle name="Normal 4 8 6" xfId="14900" xr:uid="{00000000-0005-0000-0000-0000733F0000}"/>
    <cellStyle name="Normal 4 8 6 2" xfId="38450" xr:uid="{00000000-0005-0000-0000-0000743F0000}"/>
    <cellStyle name="Normal 4 8 7" xfId="7210" xr:uid="{00000000-0005-0000-0000-0000753F0000}"/>
    <cellStyle name="Normal 4 8 8" xfId="32330" xr:uid="{00000000-0005-0000-0000-0000763F0000}"/>
    <cellStyle name="Normal 4 9" xfId="1095" xr:uid="{00000000-0005-0000-0000-0000773F0000}"/>
    <cellStyle name="Normal 4 9 2" xfId="2186" xr:uid="{00000000-0005-0000-0000-0000783F0000}"/>
    <cellStyle name="Normal 4 9 2 2" xfId="5489" xr:uid="{00000000-0005-0000-0000-0000793F0000}"/>
    <cellStyle name="Normal 4 9 2 2 2" xfId="13203" xr:uid="{00000000-0005-0000-0000-00007A3F0000}"/>
    <cellStyle name="Normal 4 9 2 2 2 2" xfId="38049" xr:uid="{00000000-0005-0000-0000-00007B3F0000}"/>
    <cellStyle name="Normal 4 9 2 2 3" xfId="19383" xr:uid="{00000000-0005-0000-0000-00007C3F0000}"/>
    <cellStyle name="Normal 4 9 2 2 3 2" xfId="41721" xr:uid="{00000000-0005-0000-0000-00007D3F0000}"/>
    <cellStyle name="Normal 4 9 2 2 4" xfId="9257" xr:uid="{00000000-0005-0000-0000-00007E3F0000}"/>
    <cellStyle name="Normal 4 9 2 2 5" xfId="34377" xr:uid="{00000000-0005-0000-0000-00007F3F0000}"/>
    <cellStyle name="Normal 4 9 2 3" xfId="3669" xr:uid="{00000000-0005-0000-0000-0000803F0000}"/>
    <cellStyle name="Normal 4 9 2 3 2" xfId="17619" xr:uid="{00000000-0005-0000-0000-0000813F0000}"/>
    <cellStyle name="Normal 4 9 2 3 2 2" xfId="40497" xr:uid="{00000000-0005-0000-0000-0000823F0000}"/>
    <cellStyle name="Normal 4 9 2 3 3" xfId="11705" xr:uid="{00000000-0005-0000-0000-0000833F0000}"/>
    <cellStyle name="Normal 4 9 2 3 4" xfId="36825" xr:uid="{00000000-0005-0000-0000-0000843F0000}"/>
    <cellStyle name="Normal 4 9 2 4" xfId="10481" xr:uid="{00000000-0005-0000-0000-0000853F0000}"/>
    <cellStyle name="Normal 4 9 2 4 2" xfId="35601" xr:uid="{00000000-0005-0000-0000-0000863F0000}"/>
    <cellStyle name="Normal 4 9 2 5" xfId="16155" xr:uid="{00000000-0005-0000-0000-0000873F0000}"/>
    <cellStyle name="Normal 4 9 2 5 2" xfId="39273" xr:uid="{00000000-0005-0000-0000-0000883F0000}"/>
    <cellStyle name="Normal 4 9 2 6" xfId="8033" xr:uid="{00000000-0005-0000-0000-0000893F0000}"/>
    <cellStyle name="Normal 4 9 2 7" xfId="33153" xr:uid="{00000000-0005-0000-0000-00008A3F0000}"/>
    <cellStyle name="Normal 4 9 3" xfId="4605" xr:uid="{00000000-0005-0000-0000-00008B3F0000}"/>
    <cellStyle name="Normal 4 9 3 2" xfId="12456" xr:uid="{00000000-0005-0000-0000-00008C3F0000}"/>
    <cellStyle name="Normal 4 9 3 2 2" xfId="37437" xr:uid="{00000000-0005-0000-0000-00008D3F0000}"/>
    <cellStyle name="Normal 4 9 3 3" xfId="18531" xr:uid="{00000000-0005-0000-0000-00008E3F0000}"/>
    <cellStyle name="Normal 4 9 3 3 2" xfId="41109" xr:uid="{00000000-0005-0000-0000-00008F3F0000}"/>
    <cellStyle name="Normal 4 9 3 4" xfId="8645" xr:uid="{00000000-0005-0000-0000-0000903F0000}"/>
    <cellStyle name="Normal 4 9 3 5" xfId="33765" xr:uid="{00000000-0005-0000-0000-0000913F0000}"/>
    <cellStyle name="Normal 4 9 4" xfId="3057" xr:uid="{00000000-0005-0000-0000-0000923F0000}"/>
    <cellStyle name="Normal 4 9 4 2" xfId="17007" xr:uid="{00000000-0005-0000-0000-0000933F0000}"/>
    <cellStyle name="Normal 4 9 4 2 2" xfId="39885" xr:uid="{00000000-0005-0000-0000-0000943F0000}"/>
    <cellStyle name="Normal 4 9 4 3" xfId="11093" xr:uid="{00000000-0005-0000-0000-0000953F0000}"/>
    <cellStyle name="Normal 4 9 4 4" xfId="36213" xr:uid="{00000000-0005-0000-0000-0000963F0000}"/>
    <cellStyle name="Normal 4 9 5" xfId="9869" xr:uid="{00000000-0005-0000-0000-0000973F0000}"/>
    <cellStyle name="Normal 4 9 5 2" xfId="34989" xr:uid="{00000000-0005-0000-0000-0000983F0000}"/>
    <cellStyle name="Normal 4 9 6" xfId="15114" xr:uid="{00000000-0005-0000-0000-0000993F0000}"/>
    <cellStyle name="Normal 4 9 6 2" xfId="38661" xr:uid="{00000000-0005-0000-0000-00009A3F0000}"/>
    <cellStyle name="Normal 4 9 7" xfId="7421" xr:uid="{00000000-0005-0000-0000-00009B3F0000}"/>
    <cellStyle name="Normal 4 9 8" xfId="32541" xr:uid="{00000000-0005-0000-0000-00009C3F0000}"/>
    <cellStyle name="Normal 5" xfId="15" xr:uid="{00000000-0005-0000-0000-00009D3F0000}"/>
    <cellStyle name="Normal 5 10" xfId="863" xr:uid="{00000000-0005-0000-0000-00009E3F0000}"/>
    <cellStyle name="Normal 5 10 2" xfId="1077" xr:uid="{00000000-0005-0000-0000-00009F3F0000}"/>
    <cellStyle name="Normal 5 10 2 2" xfId="2168" xr:uid="{00000000-0005-0000-0000-0000A03F0000}"/>
    <cellStyle name="Normal 5 10 2 2 2" xfId="5474" xr:uid="{00000000-0005-0000-0000-0000A13F0000}"/>
    <cellStyle name="Normal 5 10 2 2 2 2" xfId="13188" xr:uid="{00000000-0005-0000-0000-0000A23F0000}"/>
    <cellStyle name="Normal 5 10 2 2 2 2 2" xfId="38034" xr:uid="{00000000-0005-0000-0000-0000A33F0000}"/>
    <cellStyle name="Normal 5 10 2 2 2 3" xfId="19368" xr:uid="{00000000-0005-0000-0000-0000A43F0000}"/>
    <cellStyle name="Normal 5 10 2 2 2 3 2" xfId="41706" xr:uid="{00000000-0005-0000-0000-0000A53F0000}"/>
    <cellStyle name="Normal 5 10 2 2 2 4" xfId="9242" xr:uid="{00000000-0005-0000-0000-0000A63F0000}"/>
    <cellStyle name="Normal 5 10 2 2 2 5" xfId="34362" xr:uid="{00000000-0005-0000-0000-0000A73F0000}"/>
    <cellStyle name="Normal 5 10 2 2 3" xfId="3654" xr:uid="{00000000-0005-0000-0000-0000A83F0000}"/>
    <cellStyle name="Normal 5 10 2 2 3 2" xfId="17604" xr:uid="{00000000-0005-0000-0000-0000A93F0000}"/>
    <cellStyle name="Normal 5 10 2 2 3 2 2" xfId="40482" xr:uid="{00000000-0005-0000-0000-0000AA3F0000}"/>
    <cellStyle name="Normal 5 10 2 2 3 3" xfId="11690" xr:uid="{00000000-0005-0000-0000-0000AB3F0000}"/>
    <cellStyle name="Normal 5 10 2 2 3 4" xfId="36810" xr:uid="{00000000-0005-0000-0000-0000AC3F0000}"/>
    <cellStyle name="Normal 5 10 2 2 4" xfId="10466" xr:uid="{00000000-0005-0000-0000-0000AD3F0000}"/>
    <cellStyle name="Normal 5 10 2 2 4 2" xfId="35586" xr:uid="{00000000-0005-0000-0000-0000AE3F0000}"/>
    <cellStyle name="Normal 5 10 2 2 5" xfId="16137" xr:uid="{00000000-0005-0000-0000-0000AF3F0000}"/>
    <cellStyle name="Normal 5 10 2 2 5 2" xfId="39258" xr:uid="{00000000-0005-0000-0000-0000B03F0000}"/>
    <cellStyle name="Normal 5 10 2 2 6" xfId="8018" xr:uid="{00000000-0005-0000-0000-0000B13F0000}"/>
    <cellStyle name="Normal 5 10 2 2 7" xfId="33138" xr:uid="{00000000-0005-0000-0000-0000B23F0000}"/>
    <cellStyle name="Normal 5 10 2 3" xfId="4590" xr:uid="{00000000-0005-0000-0000-0000B33F0000}"/>
    <cellStyle name="Normal 5 10 2 3 2" xfId="12441" xr:uid="{00000000-0005-0000-0000-0000B43F0000}"/>
    <cellStyle name="Normal 5 10 2 3 2 2" xfId="37422" xr:uid="{00000000-0005-0000-0000-0000B53F0000}"/>
    <cellStyle name="Normal 5 10 2 3 3" xfId="18516" xr:uid="{00000000-0005-0000-0000-0000B63F0000}"/>
    <cellStyle name="Normal 5 10 2 3 3 2" xfId="41094" xr:uid="{00000000-0005-0000-0000-0000B73F0000}"/>
    <cellStyle name="Normal 5 10 2 3 4" xfId="8630" xr:uid="{00000000-0005-0000-0000-0000B83F0000}"/>
    <cellStyle name="Normal 5 10 2 3 5" xfId="33750" xr:uid="{00000000-0005-0000-0000-0000B93F0000}"/>
    <cellStyle name="Normal 5 10 2 4" xfId="3042" xr:uid="{00000000-0005-0000-0000-0000BA3F0000}"/>
    <cellStyle name="Normal 5 10 2 4 2" xfId="16992" xr:uid="{00000000-0005-0000-0000-0000BB3F0000}"/>
    <cellStyle name="Normal 5 10 2 4 2 2" xfId="39870" xr:uid="{00000000-0005-0000-0000-0000BC3F0000}"/>
    <cellStyle name="Normal 5 10 2 4 3" xfId="11078" xr:uid="{00000000-0005-0000-0000-0000BD3F0000}"/>
    <cellStyle name="Normal 5 10 2 4 4" xfId="36198" xr:uid="{00000000-0005-0000-0000-0000BE3F0000}"/>
    <cellStyle name="Normal 5 10 2 5" xfId="9854" xr:uid="{00000000-0005-0000-0000-0000BF3F0000}"/>
    <cellStyle name="Normal 5 10 2 5 2" xfId="34974" xr:uid="{00000000-0005-0000-0000-0000C03F0000}"/>
    <cellStyle name="Normal 5 10 2 6" xfId="15096" xr:uid="{00000000-0005-0000-0000-0000C13F0000}"/>
    <cellStyle name="Normal 5 10 2 6 2" xfId="38646" xr:uid="{00000000-0005-0000-0000-0000C23F0000}"/>
    <cellStyle name="Normal 5 10 2 7" xfId="7406" xr:uid="{00000000-0005-0000-0000-0000C33F0000}"/>
    <cellStyle name="Normal 5 10 2 8" xfId="32526" xr:uid="{00000000-0005-0000-0000-0000C43F0000}"/>
    <cellStyle name="Normal 5 10 3" xfId="1957" xr:uid="{00000000-0005-0000-0000-0000C53F0000}"/>
    <cellStyle name="Normal 5 10 3 2" xfId="5263" xr:uid="{00000000-0005-0000-0000-0000C63F0000}"/>
    <cellStyle name="Normal 5 10 3 2 2" xfId="12977" xr:uid="{00000000-0005-0000-0000-0000C73F0000}"/>
    <cellStyle name="Normal 5 10 3 2 2 2" xfId="37823" xr:uid="{00000000-0005-0000-0000-0000C83F0000}"/>
    <cellStyle name="Normal 5 10 3 2 3" xfId="19157" xr:uid="{00000000-0005-0000-0000-0000C93F0000}"/>
    <cellStyle name="Normal 5 10 3 2 3 2" xfId="41495" xr:uid="{00000000-0005-0000-0000-0000CA3F0000}"/>
    <cellStyle name="Normal 5 10 3 2 4" xfId="9031" xr:uid="{00000000-0005-0000-0000-0000CB3F0000}"/>
    <cellStyle name="Normal 5 10 3 2 5" xfId="34151" xr:uid="{00000000-0005-0000-0000-0000CC3F0000}"/>
    <cellStyle name="Normal 5 10 3 3" xfId="3443" xr:uid="{00000000-0005-0000-0000-0000CD3F0000}"/>
    <cellStyle name="Normal 5 10 3 3 2" xfId="17393" xr:uid="{00000000-0005-0000-0000-0000CE3F0000}"/>
    <cellStyle name="Normal 5 10 3 3 2 2" xfId="40271" xr:uid="{00000000-0005-0000-0000-0000CF3F0000}"/>
    <cellStyle name="Normal 5 10 3 3 3" xfId="11479" xr:uid="{00000000-0005-0000-0000-0000D03F0000}"/>
    <cellStyle name="Normal 5 10 3 3 4" xfId="36599" xr:uid="{00000000-0005-0000-0000-0000D13F0000}"/>
    <cellStyle name="Normal 5 10 3 4" xfId="10255" xr:uid="{00000000-0005-0000-0000-0000D23F0000}"/>
    <cellStyle name="Normal 5 10 3 4 2" xfId="35375" xr:uid="{00000000-0005-0000-0000-0000D33F0000}"/>
    <cellStyle name="Normal 5 10 3 5" xfId="15926" xr:uid="{00000000-0005-0000-0000-0000D43F0000}"/>
    <cellStyle name="Normal 5 10 3 5 2" xfId="39047" xr:uid="{00000000-0005-0000-0000-0000D53F0000}"/>
    <cellStyle name="Normal 5 10 3 6" xfId="7807" xr:uid="{00000000-0005-0000-0000-0000D63F0000}"/>
    <cellStyle name="Normal 5 10 3 7" xfId="32927" xr:uid="{00000000-0005-0000-0000-0000D73F0000}"/>
    <cellStyle name="Normal 5 10 4" xfId="4378" xr:uid="{00000000-0005-0000-0000-0000D83F0000}"/>
    <cellStyle name="Normal 5 10 4 2" xfId="12229" xr:uid="{00000000-0005-0000-0000-0000D93F0000}"/>
    <cellStyle name="Normal 5 10 4 2 2" xfId="37211" xr:uid="{00000000-0005-0000-0000-0000DA3F0000}"/>
    <cellStyle name="Normal 5 10 4 3" xfId="18304" xr:uid="{00000000-0005-0000-0000-0000DB3F0000}"/>
    <cellStyle name="Normal 5 10 4 3 2" xfId="40883" xr:uid="{00000000-0005-0000-0000-0000DC3F0000}"/>
    <cellStyle name="Normal 5 10 4 4" xfId="8419" xr:uid="{00000000-0005-0000-0000-0000DD3F0000}"/>
    <cellStyle name="Normal 5 10 4 5" xfId="33539" xr:uid="{00000000-0005-0000-0000-0000DE3F0000}"/>
    <cellStyle name="Normal 5 10 5" xfId="2831" xr:uid="{00000000-0005-0000-0000-0000DF3F0000}"/>
    <cellStyle name="Normal 5 10 5 2" xfId="16781" xr:uid="{00000000-0005-0000-0000-0000E03F0000}"/>
    <cellStyle name="Normal 5 10 5 2 2" xfId="39659" xr:uid="{00000000-0005-0000-0000-0000E13F0000}"/>
    <cellStyle name="Normal 5 10 5 3" xfId="10867" xr:uid="{00000000-0005-0000-0000-0000E23F0000}"/>
    <cellStyle name="Normal 5 10 5 4" xfId="35987" xr:uid="{00000000-0005-0000-0000-0000E33F0000}"/>
    <cellStyle name="Normal 5 10 6" xfId="9643" xr:uid="{00000000-0005-0000-0000-0000E43F0000}"/>
    <cellStyle name="Normal 5 10 6 2" xfId="34763" xr:uid="{00000000-0005-0000-0000-0000E53F0000}"/>
    <cellStyle name="Normal 5 10 7" xfId="14882" xr:uid="{00000000-0005-0000-0000-0000E63F0000}"/>
    <cellStyle name="Normal 5 10 7 2" xfId="38435" xr:uid="{00000000-0005-0000-0000-0000E73F0000}"/>
    <cellStyle name="Normal 5 10 8" xfId="7195" xr:uid="{00000000-0005-0000-0000-0000E83F0000}"/>
    <cellStyle name="Normal 5 10 9" xfId="32315" xr:uid="{00000000-0005-0000-0000-0000E93F0000}"/>
    <cellStyle name="Normal 5 11" xfId="876" xr:uid="{00000000-0005-0000-0000-0000EA3F0000}"/>
    <cellStyle name="Normal 5 11 2" xfId="1087" xr:uid="{00000000-0005-0000-0000-0000EB3F0000}"/>
    <cellStyle name="Normal 5 11 2 2" xfId="2178" xr:uid="{00000000-0005-0000-0000-0000EC3F0000}"/>
    <cellStyle name="Normal 5 11 2 2 2" xfId="5484" xr:uid="{00000000-0005-0000-0000-0000ED3F0000}"/>
    <cellStyle name="Normal 5 11 2 2 2 2" xfId="13198" xr:uid="{00000000-0005-0000-0000-0000EE3F0000}"/>
    <cellStyle name="Normal 5 11 2 2 2 2 2" xfId="38044" xr:uid="{00000000-0005-0000-0000-0000EF3F0000}"/>
    <cellStyle name="Normal 5 11 2 2 2 3" xfId="19378" xr:uid="{00000000-0005-0000-0000-0000F03F0000}"/>
    <cellStyle name="Normal 5 11 2 2 2 3 2" xfId="41716" xr:uid="{00000000-0005-0000-0000-0000F13F0000}"/>
    <cellStyle name="Normal 5 11 2 2 2 4" xfId="9252" xr:uid="{00000000-0005-0000-0000-0000F23F0000}"/>
    <cellStyle name="Normal 5 11 2 2 2 5" xfId="34372" xr:uid="{00000000-0005-0000-0000-0000F33F0000}"/>
    <cellStyle name="Normal 5 11 2 2 3" xfId="3664" xr:uid="{00000000-0005-0000-0000-0000F43F0000}"/>
    <cellStyle name="Normal 5 11 2 2 3 2" xfId="17614" xr:uid="{00000000-0005-0000-0000-0000F53F0000}"/>
    <cellStyle name="Normal 5 11 2 2 3 2 2" xfId="40492" xr:uid="{00000000-0005-0000-0000-0000F63F0000}"/>
    <cellStyle name="Normal 5 11 2 2 3 3" xfId="11700" xr:uid="{00000000-0005-0000-0000-0000F73F0000}"/>
    <cellStyle name="Normal 5 11 2 2 3 4" xfId="36820" xr:uid="{00000000-0005-0000-0000-0000F83F0000}"/>
    <cellStyle name="Normal 5 11 2 2 4" xfId="10476" xr:uid="{00000000-0005-0000-0000-0000F93F0000}"/>
    <cellStyle name="Normal 5 11 2 2 4 2" xfId="35596" xr:uid="{00000000-0005-0000-0000-0000FA3F0000}"/>
    <cellStyle name="Normal 5 11 2 2 5" xfId="16147" xr:uid="{00000000-0005-0000-0000-0000FB3F0000}"/>
    <cellStyle name="Normal 5 11 2 2 5 2" xfId="39268" xr:uid="{00000000-0005-0000-0000-0000FC3F0000}"/>
    <cellStyle name="Normal 5 11 2 2 6" xfId="8028" xr:uid="{00000000-0005-0000-0000-0000FD3F0000}"/>
    <cellStyle name="Normal 5 11 2 2 7" xfId="33148" xr:uid="{00000000-0005-0000-0000-0000FE3F0000}"/>
    <cellStyle name="Normal 5 11 2 3" xfId="4600" xr:uid="{00000000-0005-0000-0000-0000FF3F0000}"/>
    <cellStyle name="Normal 5 11 2 3 2" xfId="12451" xr:uid="{00000000-0005-0000-0000-000000400000}"/>
    <cellStyle name="Normal 5 11 2 3 2 2" xfId="37432" xr:uid="{00000000-0005-0000-0000-000001400000}"/>
    <cellStyle name="Normal 5 11 2 3 3" xfId="18526" xr:uid="{00000000-0005-0000-0000-000002400000}"/>
    <cellStyle name="Normal 5 11 2 3 3 2" xfId="41104" xr:uid="{00000000-0005-0000-0000-000003400000}"/>
    <cellStyle name="Normal 5 11 2 3 4" xfId="8640" xr:uid="{00000000-0005-0000-0000-000004400000}"/>
    <cellStyle name="Normal 5 11 2 3 5" xfId="33760" xr:uid="{00000000-0005-0000-0000-000005400000}"/>
    <cellStyle name="Normal 5 11 2 4" xfId="3052" xr:uid="{00000000-0005-0000-0000-000006400000}"/>
    <cellStyle name="Normal 5 11 2 4 2" xfId="17002" xr:uid="{00000000-0005-0000-0000-000007400000}"/>
    <cellStyle name="Normal 5 11 2 4 2 2" xfId="39880" xr:uid="{00000000-0005-0000-0000-000008400000}"/>
    <cellStyle name="Normal 5 11 2 4 3" xfId="11088" xr:uid="{00000000-0005-0000-0000-000009400000}"/>
    <cellStyle name="Normal 5 11 2 4 4" xfId="36208" xr:uid="{00000000-0005-0000-0000-00000A400000}"/>
    <cellStyle name="Normal 5 11 2 5" xfId="9864" xr:uid="{00000000-0005-0000-0000-00000B400000}"/>
    <cellStyle name="Normal 5 11 2 5 2" xfId="34984" xr:uid="{00000000-0005-0000-0000-00000C400000}"/>
    <cellStyle name="Normal 5 11 2 6" xfId="15106" xr:uid="{00000000-0005-0000-0000-00000D400000}"/>
    <cellStyle name="Normal 5 11 2 6 2" xfId="38656" xr:uid="{00000000-0005-0000-0000-00000E400000}"/>
    <cellStyle name="Normal 5 11 2 7" xfId="7416" xr:uid="{00000000-0005-0000-0000-00000F400000}"/>
    <cellStyle name="Normal 5 11 2 8" xfId="32536" xr:uid="{00000000-0005-0000-0000-000010400000}"/>
    <cellStyle name="Normal 5 11 3" xfId="1967" xr:uid="{00000000-0005-0000-0000-000011400000}"/>
    <cellStyle name="Normal 5 11 3 2" xfId="5273" xr:uid="{00000000-0005-0000-0000-000012400000}"/>
    <cellStyle name="Normal 5 11 3 2 2" xfId="12987" xr:uid="{00000000-0005-0000-0000-000013400000}"/>
    <cellStyle name="Normal 5 11 3 2 2 2" xfId="37833" xr:uid="{00000000-0005-0000-0000-000014400000}"/>
    <cellStyle name="Normal 5 11 3 2 3" xfId="19167" xr:uid="{00000000-0005-0000-0000-000015400000}"/>
    <cellStyle name="Normal 5 11 3 2 3 2" xfId="41505" xr:uid="{00000000-0005-0000-0000-000016400000}"/>
    <cellStyle name="Normal 5 11 3 2 4" xfId="9041" xr:uid="{00000000-0005-0000-0000-000017400000}"/>
    <cellStyle name="Normal 5 11 3 2 5" xfId="34161" xr:uid="{00000000-0005-0000-0000-000018400000}"/>
    <cellStyle name="Normal 5 11 3 3" xfId="3453" xr:uid="{00000000-0005-0000-0000-000019400000}"/>
    <cellStyle name="Normal 5 11 3 3 2" xfId="17403" xr:uid="{00000000-0005-0000-0000-00001A400000}"/>
    <cellStyle name="Normal 5 11 3 3 2 2" xfId="40281" xr:uid="{00000000-0005-0000-0000-00001B400000}"/>
    <cellStyle name="Normal 5 11 3 3 3" xfId="11489" xr:uid="{00000000-0005-0000-0000-00001C400000}"/>
    <cellStyle name="Normal 5 11 3 3 4" xfId="36609" xr:uid="{00000000-0005-0000-0000-00001D400000}"/>
    <cellStyle name="Normal 5 11 3 4" xfId="10265" xr:uid="{00000000-0005-0000-0000-00001E400000}"/>
    <cellStyle name="Normal 5 11 3 4 2" xfId="35385" xr:uid="{00000000-0005-0000-0000-00001F400000}"/>
    <cellStyle name="Normal 5 11 3 5" xfId="15936" xr:uid="{00000000-0005-0000-0000-000020400000}"/>
    <cellStyle name="Normal 5 11 3 5 2" xfId="39057" xr:uid="{00000000-0005-0000-0000-000021400000}"/>
    <cellStyle name="Normal 5 11 3 6" xfId="7817" xr:uid="{00000000-0005-0000-0000-000022400000}"/>
    <cellStyle name="Normal 5 11 3 7" xfId="32937" xr:uid="{00000000-0005-0000-0000-000023400000}"/>
    <cellStyle name="Normal 5 11 4" xfId="4389" xr:uid="{00000000-0005-0000-0000-000024400000}"/>
    <cellStyle name="Normal 5 11 4 2" xfId="12240" xr:uid="{00000000-0005-0000-0000-000025400000}"/>
    <cellStyle name="Normal 5 11 4 2 2" xfId="37221" xr:uid="{00000000-0005-0000-0000-000026400000}"/>
    <cellStyle name="Normal 5 11 4 3" xfId="18315" xr:uid="{00000000-0005-0000-0000-000027400000}"/>
    <cellStyle name="Normal 5 11 4 3 2" xfId="40893" xr:uid="{00000000-0005-0000-0000-000028400000}"/>
    <cellStyle name="Normal 5 11 4 4" xfId="8429" xr:uid="{00000000-0005-0000-0000-000029400000}"/>
    <cellStyle name="Normal 5 11 4 5" xfId="33549" xr:uid="{00000000-0005-0000-0000-00002A400000}"/>
    <cellStyle name="Normal 5 11 5" xfId="2841" xr:uid="{00000000-0005-0000-0000-00002B400000}"/>
    <cellStyle name="Normal 5 11 5 2" xfId="16791" xr:uid="{00000000-0005-0000-0000-00002C400000}"/>
    <cellStyle name="Normal 5 11 5 2 2" xfId="39669" xr:uid="{00000000-0005-0000-0000-00002D400000}"/>
    <cellStyle name="Normal 5 11 5 3" xfId="10877" xr:uid="{00000000-0005-0000-0000-00002E400000}"/>
    <cellStyle name="Normal 5 11 5 4" xfId="35997" xr:uid="{00000000-0005-0000-0000-00002F400000}"/>
    <cellStyle name="Normal 5 11 6" xfId="9653" xr:uid="{00000000-0005-0000-0000-000030400000}"/>
    <cellStyle name="Normal 5 11 6 2" xfId="34773" xr:uid="{00000000-0005-0000-0000-000031400000}"/>
    <cellStyle name="Normal 5 11 7" xfId="14895" xr:uid="{00000000-0005-0000-0000-000032400000}"/>
    <cellStyle name="Normal 5 11 7 2" xfId="38445" xr:uid="{00000000-0005-0000-0000-000033400000}"/>
    <cellStyle name="Normal 5 11 8" xfId="7205" xr:uid="{00000000-0005-0000-0000-000034400000}"/>
    <cellStyle name="Normal 5 11 9" xfId="32325" xr:uid="{00000000-0005-0000-0000-000035400000}"/>
    <cellStyle name="Normal 5 2" xfId="522" xr:uid="{00000000-0005-0000-0000-000036400000}"/>
    <cellStyle name="Normal 5 2 10" xfId="9517" xr:uid="{00000000-0005-0000-0000-000037400000}"/>
    <cellStyle name="Normal 5 2 10 2" xfId="34637" xr:uid="{00000000-0005-0000-0000-000038400000}"/>
    <cellStyle name="Normal 5 2 11" xfId="14564" xr:uid="{00000000-0005-0000-0000-000039400000}"/>
    <cellStyle name="Normal 5 2 11 2" xfId="38309" xr:uid="{00000000-0005-0000-0000-00003A400000}"/>
    <cellStyle name="Normal 5 2 12" xfId="7069" xr:uid="{00000000-0005-0000-0000-00003B400000}"/>
    <cellStyle name="Normal 5 2 13" xfId="32189" xr:uid="{00000000-0005-0000-0000-00003C400000}"/>
    <cellStyle name="Normal 5 2 2" xfId="523" xr:uid="{00000000-0005-0000-0000-00003D400000}"/>
    <cellStyle name="Normal 5 2 2 10" xfId="14565" xr:uid="{00000000-0005-0000-0000-00003E400000}"/>
    <cellStyle name="Normal 5 2 2 10 2" xfId="38310" xr:uid="{00000000-0005-0000-0000-00003F400000}"/>
    <cellStyle name="Normal 5 2 2 11" xfId="7070" xr:uid="{00000000-0005-0000-0000-000040400000}"/>
    <cellStyle name="Normal 5 2 2 12" xfId="32190" xr:uid="{00000000-0005-0000-0000-000041400000}"/>
    <cellStyle name="Normal 5 2 2 2" xfId="524" xr:uid="{00000000-0005-0000-0000-000042400000}"/>
    <cellStyle name="Normal 5 2 2 2 10" xfId="7071" xr:uid="{00000000-0005-0000-0000-000043400000}"/>
    <cellStyle name="Normal 5 2 2 2 11" xfId="32191" xr:uid="{00000000-0005-0000-0000-000044400000}"/>
    <cellStyle name="Normal 5 2 2 2 2" xfId="525" xr:uid="{00000000-0005-0000-0000-000045400000}"/>
    <cellStyle name="Normal 5 2 2 2 2 10" xfId="32192" xr:uid="{00000000-0005-0000-0000-000046400000}"/>
    <cellStyle name="Normal 5 2 2 2 2 2" xfId="954" xr:uid="{00000000-0005-0000-0000-000047400000}"/>
    <cellStyle name="Normal 5 2 2 2 2 2 2" xfId="2045" xr:uid="{00000000-0005-0000-0000-000048400000}"/>
    <cellStyle name="Normal 5 2 2 2 2 2 2 2" xfId="5351" xr:uid="{00000000-0005-0000-0000-000049400000}"/>
    <cellStyle name="Normal 5 2 2 2 2 2 2 2 2" xfId="13065" xr:uid="{00000000-0005-0000-0000-00004A400000}"/>
    <cellStyle name="Normal 5 2 2 2 2 2 2 2 2 2" xfId="37911" xr:uid="{00000000-0005-0000-0000-00004B400000}"/>
    <cellStyle name="Normal 5 2 2 2 2 2 2 2 3" xfId="19245" xr:uid="{00000000-0005-0000-0000-00004C400000}"/>
    <cellStyle name="Normal 5 2 2 2 2 2 2 2 3 2" xfId="41583" xr:uid="{00000000-0005-0000-0000-00004D400000}"/>
    <cellStyle name="Normal 5 2 2 2 2 2 2 2 4" xfId="9119" xr:uid="{00000000-0005-0000-0000-00004E400000}"/>
    <cellStyle name="Normal 5 2 2 2 2 2 2 2 5" xfId="34239" xr:uid="{00000000-0005-0000-0000-00004F400000}"/>
    <cellStyle name="Normal 5 2 2 2 2 2 2 3" xfId="3531" xr:uid="{00000000-0005-0000-0000-000050400000}"/>
    <cellStyle name="Normal 5 2 2 2 2 2 2 3 2" xfId="17481" xr:uid="{00000000-0005-0000-0000-000051400000}"/>
    <cellStyle name="Normal 5 2 2 2 2 2 2 3 2 2" xfId="40359" xr:uid="{00000000-0005-0000-0000-000052400000}"/>
    <cellStyle name="Normal 5 2 2 2 2 2 2 3 3" xfId="11567" xr:uid="{00000000-0005-0000-0000-000053400000}"/>
    <cellStyle name="Normal 5 2 2 2 2 2 2 3 4" xfId="36687" xr:uid="{00000000-0005-0000-0000-000054400000}"/>
    <cellStyle name="Normal 5 2 2 2 2 2 2 4" xfId="10343" xr:uid="{00000000-0005-0000-0000-000055400000}"/>
    <cellStyle name="Normal 5 2 2 2 2 2 2 4 2" xfId="35463" xr:uid="{00000000-0005-0000-0000-000056400000}"/>
    <cellStyle name="Normal 5 2 2 2 2 2 2 5" xfId="16014" xr:uid="{00000000-0005-0000-0000-000057400000}"/>
    <cellStyle name="Normal 5 2 2 2 2 2 2 5 2" xfId="39135" xr:uid="{00000000-0005-0000-0000-000058400000}"/>
    <cellStyle name="Normal 5 2 2 2 2 2 2 6" xfId="7895" xr:uid="{00000000-0005-0000-0000-000059400000}"/>
    <cellStyle name="Normal 5 2 2 2 2 2 2 7" xfId="33015" xr:uid="{00000000-0005-0000-0000-00005A400000}"/>
    <cellStyle name="Normal 5 2 2 2 2 2 3" xfId="4467" xr:uid="{00000000-0005-0000-0000-00005B400000}"/>
    <cellStyle name="Normal 5 2 2 2 2 2 3 2" xfId="12318" xr:uid="{00000000-0005-0000-0000-00005C400000}"/>
    <cellStyle name="Normal 5 2 2 2 2 2 3 2 2" xfId="37299" xr:uid="{00000000-0005-0000-0000-00005D400000}"/>
    <cellStyle name="Normal 5 2 2 2 2 2 3 3" xfId="18393" xr:uid="{00000000-0005-0000-0000-00005E400000}"/>
    <cellStyle name="Normal 5 2 2 2 2 2 3 3 2" xfId="40971" xr:uid="{00000000-0005-0000-0000-00005F400000}"/>
    <cellStyle name="Normal 5 2 2 2 2 2 3 4" xfId="8507" xr:uid="{00000000-0005-0000-0000-000060400000}"/>
    <cellStyle name="Normal 5 2 2 2 2 2 3 5" xfId="33627" xr:uid="{00000000-0005-0000-0000-000061400000}"/>
    <cellStyle name="Normal 5 2 2 2 2 2 4" xfId="2919" xr:uid="{00000000-0005-0000-0000-000062400000}"/>
    <cellStyle name="Normal 5 2 2 2 2 2 4 2" xfId="16869" xr:uid="{00000000-0005-0000-0000-000063400000}"/>
    <cellStyle name="Normal 5 2 2 2 2 2 4 2 2" xfId="39747" xr:uid="{00000000-0005-0000-0000-000064400000}"/>
    <cellStyle name="Normal 5 2 2 2 2 2 4 3" xfId="10955" xr:uid="{00000000-0005-0000-0000-000065400000}"/>
    <cellStyle name="Normal 5 2 2 2 2 2 4 4" xfId="36075" xr:uid="{00000000-0005-0000-0000-000066400000}"/>
    <cellStyle name="Normal 5 2 2 2 2 2 5" xfId="9731" xr:uid="{00000000-0005-0000-0000-000067400000}"/>
    <cellStyle name="Normal 5 2 2 2 2 2 5 2" xfId="34851" xr:uid="{00000000-0005-0000-0000-000068400000}"/>
    <cellStyle name="Normal 5 2 2 2 2 2 6" xfId="14973" xr:uid="{00000000-0005-0000-0000-000069400000}"/>
    <cellStyle name="Normal 5 2 2 2 2 2 6 2" xfId="38523" xr:uid="{00000000-0005-0000-0000-00006A400000}"/>
    <cellStyle name="Normal 5 2 2 2 2 2 7" xfId="7283" xr:uid="{00000000-0005-0000-0000-00006B400000}"/>
    <cellStyle name="Normal 5 2 2 2 2 2 8" xfId="32403" xr:uid="{00000000-0005-0000-0000-00006C400000}"/>
    <cellStyle name="Normal 5 2 2 2 2 3" xfId="1296" xr:uid="{00000000-0005-0000-0000-00006D400000}"/>
    <cellStyle name="Normal 5 2 2 2 2 3 2" xfId="2387" xr:uid="{00000000-0005-0000-0000-00006E400000}"/>
    <cellStyle name="Normal 5 2 2 2 2 3 2 2" xfId="5650" xr:uid="{00000000-0005-0000-0000-00006F400000}"/>
    <cellStyle name="Normal 5 2 2 2 2 3 2 2 2" xfId="13322" xr:uid="{00000000-0005-0000-0000-000070400000}"/>
    <cellStyle name="Normal 5 2 2 2 2 3 2 2 2 2" xfId="38122" xr:uid="{00000000-0005-0000-0000-000071400000}"/>
    <cellStyle name="Normal 5 2 2 2 2 3 2 2 3" xfId="19538" xr:uid="{00000000-0005-0000-0000-000072400000}"/>
    <cellStyle name="Normal 5 2 2 2 2 3 2 2 3 2" xfId="41794" xr:uid="{00000000-0005-0000-0000-000073400000}"/>
    <cellStyle name="Normal 5 2 2 2 2 3 2 2 4" xfId="9330" xr:uid="{00000000-0005-0000-0000-000074400000}"/>
    <cellStyle name="Normal 5 2 2 2 2 3 2 2 5" xfId="34450" xr:uid="{00000000-0005-0000-0000-000075400000}"/>
    <cellStyle name="Normal 5 2 2 2 2 3 2 3" xfId="3742" xr:uid="{00000000-0005-0000-0000-000076400000}"/>
    <cellStyle name="Normal 5 2 2 2 2 3 2 3 2" xfId="17692" xr:uid="{00000000-0005-0000-0000-000077400000}"/>
    <cellStyle name="Normal 5 2 2 2 2 3 2 3 2 2" xfId="40570" xr:uid="{00000000-0005-0000-0000-000078400000}"/>
    <cellStyle name="Normal 5 2 2 2 2 3 2 3 3" xfId="11778" xr:uid="{00000000-0005-0000-0000-000079400000}"/>
    <cellStyle name="Normal 5 2 2 2 2 3 2 3 4" xfId="36898" xr:uid="{00000000-0005-0000-0000-00007A400000}"/>
    <cellStyle name="Normal 5 2 2 2 2 3 2 4" xfId="10554" xr:uid="{00000000-0005-0000-0000-00007B400000}"/>
    <cellStyle name="Normal 5 2 2 2 2 3 2 4 2" xfId="35674" xr:uid="{00000000-0005-0000-0000-00007C400000}"/>
    <cellStyle name="Normal 5 2 2 2 2 3 2 5" xfId="16351" xr:uid="{00000000-0005-0000-0000-00007D400000}"/>
    <cellStyle name="Normal 5 2 2 2 2 3 2 5 2" xfId="39346" xr:uid="{00000000-0005-0000-0000-00007E400000}"/>
    <cellStyle name="Normal 5 2 2 2 2 3 2 6" xfId="8106" xr:uid="{00000000-0005-0000-0000-00007F400000}"/>
    <cellStyle name="Normal 5 2 2 2 2 3 2 7" xfId="33226" xr:uid="{00000000-0005-0000-0000-000080400000}"/>
    <cellStyle name="Normal 5 2 2 2 2 3 3" xfId="4760" xr:uid="{00000000-0005-0000-0000-000081400000}"/>
    <cellStyle name="Normal 5 2 2 2 2 3 3 2" xfId="12574" xr:uid="{00000000-0005-0000-0000-000082400000}"/>
    <cellStyle name="Normal 5 2 2 2 2 3 3 2 2" xfId="37510" xr:uid="{00000000-0005-0000-0000-000083400000}"/>
    <cellStyle name="Normal 5 2 2 2 2 3 3 3" xfId="18678" xr:uid="{00000000-0005-0000-0000-000084400000}"/>
    <cellStyle name="Normal 5 2 2 2 2 3 3 3 2" xfId="41182" xr:uid="{00000000-0005-0000-0000-000085400000}"/>
    <cellStyle name="Normal 5 2 2 2 2 3 3 4" xfId="8718" xr:uid="{00000000-0005-0000-0000-000086400000}"/>
    <cellStyle name="Normal 5 2 2 2 2 3 3 5" xfId="33838" xr:uid="{00000000-0005-0000-0000-000087400000}"/>
    <cellStyle name="Normal 5 2 2 2 2 3 4" xfId="3130" xr:uid="{00000000-0005-0000-0000-000088400000}"/>
    <cellStyle name="Normal 5 2 2 2 2 3 4 2" xfId="17080" xr:uid="{00000000-0005-0000-0000-000089400000}"/>
    <cellStyle name="Normal 5 2 2 2 2 3 4 2 2" xfId="39958" xr:uid="{00000000-0005-0000-0000-00008A400000}"/>
    <cellStyle name="Normal 5 2 2 2 2 3 4 3" xfId="11166" xr:uid="{00000000-0005-0000-0000-00008B400000}"/>
    <cellStyle name="Normal 5 2 2 2 2 3 4 4" xfId="36286" xr:uid="{00000000-0005-0000-0000-00008C400000}"/>
    <cellStyle name="Normal 5 2 2 2 2 3 5" xfId="9942" xr:uid="{00000000-0005-0000-0000-00008D400000}"/>
    <cellStyle name="Normal 5 2 2 2 2 3 5 2" xfId="35062" xr:uid="{00000000-0005-0000-0000-00008E400000}"/>
    <cellStyle name="Normal 5 2 2 2 2 3 6" xfId="15305" xr:uid="{00000000-0005-0000-0000-00008F400000}"/>
    <cellStyle name="Normal 5 2 2 2 2 3 6 2" xfId="38734" xr:uid="{00000000-0005-0000-0000-000090400000}"/>
    <cellStyle name="Normal 5 2 2 2 2 3 7" xfId="7494" xr:uid="{00000000-0005-0000-0000-000091400000}"/>
    <cellStyle name="Normal 5 2 2 2 2 3 8" xfId="32614" xr:uid="{00000000-0005-0000-0000-000092400000}"/>
    <cellStyle name="Normal 5 2 2 2 2 4" xfId="1707" xr:uid="{00000000-0005-0000-0000-000093400000}"/>
    <cellStyle name="Normal 5 2 2 2 2 4 2" xfId="5076" xr:uid="{00000000-0005-0000-0000-000094400000}"/>
    <cellStyle name="Normal 5 2 2 2 2 4 2 2" xfId="12829" xr:uid="{00000000-0005-0000-0000-000095400000}"/>
    <cellStyle name="Normal 5 2 2 2 2 4 2 2 2" xfId="37700" xr:uid="{00000000-0005-0000-0000-000096400000}"/>
    <cellStyle name="Normal 5 2 2 2 2 4 2 3" xfId="18980" xr:uid="{00000000-0005-0000-0000-000097400000}"/>
    <cellStyle name="Normal 5 2 2 2 2 4 2 3 2" xfId="41372" xr:uid="{00000000-0005-0000-0000-000098400000}"/>
    <cellStyle name="Normal 5 2 2 2 2 4 2 4" xfId="8908" xr:uid="{00000000-0005-0000-0000-000099400000}"/>
    <cellStyle name="Normal 5 2 2 2 2 4 2 5" xfId="34028" xr:uid="{00000000-0005-0000-0000-00009A400000}"/>
    <cellStyle name="Normal 5 2 2 2 2 4 3" xfId="3320" xr:uid="{00000000-0005-0000-0000-00009B400000}"/>
    <cellStyle name="Normal 5 2 2 2 2 4 3 2" xfId="17270" xr:uid="{00000000-0005-0000-0000-00009C400000}"/>
    <cellStyle name="Normal 5 2 2 2 2 4 3 2 2" xfId="40148" xr:uid="{00000000-0005-0000-0000-00009D400000}"/>
    <cellStyle name="Normal 5 2 2 2 2 4 3 3" xfId="11356" xr:uid="{00000000-0005-0000-0000-00009E400000}"/>
    <cellStyle name="Normal 5 2 2 2 2 4 3 4" xfId="36476" xr:uid="{00000000-0005-0000-0000-00009F400000}"/>
    <cellStyle name="Normal 5 2 2 2 2 4 4" xfId="10132" xr:uid="{00000000-0005-0000-0000-0000A0400000}"/>
    <cellStyle name="Normal 5 2 2 2 2 4 4 2" xfId="35252" xr:uid="{00000000-0005-0000-0000-0000A1400000}"/>
    <cellStyle name="Normal 5 2 2 2 2 4 5" xfId="15685" xr:uid="{00000000-0005-0000-0000-0000A2400000}"/>
    <cellStyle name="Normal 5 2 2 2 2 4 5 2" xfId="38924" xr:uid="{00000000-0005-0000-0000-0000A3400000}"/>
    <cellStyle name="Normal 5 2 2 2 2 4 6" xfId="7684" xr:uid="{00000000-0005-0000-0000-0000A4400000}"/>
    <cellStyle name="Normal 5 2 2 2 2 4 7" xfId="32804" xr:uid="{00000000-0005-0000-0000-0000A5400000}"/>
    <cellStyle name="Normal 5 2 2 2 2 5" xfId="4167" xr:uid="{00000000-0005-0000-0000-0000A6400000}"/>
    <cellStyle name="Normal 5 2 2 2 2 5 2" xfId="12069" xr:uid="{00000000-0005-0000-0000-0000A7400000}"/>
    <cellStyle name="Normal 5 2 2 2 2 5 2 2" xfId="37088" xr:uid="{00000000-0005-0000-0000-0000A8400000}"/>
    <cellStyle name="Normal 5 2 2 2 2 5 3" xfId="18099" xr:uid="{00000000-0005-0000-0000-0000A9400000}"/>
    <cellStyle name="Normal 5 2 2 2 2 5 3 2" xfId="40760" xr:uid="{00000000-0005-0000-0000-0000AA400000}"/>
    <cellStyle name="Normal 5 2 2 2 2 5 4" xfId="8296" xr:uid="{00000000-0005-0000-0000-0000AB400000}"/>
    <cellStyle name="Normal 5 2 2 2 2 5 5" xfId="33416" xr:uid="{00000000-0005-0000-0000-0000AC400000}"/>
    <cellStyle name="Normal 5 2 2 2 2 6" xfId="2708" xr:uid="{00000000-0005-0000-0000-0000AD400000}"/>
    <cellStyle name="Normal 5 2 2 2 2 6 2" xfId="16658" xr:uid="{00000000-0005-0000-0000-0000AE400000}"/>
    <cellStyle name="Normal 5 2 2 2 2 6 2 2" xfId="39536" xr:uid="{00000000-0005-0000-0000-0000AF400000}"/>
    <cellStyle name="Normal 5 2 2 2 2 6 3" xfId="10744" xr:uid="{00000000-0005-0000-0000-0000B0400000}"/>
    <cellStyle name="Normal 5 2 2 2 2 6 4" xfId="35864" xr:uid="{00000000-0005-0000-0000-0000B1400000}"/>
    <cellStyle name="Normal 5 2 2 2 2 7" xfId="9520" xr:uid="{00000000-0005-0000-0000-0000B2400000}"/>
    <cellStyle name="Normal 5 2 2 2 2 7 2" xfId="34640" xr:uid="{00000000-0005-0000-0000-0000B3400000}"/>
    <cellStyle name="Normal 5 2 2 2 2 8" xfId="14567" xr:uid="{00000000-0005-0000-0000-0000B4400000}"/>
    <cellStyle name="Normal 5 2 2 2 2 8 2" xfId="38312" xr:uid="{00000000-0005-0000-0000-0000B5400000}"/>
    <cellStyle name="Normal 5 2 2 2 2 9" xfId="7072" xr:uid="{00000000-0005-0000-0000-0000B6400000}"/>
    <cellStyle name="Normal 5 2 2 2 3" xfId="953" xr:uid="{00000000-0005-0000-0000-0000B7400000}"/>
    <cellStyle name="Normal 5 2 2 2 3 2" xfId="2044" xr:uid="{00000000-0005-0000-0000-0000B8400000}"/>
    <cellStyle name="Normal 5 2 2 2 3 2 2" xfId="5350" xr:uid="{00000000-0005-0000-0000-0000B9400000}"/>
    <cellStyle name="Normal 5 2 2 2 3 2 2 2" xfId="13064" xr:uid="{00000000-0005-0000-0000-0000BA400000}"/>
    <cellStyle name="Normal 5 2 2 2 3 2 2 2 2" xfId="37910" xr:uid="{00000000-0005-0000-0000-0000BB400000}"/>
    <cellStyle name="Normal 5 2 2 2 3 2 2 3" xfId="19244" xr:uid="{00000000-0005-0000-0000-0000BC400000}"/>
    <cellStyle name="Normal 5 2 2 2 3 2 2 3 2" xfId="41582" xr:uid="{00000000-0005-0000-0000-0000BD400000}"/>
    <cellStyle name="Normal 5 2 2 2 3 2 2 4" xfId="9118" xr:uid="{00000000-0005-0000-0000-0000BE400000}"/>
    <cellStyle name="Normal 5 2 2 2 3 2 2 5" xfId="34238" xr:uid="{00000000-0005-0000-0000-0000BF400000}"/>
    <cellStyle name="Normal 5 2 2 2 3 2 3" xfId="3530" xr:uid="{00000000-0005-0000-0000-0000C0400000}"/>
    <cellStyle name="Normal 5 2 2 2 3 2 3 2" xfId="17480" xr:uid="{00000000-0005-0000-0000-0000C1400000}"/>
    <cellStyle name="Normal 5 2 2 2 3 2 3 2 2" xfId="40358" xr:uid="{00000000-0005-0000-0000-0000C2400000}"/>
    <cellStyle name="Normal 5 2 2 2 3 2 3 3" xfId="11566" xr:uid="{00000000-0005-0000-0000-0000C3400000}"/>
    <cellStyle name="Normal 5 2 2 2 3 2 3 4" xfId="36686" xr:uid="{00000000-0005-0000-0000-0000C4400000}"/>
    <cellStyle name="Normal 5 2 2 2 3 2 4" xfId="10342" xr:uid="{00000000-0005-0000-0000-0000C5400000}"/>
    <cellStyle name="Normal 5 2 2 2 3 2 4 2" xfId="35462" xr:uid="{00000000-0005-0000-0000-0000C6400000}"/>
    <cellStyle name="Normal 5 2 2 2 3 2 5" xfId="16013" xr:uid="{00000000-0005-0000-0000-0000C7400000}"/>
    <cellStyle name="Normal 5 2 2 2 3 2 5 2" xfId="39134" xr:uid="{00000000-0005-0000-0000-0000C8400000}"/>
    <cellStyle name="Normal 5 2 2 2 3 2 6" xfId="7894" xr:uid="{00000000-0005-0000-0000-0000C9400000}"/>
    <cellStyle name="Normal 5 2 2 2 3 2 7" xfId="33014" xr:uid="{00000000-0005-0000-0000-0000CA400000}"/>
    <cellStyle name="Normal 5 2 2 2 3 3" xfId="4466" xr:uid="{00000000-0005-0000-0000-0000CB400000}"/>
    <cellStyle name="Normal 5 2 2 2 3 3 2" xfId="12317" xr:uid="{00000000-0005-0000-0000-0000CC400000}"/>
    <cellStyle name="Normal 5 2 2 2 3 3 2 2" xfId="37298" xr:uid="{00000000-0005-0000-0000-0000CD400000}"/>
    <cellStyle name="Normal 5 2 2 2 3 3 3" xfId="18392" xr:uid="{00000000-0005-0000-0000-0000CE400000}"/>
    <cellStyle name="Normal 5 2 2 2 3 3 3 2" xfId="40970" xr:uid="{00000000-0005-0000-0000-0000CF400000}"/>
    <cellStyle name="Normal 5 2 2 2 3 3 4" xfId="8506" xr:uid="{00000000-0005-0000-0000-0000D0400000}"/>
    <cellStyle name="Normal 5 2 2 2 3 3 5" xfId="33626" xr:uid="{00000000-0005-0000-0000-0000D1400000}"/>
    <cellStyle name="Normal 5 2 2 2 3 4" xfId="2918" xr:uid="{00000000-0005-0000-0000-0000D2400000}"/>
    <cellStyle name="Normal 5 2 2 2 3 4 2" xfId="16868" xr:uid="{00000000-0005-0000-0000-0000D3400000}"/>
    <cellStyle name="Normal 5 2 2 2 3 4 2 2" xfId="39746" xr:uid="{00000000-0005-0000-0000-0000D4400000}"/>
    <cellStyle name="Normal 5 2 2 2 3 4 3" xfId="10954" xr:uid="{00000000-0005-0000-0000-0000D5400000}"/>
    <cellStyle name="Normal 5 2 2 2 3 4 4" xfId="36074" xr:uid="{00000000-0005-0000-0000-0000D6400000}"/>
    <cellStyle name="Normal 5 2 2 2 3 5" xfId="9730" xr:uid="{00000000-0005-0000-0000-0000D7400000}"/>
    <cellStyle name="Normal 5 2 2 2 3 5 2" xfId="34850" xr:uid="{00000000-0005-0000-0000-0000D8400000}"/>
    <cellStyle name="Normal 5 2 2 2 3 6" xfId="14972" xr:uid="{00000000-0005-0000-0000-0000D9400000}"/>
    <cellStyle name="Normal 5 2 2 2 3 6 2" xfId="38522" xr:uid="{00000000-0005-0000-0000-0000DA400000}"/>
    <cellStyle name="Normal 5 2 2 2 3 7" xfId="7282" xr:uid="{00000000-0005-0000-0000-0000DB400000}"/>
    <cellStyle name="Normal 5 2 2 2 3 8" xfId="32402" xr:uid="{00000000-0005-0000-0000-0000DC400000}"/>
    <cellStyle name="Normal 5 2 2 2 4" xfId="1295" xr:uid="{00000000-0005-0000-0000-0000DD400000}"/>
    <cellStyle name="Normal 5 2 2 2 4 2" xfId="2386" xr:uid="{00000000-0005-0000-0000-0000DE400000}"/>
    <cellStyle name="Normal 5 2 2 2 4 2 2" xfId="5649" xr:uid="{00000000-0005-0000-0000-0000DF400000}"/>
    <cellStyle name="Normal 5 2 2 2 4 2 2 2" xfId="13321" xr:uid="{00000000-0005-0000-0000-0000E0400000}"/>
    <cellStyle name="Normal 5 2 2 2 4 2 2 2 2" xfId="38121" xr:uid="{00000000-0005-0000-0000-0000E1400000}"/>
    <cellStyle name="Normal 5 2 2 2 4 2 2 3" xfId="19537" xr:uid="{00000000-0005-0000-0000-0000E2400000}"/>
    <cellStyle name="Normal 5 2 2 2 4 2 2 3 2" xfId="41793" xr:uid="{00000000-0005-0000-0000-0000E3400000}"/>
    <cellStyle name="Normal 5 2 2 2 4 2 2 4" xfId="9329" xr:uid="{00000000-0005-0000-0000-0000E4400000}"/>
    <cellStyle name="Normal 5 2 2 2 4 2 2 5" xfId="34449" xr:uid="{00000000-0005-0000-0000-0000E5400000}"/>
    <cellStyle name="Normal 5 2 2 2 4 2 3" xfId="3741" xr:uid="{00000000-0005-0000-0000-0000E6400000}"/>
    <cellStyle name="Normal 5 2 2 2 4 2 3 2" xfId="17691" xr:uid="{00000000-0005-0000-0000-0000E7400000}"/>
    <cellStyle name="Normal 5 2 2 2 4 2 3 2 2" xfId="40569" xr:uid="{00000000-0005-0000-0000-0000E8400000}"/>
    <cellStyle name="Normal 5 2 2 2 4 2 3 3" xfId="11777" xr:uid="{00000000-0005-0000-0000-0000E9400000}"/>
    <cellStyle name="Normal 5 2 2 2 4 2 3 4" xfId="36897" xr:uid="{00000000-0005-0000-0000-0000EA400000}"/>
    <cellStyle name="Normal 5 2 2 2 4 2 4" xfId="10553" xr:uid="{00000000-0005-0000-0000-0000EB400000}"/>
    <cellStyle name="Normal 5 2 2 2 4 2 4 2" xfId="35673" xr:uid="{00000000-0005-0000-0000-0000EC400000}"/>
    <cellStyle name="Normal 5 2 2 2 4 2 5" xfId="16350" xr:uid="{00000000-0005-0000-0000-0000ED400000}"/>
    <cellStyle name="Normal 5 2 2 2 4 2 5 2" xfId="39345" xr:uid="{00000000-0005-0000-0000-0000EE400000}"/>
    <cellStyle name="Normal 5 2 2 2 4 2 6" xfId="8105" xr:uid="{00000000-0005-0000-0000-0000EF400000}"/>
    <cellStyle name="Normal 5 2 2 2 4 2 7" xfId="33225" xr:uid="{00000000-0005-0000-0000-0000F0400000}"/>
    <cellStyle name="Normal 5 2 2 2 4 3" xfId="4759" xr:uid="{00000000-0005-0000-0000-0000F1400000}"/>
    <cellStyle name="Normal 5 2 2 2 4 3 2" xfId="12573" xr:uid="{00000000-0005-0000-0000-0000F2400000}"/>
    <cellStyle name="Normal 5 2 2 2 4 3 2 2" xfId="37509" xr:uid="{00000000-0005-0000-0000-0000F3400000}"/>
    <cellStyle name="Normal 5 2 2 2 4 3 3" xfId="18677" xr:uid="{00000000-0005-0000-0000-0000F4400000}"/>
    <cellStyle name="Normal 5 2 2 2 4 3 3 2" xfId="41181" xr:uid="{00000000-0005-0000-0000-0000F5400000}"/>
    <cellStyle name="Normal 5 2 2 2 4 3 4" xfId="8717" xr:uid="{00000000-0005-0000-0000-0000F6400000}"/>
    <cellStyle name="Normal 5 2 2 2 4 3 5" xfId="33837" xr:uid="{00000000-0005-0000-0000-0000F7400000}"/>
    <cellStyle name="Normal 5 2 2 2 4 4" xfId="3129" xr:uid="{00000000-0005-0000-0000-0000F8400000}"/>
    <cellStyle name="Normal 5 2 2 2 4 4 2" xfId="17079" xr:uid="{00000000-0005-0000-0000-0000F9400000}"/>
    <cellStyle name="Normal 5 2 2 2 4 4 2 2" xfId="39957" xr:uid="{00000000-0005-0000-0000-0000FA400000}"/>
    <cellStyle name="Normal 5 2 2 2 4 4 3" xfId="11165" xr:uid="{00000000-0005-0000-0000-0000FB400000}"/>
    <cellStyle name="Normal 5 2 2 2 4 4 4" xfId="36285" xr:uid="{00000000-0005-0000-0000-0000FC400000}"/>
    <cellStyle name="Normal 5 2 2 2 4 5" xfId="9941" xr:uid="{00000000-0005-0000-0000-0000FD400000}"/>
    <cellStyle name="Normal 5 2 2 2 4 5 2" xfId="35061" xr:uid="{00000000-0005-0000-0000-0000FE400000}"/>
    <cellStyle name="Normal 5 2 2 2 4 6" xfId="15304" xr:uid="{00000000-0005-0000-0000-0000FF400000}"/>
    <cellStyle name="Normal 5 2 2 2 4 6 2" xfId="38733" xr:uid="{00000000-0005-0000-0000-000000410000}"/>
    <cellStyle name="Normal 5 2 2 2 4 7" xfId="7493" xr:uid="{00000000-0005-0000-0000-000001410000}"/>
    <cellStyle name="Normal 5 2 2 2 4 8" xfId="32613" xr:uid="{00000000-0005-0000-0000-000002410000}"/>
    <cellStyle name="Normal 5 2 2 2 5" xfId="1706" xr:uid="{00000000-0005-0000-0000-000003410000}"/>
    <cellStyle name="Normal 5 2 2 2 5 2" xfId="5075" xr:uid="{00000000-0005-0000-0000-000004410000}"/>
    <cellStyle name="Normal 5 2 2 2 5 2 2" xfId="12828" xr:uid="{00000000-0005-0000-0000-000005410000}"/>
    <cellStyle name="Normal 5 2 2 2 5 2 2 2" xfId="37699" xr:uid="{00000000-0005-0000-0000-000006410000}"/>
    <cellStyle name="Normal 5 2 2 2 5 2 3" xfId="18979" xr:uid="{00000000-0005-0000-0000-000007410000}"/>
    <cellStyle name="Normal 5 2 2 2 5 2 3 2" xfId="41371" xr:uid="{00000000-0005-0000-0000-000008410000}"/>
    <cellStyle name="Normal 5 2 2 2 5 2 4" xfId="8907" xr:uid="{00000000-0005-0000-0000-000009410000}"/>
    <cellStyle name="Normal 5 2 2 2 5 2 5" xfId="34027" xr:uid="{00000000-0005-0000-0000-00000A410000}"/>
    <cellStyle name="Normal 5 2 2 2 5 3" xfId="3319" xr:uid="{00000000-0005-0000-0000-00000B410000}"/>
    <cellStyle name="Normal 5 2 2 2 5 3 2" xfId="17269" xr:uid="{00000000-0005-0000-0000-00000C410000}"/>
    <cellStyle name="Normal 5 2 2 2 5 3 2 2" xfId="40147" xr:uid="{00000000-0005-0000-0000-00000D410000}"/>
    <cellStyle name="Normal 5 2 2 2 5 3 3" xfId="11355" xr:uid="{00000000-0005-0000-0000-00000E410000}"/>
    <cellStyle name="Normal 5 2 2 2 5 3 4" xfId="36475" xr:uid="{00000000-0005-0000-0000-00000F410000}"/>
    <cellStyle name="Normal 5 2 2 2 5 4" xfId="10131" xr:uid="{00000000-0005-0000-0000-000010410000}"/>
    <cellStyle name="Normal 5 2 2 2 5 4 2" xfId="35251" xr:uid="{00000000-0005-0000-0000-000011410000}"/>
    <cellStyle name="Normal 5 2 2 2 5 5" xfId="15684" xr:uid="{00000000-0005-0000-0000-000012410000}"/>
    <cellStyle name="Normal 5 2 2 2 5 5 2" xfId="38923" xr:uid="{00000000-0005-0000-0000-000013410000}"/>
    <cellStyle name="Normal 5 2 2 2 5 6" xfId="7683" xr:uid="{00000000-0005-0000-0000-000014410000}"/>
    <cellStyle name="Normal 5 2 2 2 5 7" xfId="32803" xr:uid="{00000000-0005-0000-0000-000015410000}"/>
    <cellStyle name="Normal 5 2 2 2 6" xfId="4166" xr:uid="{00000000-0005-0000-0000-000016410000}"/>
    <cellStyle name="Normal 5 2 2 2 6 2" xfId="12068" xr:uid="{00000000-0005-0000-0000-000017410000}"/>
    <cellStyle name="Normal 5 2 2 2 6 2 2" xfId="37087" xr:uid="{00000000-0005-0000-0000-000018410000}"/>
    <cellStyle name="Normal 5 2 2 2 6 3" xfId="18098" xr:uid="{00000000-0005-0000-0000-000019410000}"/>
    <cellStyle name="Normal 5 2 2 2 6 3 2" xfId="40759" xr:uid="{00000000-0005-0000-0000-00001A410000}"/>
    <cellStyle name="Normal 5 2 2 2 6 4" xfId="8295" xr:uid="{00000000-0005-0000-0000-00001B410000}"/>
    <cellStyle name="Normal 5 2 2 2 6 5" xfId="33415" xr:uid="{00000000-0005-0000-0000-00001C410000}"/>
    <cellStyle name="Normal 5 2 2 2 7" xfId="2707" xr:uid="{00000000-0005-0000-0000-00001D410000}"/>
    <cellStyle name="Normal 5 2 2 2 7 2" xfId="16657" xr:uid="{00000000-0005-0000-0000-00001E410000}"/>
    <cellStyle name="Normal 5 2 2 2 7 2 2" xfId="39535" xr:uid="{00000000-0005-0000-0000-00001F410000}"/>
    <cellStyle name="Normal 5 2 2 2 7 3" xfId="10743" xr:uid="{00000000-0005-0000-0000-000020410000}"/>
    <cellStyle name="Normal 5 2 2 2 7 4" xfId="35863" xr:uid="{00000000-0005-0000-0000-000021410000}"/>
    <cellStyle name="Normal 5 2 2 2 8" xfId="9519" xr:uid="{00000000-0005-0000-0000-000022410000}"/>
    <cellStyle name="Normal 5 2 2 2 8 2" xfId="34639" xr:uid="{00000000-0005-0000-0000-000023410000}"/>
    <cellStyle name="Normal 5 2 2 2 9" xfId="14566" xr:uid="{00000000-0005-0000-0000-000024410000}"/>
    <cellStyle name="Normal 5 2 2 2 9 2" xfId="38311" xr:uid="{00000000-0005-0000-0000-000025410000}"/>
    <cellStyle name="Normal 5 2 2 3" xfId="526" xr:uid="{00000000-0005-0000-0000-000026410000}"/>
    <cellStyle name="Normal 5 2 2 3 10" xfId="32193" xr:uid="{00000000-0005-0000-0000-000027410000}"/>
    <cellStyle name="Normal 5 2 2 3 2" xfId="955" xr:uid="{00000000-0005-0000-0000-000028410000}"/>
    <cellStyle name="Normal 5 2 2 3 2 2" xfId="2046" xr:uid="{00000000-0005-0000-0000-000029410000}"/>
    <cellStyle name="Normal 5 2 2 3 2 2 2" xfId="5352" xr:uid="{00000000-0005-0000-0000-00002A410000}"/>
    <cellStyle name="Normal 5 2 2 3 2 2 2 2" xfId="13066" xr:uid="{00000000-0005-0000-0000-00002B410000}"/>
    <cellStyle name="Normal 5 2 2 3 2 2 2 2 2" xfId="37912" xr:uid="{00000000-0005-0000-0000-00002C410000}"/>
    <cellStyle name="Normal 5 2 2 3 2 2 2 3" xfId="19246" xr:uid="{00000000-0005-0000-0000-00002D410000}"/>
    <cellStyle name="Normal 5 2 2 3 2 2 2 3 2" xfId="41584" xr:uid="{00000000-0005-0000-0000-00002E410000}"/>
    <cellStyle name="Normal 5 2 2 3 2 2 2 4" xfId="9120" xr:uid="{00000000-0005-0000-0000-00002F410000}"/>
    <cellStyle name="Normal 5 2 2 3 2 2 2 5" xfId="34240" xr:uid="{00000000-0005-0000-0000-000030410000}"/>
    <cellStyle name="Normal 5 2 2 3 2 2 3" xfId="3532" xr:uid="{00000000-0005-0000-0000-000031410000}"/>
    <cellStyle name="Normal 5 2 2 3 2 2 3 2" xfId="17482" xr:uid="{00000000-0005-0000-0000-000032410000}"/>
    <cellStyle name="Normal 5 2 2 3 2 2 3 2 2" xfId="40360" xr:uid="{00000000-0005-0000-0000-000033410000}"/>
    <cellStyle name="Normal 5 2 2 3 2 2 3 3" xfId="11568" xr:uid="{00000000-0005-0000-0000-000034410000}"/>
    <cellStyle name="Normal 5 2 2 3 2 2 3 4" xfId="36688" xr:uid="{00000000-0005-0000-0000-000035410000}"/>
    <cellStyle name="Normal 5 2 2 3 2 2 4" xfId="10344" xr:uid="{00000000-0005-0000-0000-000036410000}"/>
    <cellStyle name="Normal 5 2 2 3 2 2 4 2" xfId="35464" xr:uid="{00000000-0005-0000-0000-000037410000}"/>
    <cellStyle name="Normal 5 2 2 3 2 2 5" xfId="16015" xr:uid="{00000000-0005-0000-0000-000038410000}"/>
    <cellStyle name="Normal 5 2 2 3 2 2 5 2" xfId="39136" xr:uid="{00000000-0005-0000-0000-000039410000}"/>
    <cellStyle name="Normal 5 2 2 3 2 2 6" xfId="7896" xr:uid="{00000000-0005-0000-0000-00003A410000}"/>
    <cellStyle name="Normal 5 2 2 3 2 2 7" xfId="33016" xr:uid="{00000000-0005-0000-0000-00003B410000}"/>
    <cellStyle name="Normal 5 2 2 3 2 3" xfId="4468" xr:uid="{00000000-0005-0000-0000-00003C410000}"/>
    <cellStyle name="Normal 5 2 2 3 2 3 2" xfId="12319" xr:uid="{00000000-0005-0000-0000-00003D410000}"/>
    <cellStyle name="Normal 5 2 2 3 2 3 2 2" xfId="37300" xr:uid="{00000000-0005-0000-0000-00003E410000}"/>
    <cellStyle name="Normal 5 2 2 3 2 3 3" xfId="18394" xr:uid="{00000000-0005-0000-0000-00003F410000}"/>
    <cellStyle name="Normal 5 2 2 3 2 3 3 2" xfId="40972" xr:uid="{00000000-0005-0000-0000-000040410000}"/>
    <cellStyle name="Normal 5 2 2 3 2 3 4" xfId="8508" xr:uid="{00000000-0005-0000-0000-000041410000}"/>
    <cellStyle name="Normal 5 2 2 3 2 3 5" xfId="33628" xr:uid="{00000000-0005-0000-0000-000042410000}"/>
    <cellStyle name="Normal 5 2 2 3 2 4" xfId="2920" xr:uid="{00000000-0005-0000-0000-000043410000}"/>
    <cellStyle name="Normal 5 2 2 3 2 4 2" xfId="16870" xr:uid="{00000000-0005-0000-0000-000044410000}"/>
    <cellStyle name="Normal 5 2 2 3 2 4 2 2" xfId="39748" xr:uid="{00000000-0005-0000-0000-000045410000}"/>
    <cellStyle name="Normal 5 2 2 3 2 4 3" xfId="10956" xr:uid="{00000000-0005-0000-0000-000046410000}"/>
    <cellStyle name="Normal 5 2 2 3 2 4 4" xfId="36076" xr:uid="{00000000-0005-0000-0000-000047410000}"/>
    <cellStyle name="Normal 5 2 2 3 2 5" xfId="9732" xr:uid="{00000000-0005-0000-0000-000048410000}"/>
    <cellStyle name="Normal 5 2 2 3 2 5 2" xfId="34852" xr:uid="{00000000-0005-0000-0000-000049410000}"/>
    <cellStyle name="Normal 5 2 2 3 2 6" xfId="14974" xr:uid="{00000000-0005-0000-0000-00004A410000}"/>
    <cellStyle name="Normal 5 2 2 3 2 6 2" xfId="38524" xr:uid="{00000000-0005-0000-0000-00004B410000}"/>
    <cellStyle name="Normal 5 2 2 3 2 7" xfId="7284" xr:uid="{00000000-0005-0000-0000-00004C410000}"/>
    <cellStyle name="Normal 5 2 2 3 2 8" xfId="32404" xr:uid="{00000000-0005-0000-0000-00004D410000}"/>
    <cellStyle name="Normal 5 2 2 3 3" xfId="1297" xr:uid="{00000000-0005-0000-0000-00004E410000}"/>
    <cellStyle name="Normal 5 2 2 3 3 2" xfId="2388" xr:uid="{00000000-0005-0000-0000-00004F410000}"/>
    <cellStyle name="Normal 5 2 2 3 3 2 2" xfId="5651" xr:uid="{00000000-0005-0000-0000-000050410000}"/>
    <cellStyle name="Normal 5 2 2 3 3 2 2 2" xfId="13323" xr:uid="{00000000-0005-0000-0000-000051410000}"/>
    <cellStyle name="Normal 5 2 2 3 3 2 2 2 2" xfId="38123" xr:uid="{00000000-0005-0000-0000-000052410000}"/>
    <cellStyle name="Normal 5 2 2 3 3 2 2 3" xfId="19539" xr:uid="{00000000-0005-0000-0000-000053410000}"/>
    <cellStyle name="Normal 5 2 2 3 3 2 2 3 2" xfId="41795" xr:uid="{00000000-0005-0000-0000-000054410000}"/>
    <cellStyle name="Normal 5 2 2 3 3 2 2 4" xfId="9331" xr:uid="{00000000-0005-0000-0000-000055410000}"/>
    <cellStyle name="Normal 5 2 2 3 3 2 2 5" xfId="34451" xr:uid="{00000000-0005-0000-0000-000056410000}"/>
    <cellStyle name="Normal 5 2 2 3 3 2 3" xfId="3743" xr:uid="{00000000-0005-0000-0000-000057410000}"/>
    <cellStyle name="Normal 5 2 2 3 3 2 3 2" xfId="17693" xr:uid="{00000000-0005-0000-0000-000058410000}"/>
    <cellStyle name="Normal 5 2 2 3 3 2 3 2 2" xfId="40571" xr:uid="{00000000-0005-0000-0000-000059410000}"/>
    <cellStyle name="Normal 5 2 2 3 3 2 3 3" xfId="11779" xr:uid="{00000000-0005-0000-0000-00005A410000}"/>
    <cellStyle name="Normal 5 2 2 3 3 2 3 4" xfId="36899" xr:uid="{00000000-0005-0000-0000-00005B410000}"/>
    <cellStyle name="Normal 5 2 2 3 3 2 4" xfId="10555" xr:uid="{00000000-0005-0000-0000-00005C410000}"/>
    <cellStyle name="Normal 5 2 2 3 3 2 4 2" xfId="35675" xr:uid="{00000000-0005-0000-0000-00005D410000}"/>
    <cellStyle name="Normal 5 2 2 3 3 2 5" xfId="16352" xr:uid="{00000000-0005-0000-0000-00005E410000}"/>
    <cellStyle name="Normal 5 2 2 3 3 2 5 2" xfId="39347" xr:uid="{00000000-0005-0000-0000-00005F410000}"/>
    <cellStyle name="Normal 5 2 2 3 3 2 6" xfId="8107" xr:uid="{00000000-0005-0000-0000-000060410000}"/>
    <cellStyle name="Normal 5 2 2 3 3 2 7" xfId="33227" xr:uid="{00000000-0005-0000-0000-000061410000}"/>
    <cellStyle name="Normal 5 2 2 3 3 3" xfId="4761" xr:uid="{00000000-0005-0000-0000-000062410000}"/>
    <cellStyle name="Normal 5 2 2 3 3 3 2" xfId="12575" xr:uid="{00000000-0005-0000-0000-000063410000}"/>
    <cellStyle name="Normal 5 2 2 3 3 3 2 2" xfId="37511" xr:uid="{00000000-0005-0000-0000-000064410000}"/>
    <cellStyle name="Normal 5 2 2 3 3 3 3" xfId="18679" xr:uid="{00000000-0005-0000-0000-000065410000}"/>
    <cellStyle name="Normal 5 2 2 3 3 3 3 2" xfId="41183" xr:uid="{00000000-0005-0000-0000-000066410000}"/>
    <cellStyle name="Normal 5 2 2 3 3 3 4" xfId="8719" xr:uid="{00000000-0005-0000-0000-000067410000}"/>
    <cellStyle name="Normal 5 2 2 3 3 3 5" xfId="33839" xr:uid="{00000000-0005-0000-0000-000068410000}"/>
    <cellStyle name="Normal 5 2 2 3 3 4" xfId="3131" xr:uid="{00000000-0005-0000-0000-000069410000}"/>
    <cellStyle name="Normal 5 2 2 3 3 4 2" xfId="17081" xr:uid="{00000000-0005-0000-0000-00006A410000}"/>
    <cellStyle name="Normal 5 2 2 3 3 4 2 2" xfId="39959" xr:uid="{00000000-0005-0000-0000-00006B410000}"/>
    <cellStyle name="Normal 5 2 2 3 3 4 3" xfId="11167" xr:uid="{00000000-0005-0000-0000-00006C410000}"/>
    <cellStyle name="Normal 5 2 2 3 3 4 4" xfId="36287" xr:uid="{00000000-0005-0000-0000-00006D410000}"/>
    <cellStyle name="Normal 5 2 2 3 3 5" xfId="9943" xr:uid="{00000000-0005-0000-0000-00006E410000}"/>
    <cellStyle name="Normal 5 2 2 3 3 5 2" xfId="35063" xr:uid="{00000000-0005-0000-0000-00006F410000}"/>
    <cellStyle name="Normal 5 2 2 3 3 6" xfId="15306" xr:uid="{00000000-0005-0000-0000-000070410000}"/>
    <cellStyle name="Normal 5 2 2 3 3 6 2" xfId="38735" xr:uid="{00000000-0005-0000-0000-000071410000}"/>
    <cellStyle name="Normal 5 2 2 3 3 7" xfId="7495" xr:uid="{00000000-0005-0000-0000-000072410000}"/>
    <cellStyle name="Normal 5 2 2 3 3 8" xfId="32615" xr:uid="{00000000-0005-0000-0000-000073410000}"/>
    <cellStyle name="Normal 5 2 2 3 4" xfId="1708" xr:uid="{00000000-0005-0000-0000-000074410000}"/>
    <cellStyle name="Normal 5 2 2 3 4 2" xfId="5077" xr:uid="{00000000-0005-0000-0000-000075410000}"/>
    <cellStyle name="Normal 5 2 2 3 4 2 2" xfId="12830" xr:uid="{00000000-0005-0000-0000-000076410000}"/>
    <cellStyle name="Normal 5 2 2 3 4 2 2 2" xfId="37701" xr:uid="{00000000-0005-0000-0000-000077410000}"/>
    <cellStyle name="Normal 5 2 2 3 4 2 3" xfId="18981" xr:uid="{00000000-0005-0000-0000-000078410000}"/>
    <cellStyle name="Normal 5 2 2 3 4 2 3 2" xfId="41373" xr:uid="{00000000-0005-0000-0000-000079410000}"/>
    <cellStyle name="Normal 5 2 2 3 4 2 4" xfId="8909" xr:uid="{00000000-0005-0000-0000-00007A410000}"/>
    <cellStyle name="Normal 5 2 2 3 4 2 5" xfId="34029" xr:uid="{00000000-0005-0000-0000-00007B410000}"/>
    <cellStyle name="Normal 5 2 2 3 4 3" xfId="3321" xr:uid="{00000000-0005-0000-0000-00007C410000}"/>
    <cellStyle name="Normal 5 2 2 3 4 3 2" xfId="17271" xr:uid="{00000000-0005-0000-0000-00007D410000}"/>
    <cellStyle name="Normal 5 2 2 3 4 3 2 2" xfId="40149" xr:uid="{00000000-0005-0000-0000-00007E410000}"/>
    <cellStyle name="Normal 5 2 2 3 4 3 3" xfId="11357" xr:uid="{00000000-0005-0000-0000-00007F410000}"/>
    <cellStyle name="Normal 5 2 2 3 4 3 4" xfId="36477" xr:uid="{00000000-0005-0000-0000-000080410000}"/>
    <cellStyle name="Normal 5 2 2 3 4 4" xfId="10133" xr:uid="{00000000-0005-0000-0000-000081410000}"/>
    <cellStyle name="Normal 5 2 2 3 4 4 2" xfId="35253" xr:uid="{00000000-0005-0000-0000-000082410000}"/>
    <cellStyle name="Normal 5 2 2 3 4 5" xfId="15686" xr:uid="{00000000-0005-0000-0000-000083410000}"/>
    <cellStyle name="Normal 5 2 2 3 4 5 2" xfId="38925" xr:uid="{00000000-0005-0000-0000-000084410000}"/>
    <cellStyle name="Normal 5 2 2 3 4 6" xfId="7685" xr:uid="{00000000-0005-0000-0000-000085410000}"/>
    <cellStyle name="Normal 5 2 2 3 4 7" xfId="32805" xr:uid="{00000000-0005-0000-0000-000086410000}"/>
    <cellStyle name="Normal 5 2 2 3 5" xfId="4168" xr:uid="{00000000-0005-0000-0000-000087410000}"/>
    <cellStyle name="Normal 5 2 2 3 5 2" xfId="12070" xr:uid="{00000000-0005-0000-0000-000088410000}"/>
    <cellStyle name="Normal 5 2 2 3 5 2 2" xfId="37089" xr:uid="{00000000-0005-0000-0000-000089410000}"/>
    <cellStyle name="Normal 5 2 2 3 5 3" xfId="18100" xr:uid="{00000000-0005-0000-0000-00008A410000}"/>
    <cellStyle name="Normal 5 2 2 3 5 3 2" xfId="40761" xr:uid="{00000000-0005-0000-0000-00008B410000}"/>
    <cellStyle name="Normal 5 2 2 3 5 4" xfId="8297" xr:uid="{00000000-0005-0000-0000-00008C410000}"/>
    <cellStyle name="Normal 5 2 2 3 5 5" xfId="33417" xr:uid="{00000000-0005-0000-0000-00008D410000}"/>
    <cellStyle name="Normal 5 2 2 3 6" xfId="2709" xr:uid="{00000000-0005-0000-0000-00008E410000}"/>
    <cellStyle name="Normal 5 2 2 3 6 2" xfId="16659" xr:uid="{00000000-0005-0000-0000-00008F410000}"/>
    <cellStyle name="Normal 5 2 2 3 6 2 2" xfId="39537" xr:uid="{00000000-0005-0000-0000-000090410000}"/>
    <cellStyle name="Normal 5 2 2 3 6 3" xfId="10745" xr:uid="{00000000-0005-0000-0000-000091410000}"/>
    <cellStyle name="Normal 5 2 2 3 6 4" xfId="35865" xr:uid="{00000000-0005-0000-0000-000092410000}"/>
    <cellStyle name="Normal 5 2 2 3 7" xfId="9521" xr:uid="{00000000-0005-0000-0000-000093410000}"/>
    <cellStyle name="Normal 5 2 2 3 7 2" xfId="34641" xr:uid="{00000000-0005-0000-0000-000094410000}"/>
    <cellStyle name="Normal 5 2 2 3 8" xfId="14568" xr:uid="{00000000-0005-0000-0000-000095410000}"/>
    <cellStyle name="Normal 5 2 2 3 8 2" xfId="38313" xr:uid="{00000000-0005-0000-0000-000096410000}"/>
    <cellStyle name="Normal 5 2 2 3 9" xfId="7073" xr:uid="{00000000-0005-0000-0000-000097410000}"/>
    <cellStyle name="Normal 5 2 2 4" xfId="952" xr:uid="{00000000-0005-0000-0000-000098410000}"/>
    <cellStyle name="Normal 5 2 2 4 2" xfId="2043" xr:uid="{00000000-0005-0000-0000-000099410000}"/>
    <cellStyle name="Normal 5 2 2 4 2 2" xfId="5349" xr:uid="{00000000-0005-0000-0000-00009A410000}"/>
    <cellStyle name="Normal 5 2 2 4 2 2 2" xfId="13063" xr:uid="{00000000-0005-0000-0000-00009B410000}"/>
    <cellStyle name="Normal 5 2 2 4 2 2 2 2" xfId="37909" xr:uid="{00000000-0005-0000-0000-00009C410000}"/>
    <cellStyle name="Normal 5 2 2 4 2 2 3" xfId="19243" xr:uid="{00000000-0005-0000-0000-00009D410000}"/>
    <cellStyle name="Normal 5 2 2 4 2 2 3 2" xfId="41581" xr:uid="{00000000-0005-0000-0000-00009E410000}"/>
    <cellStyle name="Normal 5 2 2 4 2 2 4" xfId="9117" xr:uid="{00000000-0005-0000-0000-00009F410000}"/>
    <cellStyle name="Normal 5 2 2 4 2 2 5" xfId="34237" xr:uid="{00000000-0005-0000-0000-0000A0410000}"/>
    <cellStyle name="Normal 5 2 2 4 2 3" xfId="3529" xr:uid="{00000000-0005-0000-0000-0000A1410000}"/>
    <cellStyle name="Normal 5 2 2 4 2 3 2" xfId="17479" xr:uid="{00000000-0005-0000-0000-0000A2410000}"/>
    <cellStyle name="Normal 5 2 2 4 2 3 2 2" xfId="40357" xr:uid="{00000000-0005-0000-0000-0000A3410000}"/>
    <cellStyle name="Normal 5 2 2 4 2 3 3" xfId="11565" xr:uid="{00000000-0005-0000-0000-0000A4410000}"/>
    <cellStyle name="Normal 5 2 2 4 2 3 4" xfId="36685" xr:uid="{00000000-0005-0000-0000-0000A5410000}"/>
    <cellStyle name="Normal 5 2 2 4 2 4" xfId="10341" xr:uid="{00000000-0005-0000-0000-0000A6410000}"/>
    <cellStyle name="Normal 5 2 2 4 2 4 2" xfId="35461" xr:uid="{00000000-0005-0000-0000-0000A7410000}"/>
    <cellStyle name="Normal 5 2 2 4 2 5" xfId="16012" xr:uid="{00000000-0005-0000-0000-0000A8410000}"/>
    <cellStyle name="Normal 5 2 2 4 2 5 2" xfId="39133" xr:uid="{00000000-0005-0000-0000-0000A9410000}"/>
    <cellStyle name="Normal 5 2 2 4 2 6" xfId="7893" xr:uid="{00000000-0005-0000-0000-0000AA410000}"/>
    <cellStyle name="Normal 5 2 2 4 2 7" xfId="33013" xr:uid="{00000000-0005-0000-0000-0000AB410000}"/>
    <cellStyle name="Normal 5 2 2 4 3" xfId="4465" xr:uid="{00000000-0005-0000-0000-0000AC410000}"/>
    <cellStyle name="Normal 5 2 2 4 3 2" xfId="12316" xr:uid="{00000000-0005-0000-0000-0000AD410000}"/>
    <cellStyle name="Normal 5 2 2 4 3 2 2" xfId="37297" xr:uid="{00000000-0005-0000-0000-0000AE410000}"/>
    <cellStyle name="Normal 5 2 2 4 3 3" xfId="18391" xr:uid="{00000000-0005-0000-0000-0000AF410000}"/>
    <cellStyle name="Normal 5 2 2 4 3 3 2" xfId="40969" xr:uid="{00000000-0005-0000-0000-0000B0410000}"/>
    <cellStyle name="Normal 5 2 2 4 3 4" xfId="8505" xr:uid="{00000000-0005-0000-0000-0000B1410000}"/>
    <cellStyle name="Normal 5 2 2 4 3 5" xfId="33625" xr:uid="{00000000-0005-0000-0000-0000B2410000}"/>
    <cellStyle name="Normal 5 2 2 4 4" xfId="2917" xr:uid="{00000000-0005-0000-0000-0000B3410000}"/>
    <cellStyle name="Normal 5 2 2 4 4 2" xfId="16867" xr:uid="{00000000-0005-0000-0000-0000B4410000}"/>
    <cellStyle name="Normal 5 2 2 4 4 2 2" xfId="39745" xr:uid="{00000000-0005-0000-0000-0000B5410000}"/>
    <cellStyle name="Normal 5 2 2 4 4 3" xfId="10953" xr:uid="{00000000-0005-0000-0000-0000B6410000}"/>
    <cellStyle name="Normal 5 2 2 4 4 4" xfId="36073" xr:uid="{00000000-0005-0000-0000-0000B7410000}"/>
    <cellStyle name="Normal 5 2 2 4 5" xfId="9729" xr:uid="{00000000-0005-0000-0000-0000B8410000}"/>
    <cellStyle name="Normal 5 2 2 4 5 2" xfId="34849" xr:uid="{00000000-0005-0000-0000-0000B9410000}"/>
    <cellStyle name="Normal 5 2 2 4 6" xfId="14971" xr:uid="{00000000-0005-0000-0000-0000BA410000}"/>
    <cellStyle name="Normal 5 2 2 4 6 2" xfId="38521" xr:uid="{00000000-0005-0000-0000-0000BB410000}"/>
    <cellStyle name="Normal 5 2 2 4 7" xfId="7281" xr:uid="{00000000-0005-0000-0000-0000BC410000}"/>
    <cellStyle name="Normal 5 2 2 4 8" xfId="32401" xr:uid="{00000000-0005-0000-0000-0000BD410000}"/>
    <cellStyle name="Normal 5 2 2 5" xfId="1294" xr:uid="{00000000-0005-0000-0000-0000BE410000}"/>
    <cellStyle name="Normal 5 2 2 5 2" xfId="2385" xr:uid="{00000000-0005-0000-0000-0000BF410000}"/>
    <cellStyle name="Normal 5 2 2 5 2 2" xfId="5648" xr:uid="{00000000-0005-0000-0000-0000C0410000}"/>
    <cellStyle name="Normal 5 2 2 5 2 2 2" xfId="13320" xr:uid="{00000000-0005-0000-0000-0000C1410000}"/>
    <cellStyle name="Normal 5 2 2 5 2 2 2 2" xfId="38120" xr:uid="{00000000-0005-0000-0000-0000C2410000}"/>
    <cellStyle name="Normal 5 2 2 5 2 2 3" xfId="19536" xr:uid="{00000000-0005-0000-0000-0000C3410000}"/>
    <cellStyle name="Normal 5 2 2 5 2 2 3 2" xfId="41792" xr:uid="{00000000-0005-0000-0000-0000C4410000}"/>
    <cellStyle name="Normal 5 2 2 5 2 2 4" xfId="9328" xr:uid="{00000000-0005-0000-0000-0000C5410000}"/>
    <cellStyle name="Normal 5 2 2 5 2 2 5" xfId="34448" xr:uid="{00000000-0005-0000-0000-0000C6410000}"/>
    <cellStyle name="Normal 5 2 2 5 2 3" xfId="3740" xr:uid="{00000000-0005-0000-0000-0000C7410000}"/>
    <cellStyle name="Normal 5 2 2 5 2 3 2" xfId="17690" xr:uid="{00000000-0005-0000-0000-0000C8410000}"/>
    <cellStyle name="Normal 5 2 2 5 2 3 2 2" xfId="40568" xr:uid="{00000000-0005-0000-0000-0000C9410000}"/>
    <cellStyle name="Normal 5 2 2 5 2 3 3" xfId="11776" xr:uid="{00000000-0005-0000-0000-0000CA410000}"/>
    <cellStyle name="Normal 5 2 2 5 2 3 4" xfId="36896" xr:uid="{00000000-0005-0000-0000-0000CB410000}"/>
    <cellStyle name="Normal 5 2 2 5 2 4" xfId="10552" xr:uid="{00000000-0005-0000-0000-0000CC410000}"/>
    <cellStyle name="Normal 5 2 2 5 2 4 2" xfId="35672" xr:uid="{00000000-0005-0000-0000-0000CD410000}"/>
    <cellStyle name="Normal 5 2 2 5 2 5" xfId="16349" xr:uid="{00000000-0005-0000-0000-0000CE410000}"/>
    <cellStyle name="Normal 5 2 2 5 2 5 2" xfId="39344" xr:uid="{00000000-0005-0000-0000-0000CF410000}"/>
    <cellStyle name="Normal 5 2 2 5 2 6" xfId="8104" xr:uid="{00000000-0005-0000-0000-0000D0410000}"/>
    <cellStyle name="Normal 5 2 2 5 2 7" xfId="33224" xr:uid="{00000000-0005-0000-0000-0000D1410000}"/>
    <cellStyle name="Normal 5 2 2 5 3" xfId="4758" xr:uid="{00000000-0005-0000-0000-0000D2410000}"/>
    <cellStyle name="Normal 5 2 2 5 3 2" xfId="12572" xr:uid="{00000000-0005-0000-0000-0000D3410000}"/>
    <cellStyle name="Normal 5 2 2 5 3 2 2" xfId="37508" xr:uid="{00000000-0005-0000-0000-0000D4410000}"/>
    <cellStyle name="Normal 5 2 2 5 3 3" xfId="18676" xr:uid="{00000000-0005-0000-0000-0000D5410000}"/>
    <cellStyle name="Normal 5 2 2 5 3 3 2" xfId="41180" xr:uid="{00000000-0005-0000-0000-0000D6410000}"/>
    <cellStyle name="Normal 5 2 2 5 3 4" xfId="8716" xr:uid="{00000000-0005-0000-0000-0000D7410000}"/>
    <cellStyle name="Normal 5 2 2 5 3 5" xfId="33836" xr:uid="{00000000-0005-0000-0000-0000D8410000}"/>
    <cellStyle name="Normal 5 2 2 5 4" xfId="3128" xr:uid="{00000000-0005-0000-0000-0000D9410000}"/>
    <cellStyle name="Normal 5 2 2 5 4 2" xfId="17078" xr:uid="{00000000-0005-0000-0000-0000DA410000}"/>
    <cellStyle name="Normal 5 2 2 5 4 2 2" xfId="39956" xr:uid="{00000000-0005-0000-0000-0000DB410000}"/>
    <cellStyle name="Normal 5 2 2 5 4 3" xfId="11164" xr:uid="{00000000-0005-0000-0000-0000DC410000}"/>
    <cellStyle name="Normal 5 2 2 5 4 4" xfId="36284" xr:uid="{00000000-0005-0000-0000-0000DD410000}"/>
    <cellStyle name="Normal 5 2 2 5 5" xfId="9940" xr:uid="{00000000-0005-0000-0000-0000DE410000}"/>
    <cellStyle name="Normal 5 2 2 5 5 2" xfId="35060" xr:uid="{00000000-0005-0000-0000-0000DF410000}"/>
    <cellStyle name="Normal 5 2 2 5 6" xfId="15303" xr:uid="{00000000-0005-0000-0000-0000E0410000}"/>
    <cellStyle name="Normal 5 2 2 5 6 2" xfId="38732" xr:uid="{00000000-0005-0000-0000-0000E1410000}"/>
    <cellStyle name="Normal 5 2 2 5 7" xfId="7492" xr:uid="{00000000-0005-0000-0000-0000E2410000}"/>
    <cellStyle name="Normal 5 2 2 5 8" xfId="32612" xr:uid="{00000000-0005-0000-0000-0000E3410000}"/>
    <cellStyle name="Normal 5 2 2 6" xfId="1705" xr:uid="{00000000-0005-0000-0000-0000E4410000}"/>
    <cellStyle name="Normal 5 2 2 6 2" xfId="5074" xr:uid="{00000000-0005-0000-0000-0000E5410000}"/>
    <cellStyle name="Normal 5 2 2 6 2 2" xfId="12827" xr:uid="{00000000-0005-0000-0000-0000E6410000}"/>
    <cellStyle name="Normal 5 2 2 6 2 2 2" xfId="37698" xr:uid="{00000000-0005-0000-0000-0000E7410000}"/>
    <cellStyle name="Normal 5 2 2 6 2 3" xfId="18978" xr:uid="{00000000-0005-0000-0000-0000E8410000}"/>
    <cellStyle name="Normal 5 2 2 6 2 3 2" xfId="41370" xr:uid="{00000000-0005-0000-0000-0000E9410000}"/>
    <cellStyle name="Normal 5 2 2 6 2 4" xfId="8906" xr:uid="{00000000-0005-0000-0000-0000EA410000}"/>
    <cellStyle name="Normal 5 2 2 6 2 5" xfId="34026" xr:uid="{00000000-0005-0000-0000-0000EB410000}"/>
    <cellStyle name="Normal 5 2 2 6 3" xfId="3318" xr:uid="{00000000-0005-0000-0000-0000EC410000}"/>
    <cellStyle name="Normal 5 2 2 6 3 2" xfId="17268" xr:uid="{00000000-0005-0000-0000-0000ED410000}"/>
    <cellStyle name="Normal 5 2 2 6 3 2 2" xfId="40146" xr:uid="{00000000-0005-0000-0000-0000EE410000}"/>
    <cellStyle name="Normal 5 2 2 6 3 3" xfId="11354" xr:uid="{00000000-0005-0000-0000-0000EF410000}"/>
    <cellStyle name="Normal 5 2 2 6 3 4" xfId="36474" xr:uid="{00000000-0005-0000-0000-0000F0410000}"/>
    <cellStyle name="Normal 5 2 2 6 4" xfId="10130" xr:uid="{00000000-0005-0000-0000-0000F1410000}"/>
    <cellStyle name="Normal 5 2 2 6 4 2" xfId="35250" xr:uid="{00000000-0005-0000-0000-0000F2410000}"/>
    <cellStyle name="Normal 5 2 2 6 5" xfId="15683" xr:uid="{00000000-0005-0000-0000-0000F3410000}"/>
    <cellStyle name="Normal 5 2 2 6 5 2" xfId="38922" xr:uid="{00000000-0005-0000-0000-0000F4410000}"/>
    <cellStyle name="Normal 5 2 2 6 6" xfId="7682" xr:uid="{00000000-0005-0000-0000-0000F5410000}"/>
    <cellStyle name="Normal 5 2 2 6 7" xfId="32802" xr:uid="{00000000-0005-0000-0000-0000F6410000}"/>
    <cellStyle name="Normal 5 2 2 7" xfId="4165" xr:uid="{00000000-0005-0000-0000-0000F7410000}"/>
    <cellStyle name="Normal 5 2 2 7 2" xfId="12067" xr:uid="{00000000-0005-0000-0000-0000F8410000}"/>
    <cellStyle name="Normal 5 2 2 7 2 2" xfId="37086" xr:uid="{00000000-0005-0000-0000-0000F9410000}"/>
    <cellStyle name="Normal 5 2 2 7 3" xfId="18097" xr:uid="{00000000-0005-0000-0000-0000FA410000}"/>
    <cellStyle name="Normal 5 2 2 7 3 2" xfId="40758" xr:uid="{00000000-0005-0000-0000-0000FB410000}"/>
    <cellStyle name="Normal 5 2 2 7 4" xfId="8294" xr:uid="{00000000-0005-0000-0000-0000FC410000}"/>
    <cellStyle name="Normal 5 2 2 7 5" xfId="33414" xr:uid="{00000000-0005-0000-0000-0000FD410000}"/>
    <cellStyle name="Normal 5 2 2 8" xfId="2706" xr:uid="{00000000-0005-0000-0000-0000FE410000}"/>
    <cellStyle name="Normal 5 2 2 8 2" xfId="16656" xr:uid="{00000000-0005-0000-0000-0000FF410000}"/>
    <cellStyle name="Normal 5 2 2 8 2 2" xfId="39534" xr:uid="{00000000-0005-0000-0000-000000420000}"/>
    <cellStyle name="Normal 5 2 2 8 3" xfId="10742" xr:uid="{00000000-0005-0000-0000-000001420000}"/>
    <cellStyle name="Normal 5 2 2 8 4" xfId="35862" xr:uid="{00000000-0005-0000-0000-000002420000}"/>
    <cellStyle name="Normal 5 2 2 9" xfId="9518" xr:uid="{00000000-0005-0000-0000-000003420000}"/>
    <cellStyle name="Normal 5 2 2 9 2" xfId="34638" xr:uid="{00000000-0005-0000-0000-000004420000}"/>
    <cellStyle name="Normal 5 2 3" xfId="527" xr:uid="{00000000-0005-0000-0000-000005420000}"/>
    <cellStyle name="Normal 5 2 3 10" xfId="7074" xr:uid="{00000000-0005-0000-0000-000006420000}"/>
    <cellStyle name="Normal 5 2 3 11" xfId="32194" xr:uid="{00000000-0005-0000-0000-000007420000}"/>
    <cellStyle name="Normal 5 2 3 2" xfId="528" xr:uid="{00000000-0005-0000-0000-000008420000}"/>
    <cellStyle name="Normal 5 2 3 2 10" xfId="32195" xr:uid="{00000000-0005-0000-0000-000009420000}"/>
    <cellStyle name="Normal 5 2 3 2 2" xfId="957" xr:uid="{00000000-0005-0000-0000-00000A420000}"/>
    <cellStyle name="Normal 5 2 3 2 2 2" xfId="2048" xr:uid="{00000000-0005-0000-0000-00000B420000}"/>
    <cellStyle name="Normal 5 2 3 2 2 2 2" xfId="5354" xr:uid="{00000000-0005-0000-0000-00000C420000}"/>
    <cellStyle name="Normal 5 2 3 2 2 2 2 2" xfId="13068" xr:uid="{00000000-0005-0000-0000-00000D420000}"/>
    <cellStyle name="Normal 5 2 3 2 2 2 2 2 2" xfId="37914" xr:uid="{00000000-0005-0000-0000-00000E420000}"/>
    <cellStyle name="Normal 5 2 3 2 2 2 2 3" xfId="19248" xr:uid="{00000000-0005-0000-0000-00000F420000}"/>
    <cellStyle name="Normal 5 2 3 2 2 2 2 3 2" xfId="41586" xr:uid="{00000000-0005-0000-0000-000010420000}"/>
    <cellStyle name="Normal 5 2 3 2 2 2 2 4" xfId="9122" xr:uid="{00000000-0005-0000-0000-000011420000}"/>
    <cellStyle name="Normal 5 2 3 2 2 2 2 5" xfId="34242" xr:uid="{00000000-0005-0000-0000-000012420000}"/>
    <cellStyle name="Normal 5 2 3 2 2 2 3" xfId="3534" xr:uid="{00000000-0005-0000-0000-000013420000}"/>
    <cellStyle name="Normal 5 2 3 2 2 2 3 2" xfId="17484" xr:uid="{00000000-0005-0000-0000-000014420000}"/>
    <cellStyle name="Normal 5 2 3 2 2 2 3 2 2" xfId="40362" xr:uid="{00000000-0005-0000-0000-000015420000}"/>
    <cellStyle name="Normal 5 2 3 2 2 2 3 3" xfId="11570" xr:uid="{00000000-0005-0000-0000-000016420000}"/>
    <cellStyle name="Normal 5 2 3 2 2 2 3 4" xfId="36690" xr:uid="{00000000-0005-0000-0000-000017420000}"/>
    <cellStyle name="Normal 5 2 3 2 2 2 4" xfId="10346" xr:uid="{00000000-0005-0000-0000-000018420000}"/>
    <cellStyle name="Normal 5 2 3 2 2 2 4 2" xfId="35466" xr:uid="{00000000-0005-0000-0000-000019420000}"/>
    <cellStyle name="Normal 5 2 3 2 2 2 5" xfId="16017" xr:uid="{00000000-0005-0000-0000-00001A420000}"/>
    <cellStyle name="Normal 5 2 3 2 2 2 5 2" xfId="39138" xr:uid="{00000000-0005-0000-0000-00001B420000}"/>
    <cellStyle name="Normal 5 2 3 2 2 2 6" xfId="7898" xr:uid="{00000000-0005-0000-0000-00001C420000}"/>
    <cellStyle name="Normal 5 2 3 2 2 2 7" xfId="33018" xr:uid="{00000000-0005-0000-0000-00001D420000}"/>
    <cellStyle name="Normal 5 2 3 2 2 3" xfId="4470" xr:uid="{00000000-0005-0000-0000-00001E420000}"/>
    <cellStyle name="Normal 5 2 3 2 2 3 2" xfId="12321" xr:uid="{00000000-0005-0000-0000-00001F420000}"/>
    <cellStyle name="Normal 5 2 3 2 2 3 2 2" xfId="37302" xr:uid="{00000000-0005-0000-0000-000020420000}"/>
    <cellStyle name="Normal 5 2 3 2 2 3 3" xfId="18396" xr:uid="{00000000-0005-0000-0000-000021420000}"/>
    <cellStyle name="Normal 5 2 3 2 2 3 3 2" xfId="40974" xr:uid="{00000000-0005-0000-0000-000022420000}"/>
    <cellStyle name="Normal 5 2 3 2 2 3 4" xfId="8510" xr:uid="{00000000-0005-0000-0000-000023420000}"/>
    <cellStyle name="Normal 5 2 3 2 2 3 5" xfId="33630" xr:uid="{00000000-0005-0000-0000-000024420000}"/>
    <cellStyle name="Normal 5 2 3 2 2 4" xfId="2922" xr:uid="{00000000-0005-0000-0000-000025420000}"/>
    <cellStyle name="Normal 5 2 3 2 2 4 2" xfId="16872" xr:uid="{00000000-0005-0000-0000-000026420000}"/>
    <cellStyle name="Normal 5 2 3 2 2 4 2 2" xfId="39750" xr:uid="{00000000-0005-0000-0000-000027420000}"/>
    <cellStyle name="Normal 5 2 3 2 2 4 3" xfId="10958" xr:uid="{00000000-0005-0000-0000-000028420000}"/>
    <cellStyle name="Normal 5 2 3 2 2 4 4" xfId="36078" xr:uid="{00000000-0005-0000-0000-000029420000}"/>
    <cellStyle name="Normal 5 2 3 2 2 5" xfId="9734" xr:uid="{00000000-0005-0000-0000-00002A420000}"/>
    <cellStyle name="Normal 5 2 3 2 2 5 2" xfId="34854" xr:uid="{00000000-0005-0000-0000-00002B420000}"/>
    <cellStyle name="Normal 5 2 3 2 2 6" xfId="14976" xr:uid="{00000000-0005-0000-0000-00002C420000}"/>
    <cellStyle name="Normal 5 2 3 2 2 6 2" xfId="38526" xr:uid="{00000000-0005-0000-0000-00002D420000}"/>
    <cellStyle name="Normal 5 2 3 2 2 7" xfId="7286" xr:uid="{00000000-0005-0000-0000-00002E420000}"/>
    <cellStyle name="Normal 5 2 3 2 2 8" xfId="32406" xr:uid="{00000000-0005-0000-0000-00002F420000}"/>
    <cellStyle name="Normal 5 2 3 2 3" xfId="1299" xr:uid="{00000000-0005-0000-0000-000030420000}"/>
    <cellStyle name="Normal 5 2 3 2 3 2" xfId="2390" xr:uid="{00000000-0005-0000-0000-000031420000}"/>
    <cellStyle name="Normal 5 2 3 2 3 2 2" xfId="5653" xr:uid="{00000000-0005-0000-0000-000032420000}"/>
    <cellStyle name="Normal 5 2 3 2 3 2 2 2" xfId="13325" xr:uid="{00000000-0005-0000-0000-000033420000}"/>
    <cellStyle name="Normal 5 2 3 2 3 2 2 2 2" xfId="38125" xr:uid="{00000000-0005-0000-0000-000034420000}"/>
    <cellStyle name="Normal 5 2 3 2 3 2 2 3" xfId="19541" xr:uid="{00000000-0005-0000-0000-000035420000}"/>
    <cellStyle name="Normal 5 2 3 2 3 2 2 3 2" xfId="41797" xr:uid="{00000000-0005-0000-0000-000036420000}"/>
    <cellStyle name="Normal 5 2 3 2 3 2 2 4" xfId="9333" xr:uid="{00000000-0005-0000-0000-000037420000}"/>
    <cellStyle name="Normal 5 2 3 2 3 2 2 5" xfId="34453" xr:uid="{00000000-0005-0000-0000-000038420000}"/>
    <cellStyle name="Normal 5 2 3 2 3 2 3" xfId="3745" xr:uid="{00000000-0005-0000-0000-000039420000}"/>
    <cellStyle name="Normal 5 2 3 2 3 2 3 2" xfId="17695" xr:uid="{00000000-0005-0000-0000-00003A420000}"/>
    <cellStyle name="Normal 5 2 3 2 3 2 3 2 2" xfId="40573" xr:uid="{00000000-0005-0000-0000-00003B420000}"/>
    <cellStyle name="Normal 5 2 3 2 3 2 3 3" xfId="11781" xr:uid="{00000000-0005-0000-0000-00003C420000}"/>
    <cellStyle name="Normal 5 2 3 2 3 2 3 4" xfId="36901" xr:uid="{00000000-0005-0000-0000-00003D420000}"/>
    <cellStyle name="Normal 5 2 3 2 3 2 4" xfId="10557" xr:uid="{00000000-0005-0000-0000-00003E420000}"/>
    <cellStyle name="Normal 5 2 3 2 3 2 4 2" xfId="35677" xr:uid="{00000000-0005-0000-0000-00003F420000}"/>
    <cellStyle name="Normal 5 2 3 2 3 2 5" xfId="16354" xr:uid="{00000000-0005-0000-0000-000040420000}"/>
    <cellStyle name="Normal 5 2 3 2 3 2 5 2" xfId="39349" xr:uid="{00000000-0005-0000-0000-000041420000}"/>
    <cellStyle name="Normal 5 2 3 2 3 2 6" xfId="8109" xr:uid="{00000000-0005-0000-0000-000042420000}"/>
    <cellStyle name="Normal 5 2 3 2 3 2 7" xfId="33229" xr:uid="{00000000-0005-0000-0000-000043420000}"/>
    <cellStyle name="Normal 5 2 3 2 3 3" xfId="4763" xr:uid="{00000000-0005-0000-0000-000044420000}"/>
    <cellStyle name="Normal 5 2 3 2 3 3 2" xfId="12577" xr:uid="{00000000-0005-0000-0000-000045420000}"/>
    <cellStyle name="Normal 5 2 3 2 3 3 2 2" xfId="37513" xr:uid="{00000000-0005-0000-0000-000046420000}"/>
    <cellStyle name="Normal 5 2 3 2 3 3 3" xfId="18681" xr:uid="{00000000-0005-0000-0000-000047420000}"/>
    <cellStyle name="Normal 5 2 3 2 3 3 3 2" xfId="41185" xr:uid="{00000000-0005-0000-0000-000048420000}"/>
    <cellStyle name="Normal 5 2 3 2 3 3 4" xfId="8721" xr:uid="{00000000-0005-0000-0000-000049420000}"/>
    <cellStyle name="Normal 5 2 3 2 3 3 5" xfId="33841" xr:uid="{00000000-0005-0000-0000-00004A420000}"/>
    <cellStyle name="Normal 5 2 3 2 3 4" xfId="3133" xr:uid="{00000000-0005-0000-0000-00004B420000}"/>
    <cellStyle name="Normal 5 2 3 2 3 4 2" xfId="17083" xr:uid="{00000000-0005-0000-0000-00004C420000}"/>
    <cellStyle name="Normal 5 2 3 2 3 4 2 2" xfId="39961" xr:uid="{00000000-0005-0000-0000-00004D420000}"/>
    <cellStyle name="Normal 5 2 3 2 3 4 3" xfId="11169" xr:uid="{00000000-0005-0000-0000-00004E420000}"/>
    <cellStyle name="Normal 5 2 3 2 3 4 4" xfId="36289" xr:uid="{00000000-0005-0000-0000-00004F420000}"/>
    <cellStyle name="Normal 5 2 3 2 3 5" xfId="9945" xr:uid="{00000000-0005-0000-0000-000050420000}"/>
    <cellStyle name="Normal 5 2 3 2 3 5 2" xfId="35065" xr:uid="{00000000-0005-0000-0000-000051420000}"/>
    <cellStyle name="Normal 5 2 3 2 3 6" xfId="15308" xr:uid="{00000000-0005-0000-0000-000052420000}"/>
    <cellStyle name="Normal 5 2 3 2 3 6 2" xfId="38737" xr:uid="{00000000-0005-0000-0000-000053420000}"/>
    <cellStyle name="Normal 5 2 3 2 3 7" xfId="7497" xr:uid="{00000000-0005-0000-0000-000054420000}"/>
    <cellStyle name="Normal 5 2 3 2 3 8" xfId="32617" xr:uid="{00000000-0005-0000-0000-000055420000}"/>
    <cellStyle name="Normal 5 2 3 2 4" xfId="1710" xr:uid="{00000000-0005-0000-0000-000056420000}"/>
    <cellStyle name="Normal 5 2 3 2 4 2" xfId="5079" xr:uid="{00000000-0005-0000-0000-000057420000}"/>
    <cellStyle name="Normal 5 2 3 2 4 2 2" xfId="12832" xr:uid="{00000000-0005-0000-0000-000058420000}"/>
    <cellStyle name="Normal 5 2 3 2 4 2 2 2" xfId="37703" xr:uid="{00000000-0005-0000-0000-000059420000}"/>
    <cellStyle name="Normal 5 2 3 2 4 2 3" xfId="18983" xr:uid="{00000000-0005-0000-0000-00005A420000}"/>
    <cellStyle name="Normal 5 2 3 2 4 2 3 2" xfId="41375" xr:uid="{00000000-0005-0000-0000-00005B420000}"/>
    <cellStyle name="Normal 5 2 3 2 4 2 4" xfId="8911" xr:uid="{00000000-0005-0000-0000-00005C420000}"/>
    <cellStyle name="Normal 5 2 3 2 4 2 5" xfId="34031" xr:uid="{00000000-0005-0000-0000-00005D420000}"/>
    <cellStyle name="Normal 5 2 3 2 4 3" xfId="3323" xr:uid="{00000000-0005-0000-0000-00005E420000}"/>
    <cellStyle name="Normal 5 2 3 2 4 3 2" xfId="17273" xr:uid="{00000000-0005-0000-0000-00005F420000}"/>
    <cellStyle name="Normal 5 2 3 2 4 3 2 2" xfId="40151" xr:uid="{00000000-0005-0000-0000-000060420000}"/>
    <cellStyle name="Normal 5 2 3 2 4 3 3" xfId="11359" xr:uid="{00000000-0005-0000-0000-000061420000}"/>
    <cellStyle name="Normal 5 2 3 2 4 3 4" xfId="36479" xr:uid="{00000000-0005-0000-0000-000062420000}"/>
    <cellStyle name="Normal 5 2 3 2 4 4" xfId="10135" xr:uid="{00000000-0005-0000-0000-000063420000}"/>
    <cellStyle name="Normal 5 2 3 2 4 4 2" xfId="35255" xr:uid="{00000000-0005-0000-0000-000064420000}"/>
    <cellStyle name="Normal 5 2 3 2 4 5" xfId="15688" xr:uid="{00000000-0005-0000-0000-000065420000}"/>
    <cellStyle name="Normal 5 2 3 2 4 5 2" xfId="38927" xr:uid="{00000000-0005-0000-0000-000066420000}"/>
    <cellStyle name="Normal 5 2 3 2 4 6" xfId="7687" xr:uid="{00000000-0005-0000-0000-000067420000}"/>
    <cellStyle name="Normal 5 2 3 2 4 7" xfId="32807" xr:uid="{00000000-0005-0000-0000-000068420000}"/>
    <cellStyle name="Normal 5 2 3 2 5" xfId="4170" xr:uid="{00000000-0005-0000-0000-000069420000}"/>
    <cellStyle name="Normal 5 2 3 2 5 2" xfId="12072" xr:uid="{00000000-0005-0000-0000-00006A420000}"/>
    <cellStyle name="Normal 5 2 3 2 5 2 2" xfId="37091" xr:uid="{00000000-0005-0000-0000-00006B420000}"/>
    <cellStyle name="Normal 5 2 3 2 5 3" xfId="18102" xr:uid="{00000000-0005-0000-0000-00006C420000}"/>
    <cellStyle name="Normal 5 2 3 2 5 3 2" xfId="40763" xr:uid="{00000000-0005-0000-0000-00006D420000}"/>
    <cellStyle name="Normal 5 2 3 2 5 4" xfId="8299" xr:uid="{00000000-0005-0000-0000-00006E420000}"/>
    <cellStyle name="Normal 5 2 3 2 5 5" xfId="33419" xr:uid="{00000000-0005-0000-0000-00006F420000}"/>
    <cellStyle name="Normal 5 2 3 2 6" xfId="2711" xr:uid="{00000000-0005-0000-0000-000070420000}"/>
    <cellStyle name="Normal 5 2 3 2 6 2" xfId="16661" xr:uid="{00000000-0005-0000-0000-000071420000}"/>
    <cellStyle name="Normal 5 2 3 2 6 2 2" xfId="39539" xr:uid="{00000000-0005-0000-0000-000072420000}"/>
    <cellStyle name="Normal 5 2 3 2 6 3" xfId="10747" xr:uid="{00000000-0005-0000-0000-000073420000}"/>
    <cellStyle name="Normal 5 2 3 2 6 4" xfId="35867" xr:uid="{00000000-0005-0000-0000-000074420000}"/>
    <cellStyle name="Normal 5 2 3 2 7" xfId="9523" xr:uid="{00000000-0005-0000-0000-000075420000}"/>
    <cellStyle name="Normal 5 2 3 2 7 2" xfId="34643" xr:uid="{00000000-0005-0000-0000-000076420000}"/>
    <cellStyle name="Normal 5 2 3 2 8" xfId="14570" xr:uid="{00000000-0005-0000-0000-000077420000}"/>
    <cellStyle name="Normal 5 2 3 2 8 2" xfId="38315" xr:uid="{00000000-0005-0000-0000-000078420000}"/>
    <cellStyle name="Normal 5 2 3 2 9" xfId="7075" xr:uid="{00000000-0005-0000-0000-000079420000}"/>
    <cellStyle name="Normal 5 2 3 3" xfId="956" xr:uid="{00000000-0005-0000-0000-00007A420000}"/>
    <cellStyle name="Normal 5 2 3 3 2" xfId="2047" xr:uid="{00000000-0005-0000-0000-00007B420000}"/>
    <cellStyle name="Normal 5 2 3 3 2 2" xfId="5353" xr:uid="{00000000-0005-0000-0000-00007C420000}"/>
    <cellStyle name="Normal 5 2 3 3 2 2 2" xfId="13067" xr:uid="{00000000-0005-0000-0000-00007D420000}"/>
    <cellStyle name="Normal 5 2 3 3 2 2 2 2" xfId="37913" xr:uid="{00000000-0005-0000-0000-00007E420000}"/>
    <cellStyle name="Normal 5 2 3 3 2 2 3" xfId="19247" xr:uid="{00000000-0005-0000-0000-00007F420000}"/>
    <cellStyle name="Normal 5 2 3 3 2 2 3 2" xfId="41585" xr:uid="{00000000-0005-0000-0000-000080420000}"/>
    <cellStyle name="Normal 5 2 3 3 2 2 4" xfId="9121" xr:uid="{00000000-0005-0000-0000-000081420000}"/>
    <cellStyle name="Normal 5 2 3 3 2 2 5" xfId="34241" xr:uid="{00000000-0005-0000-0000-000082420000}"/>
    <cellStyle name="Normal 5 2 3 3 2 3" xfId="3533" xr:uid="{00000000-0005-0000-0000-000083420000}"/>
    <cellStyle name="Normal 5 2 3 3 2 3 2" xfId="17483" xr:uid="{00000000-0005-0000-0000-000084420000}"/>
    <cellStyle name="Normal 5 2 3 3 2 3 2 2" xfId="40361" xr:uid="{00000000-0005-0000-0000-000085420000}"/>
    <cellStyle name="Normal 5 2 3 3 2 3 3" xfId="11569" xr:uid="{00000000-0005-0000-0000-000086420000}"/>
    <cellStyle name="Normal 5 2 3 3 2 3 4" xfId="36689" xr:uid="{00000000-0005-0000-0000-000087420000}"/>
    <cellStyle name="Normal 5 2 3 3 2 4" xfId="10345" xr:uid="{00000000-0005-0000-0000-000088420000}"/>
    <cellStyle name="Normal 5 2 3 3 2 4 2" xfId="35465" xr:uid="{00000000-0005-0000-0000-000089420000}"/>
    <cellStyle name="Normal 5 2 3 3 2 5" xfId="16016" xr:uid="{00000000-0005-0000-0000-00008A420000}"/>
    <cellStyle name="Normal 5 2 3 3 2 5 2" xfId="39137" xr:uid="{00000000-0005-0000-0000-00008B420000}"/>
    <cellStyle name="Normal 5 2 3 3 2 6" xfId="7897" xr:uid="{00000000-0005-0000-0000-00008C420000}"/>
    <cellStyle name="Normal 5 2 3 3 2 7" xfId="33017" xr:uid="{00000000-0005-0000-0000-00008D420000}"/>
    <cellStyle name="Normal 5 2 3 3 3" xfId="4469" xr:uid="{00000000-0005-0000-0000-00008E420000}"/>
    <cellStyle name="Normal 5 2 3 3 3 2" xfId="12320" xr:uid="{00000000-0005-0000-0000-00008F420000}"/>
    <cellStyle name="Normal 5 2 3 3 3 2 2" xfId="37301" xr:uid="{00000000-0005-0000-0000-000090420000}"/>
    <cellStyle name="Normal 5 2 3 3 3 3" xfId="18395" xr:uid="{00000000-0005-0000-0000-000091420000}"/>
    <cellStyle name="Normal 5 2 3 3 3 3 2" xfId="40973" xr:uid="{00000000-0005-0000-0000-000092420000}"/>
    <cellStyle name="Normal 5 2 3 3 3 4" xfId="8509" xr:uid="{00000000-0005-0000-0000-000093420000}"/>
    <cellStyle name="Normal 5 2 3 3 3 5" xfId="33629" xr:uid="{00000000-0005-0000-0000-000094420000}"/>
    <cellStyle name="Normal 5 2 3 3 4" xfId="2921" xr:uid="{00000000-0005-0000-0000-000095420000}"/>
    <cellStyle name="Normal 5 2 3 3 4 2" xfId="16871" xr:uid="{00000000-0005-0000-0000-000096420000}"/>
    <cellStyle name="Normal 5 2 3 3 4 2 2" xfId="39749" xr:uid="{00000000-0005-0000-0000-000097420000}"/>
    <cellStyle name="Normal 5 2 3 3 4 3" xfId="10957" xr:uid="{00000000-0005-0000-0000-000098420000}"/>
    <cellStyle name="Normal 5 2 3 3 4 4" xfId="36077" xr:uid="{00000000-0005-0000-0000-000099420000}"/>
    <cellStyle name="Normal 5 2 3 3 5" xfId="9733" xr:uid="{00000000-0005-0000-0000-00009A420000}"/>
    <cellStyle name="Normal 5 2 3 3 5 2" xfId="34853" xr:uid="{00000000-0005-0000-0000-00009B420000}"/>
    <cellStyle name="Normal 5 2 3 3 6" xfId="14975" xr:uid="{00000000-0005-0000-0000-00009C420000}"/>
    <cellStyle name="Normal 5 2 3 3 6 2" xfId="38525" xr:uid="{00000000-0005-0000-0000-00009D420000}"/>
    <cellStyle name="Normal 5 2 3 3 7" xfId="7285" xr:uid="{00000000-0005-0000-0000-00009E420000}"/>
    <cellStyle name="Normal 5 2 3 3 8" xfId="32405" xr:uid="{00000000-0005-0000-0000-00009F420000}"/>
    <cellStyle name="Normal 5 2 3 4" xfId="1298" xr:uid="{00000000-0005-0000-0000-0000A0420000}"/>
    <cellStyle name="Normal 5 2 3 4 2" xfId="2389" xr:uid="{00000000-0005-0000-0000-0000A1420000}"/>
    <cellStyle name="Normal 5 2 3 4 2 2" xfId="5652" xr:uid="{00000000-0005-0000-0000-0000A2420000}"/>
    <cellStyle name="Normal 5 2 3 4 2 2 2" xfId="13324" xr:uid="{00000000-0005-0000-0000-0000A3420000}"/>
    <cellStyle name="Normal 5 2 3 4 2 2 2 2" xfId="38124" xr:uid="{00000000-0005-0000-0000-0000A4420000}"/>
    <cellStyle name="Normal 5 2 3 4 2 2 3" xfId="19540" xr:uid="{00000000-0005-0000-0000-0000A5420000}"/>
    <cellStyle name="Normal 5 2 3 4 2 2 3 2" xfId="41796" xr:uid="{00000000-0005-0000-0000-0000A6420000}"/>
    <cellStyle name="Normal 5 2 3 4 2 2 4" xfId="9332" xr:uid="{00000000-0005-0000-0000-0000A7420000}"/>
    <cellStyle name="Normal 5 2 3 4 2 2 5" xfId="34452" xr:uid="{00000000-0005-0000-0000-0000A8420000}"/>
    <cellStyle name="Normal 5 2 3 4 2 3" xfId="3744" xr:uid="{00000000-0005-0000-0000-0000A9420000}"/>
    <cellStyle name="Normal 5 2 3 4 2 3 2" xfId="17694" xr:uid="{00000000-0005-0000-0000-0000AA420000}"/>
    <cellStyle name="Normal 5 2 3 4 2 3 2 2" xfId="40572" xr:uid="{00000000-0005-0000-0000-0000AB420000}"/>
    <cellStyle name="Normal 5 2 3 4 2 3 3" xfId="11780" xr:uid="{00000000-0005-0000-0000-0000AC420000}"/>
    <cellStyle name="Normal 5 2 3 4 2 3 4" xfId="36900" xr:uid="{00000000-0005-0000-0000-0000AD420000}"/>
    <cellStyle name="Normal 5 2 3 4 2 4" xfId="10556" xr:uid="{00000000-0005-0000-0000-0000AE420000}"/>
    <cellStyle name="Normal 5 2 3 4 2 4 2" xfId="35676" xr:uid="{00000000-0005-0000-0000-0000AF420000}"/>
    <cellStyle name="Normal 5 2 3 4 2 5" xfId="16353" xr:uid="{00000000-0005-0000-0000-0000B0420000}"/>
    <cellStyle name="Normal 5 2 3 4 2 5 2" xfId="39348" xr:uid="{00000000-0005-0000-0000-0000B1420000}"/>
    <cellStyle name="Normal 5 2 3 4 2 6" xfId="8108" xr:uid="{00000000-0005-0000-0000-0000B2420000}"/>
    <cellStyle name="Normal 5 2 3 4 2 7" xfId="33228" xr:uid="{00000000-0005-0000-0000-0000B3420000}"/>
    <cellStyle name="Normal 5 2 3 4 3" xfId="4762" xr:uid="{00000000-0005-0000-0000-0000B4420000}"/>
    <cellStyle name="Normal 5 2 3 4 3 2" xfId="12576" xr:uid="{00000000-0005-0000-0000-0000B5420000}"/>
    <cellStyle name="Normal 5 2 3 4 3 2 2" xfId="37512" xr:uid="{00000000-0005-0000-0000-0000B6420000}"/>
    <cellStyle name="Normal 5 2 3 4 3 3" xfId="18680" xr:uid="{00000000-0005-0000-0000-0000B7420000}"/>
    <cellStyle name="Normal 5 2 3 4 3 3 2" xfId="41184" xr:uid="{00000000-0005-0000-0000-0000B8420000}"/>
    <cellStyle name="Normal 5 2 3 4 3 4" xfId="8720" xr:uid="{00000000-0005-0000-0000-0000B9420000}"/>
    <cellStyle name="Normal 5 2 3 4 3 5" xfId="33840" xr:uid="{00000000-0005-0000-0000-0000BA420000}"/>
    <cellStyle name="Normal 5 2 3 4 4" xfId="3132" xr:uid="{00000000-0005-0000-0000-0000BB420000}"/>
    <cellStyle name="Normal 5 2 3 4 4 2" xfId="17082" xr:uid="{00000000-0005-0000-0000-0000BC420000}"/>
    <cellStyle name="Normal 5 2 3 4 4 2 2" xfId="39960" xr:uid="{00000000-0005-0000-0000-0000BD420000}"/>
    <cellStyle name="Normal 5 2 3 4 4 3" xfId="11168" xr:uid="{00000000-0005-0000-0000-0000BE420000}"/>
    <cellStyle name="Normal 5 2 3 4 4 4" xfId="36288" xr:uid="{00000000-0005-0000-0000-0000BF420000}"/>
    <cellStyle name="Normal 5 2 3 4 5" xfId="9944" xr:uid="{00000000-0005-0000-0000-0000C0420000}"/>
    <cellStyle name="Normal 5 2 3 4 5 2" xfId="35064" xr:uid="{00000000-0005-0000-0000-0000C1420000}"/>
    <cellStyle name="Normal 5 2 3 4 6" xfId="15307" xr:uid="{00000000-0005-0000-0000-0000C2420000}"/>
    <cellStyle name="Normal 5 2 3 4 6 2" xfId="38736" xr:uid="{00000000-0005-0000-0000-0000C3420000}"/>
    <cellStyle name="Normal 5 2 3 4 7" xfId="7496" xr:uid="{00000000-0005-0000-0000-0000C4420000}"/>
    <cellStyle name="Normal 5 2 3 4 8" xfId="32616" xr:uid="{00000000-0005-0000-0000-0000C5420000}"/>
    <cellStyle name="Normal 5 2 3 5" xfId="1709" xr:uid="{00000000-0005-0000-0000-0000C6420000}"/>
    <cellStyle name="Normal 5 2 3 5 2" xfId="5078" xr:uid="{00000000-0005-0000-0000-0000C7420000}"/>
    <cellStyle name="Normal 5 2 3 5 2 2" xfId="12831" xr:uid="{00000000-0005-0000-0000-0000C8420000}"/>
    <cellStyle name="Normal 5 2 3 5 2 2 2" xfId="37702" xr:uid="{00000000-0005-0000-0000-0000C9420000}"/>
    <cellStyle name="Normal 5 2 3 5 2 3" xfId="18982" xr:uid="{00000000-0005-0000-0000-0000CA420000}"/>
    <cellStyle name="Normal 5 2 3 5 2 3 2" xfId="41374" xr:uid="{00000000-0005-0000-0000-0000CB420000}"/>
    <cellStyle name="Normal 5 2 3 5 2 4" xfId="8910" xr:uid="{00000000-0005-0000-0000-0000CC420000}"/>
    <cellStyle name="Normal 5 2 3 5 2 5" xfId="34030" xr:uid="{00000000-0005-0000-0000-0000CD420000}"/>
    <cellStyle name="Normal 5 2 3 5 3" xfId="3322" xr:uid="{00000000-0005-0000-0000-0000CE420000}"/>
    <cellStyle name="Normal 5 2 3 5 3 2" xfId="17272" xr:uid="{00000000-0005-0000-0000-0000CF420000}"/>
    <cellStyle name="Normal 5 2 3 5 3 2 2" xfId="40150" xr:uid="{00000000-0005-0000-0000-0000D0420000}"/>
    <cellStyle name="Normal 5 2 3 5 3 3" xfId="11358" xr:uid="{00000000-0005-0000-0000-0000D1420000}"/>
    <cellStyle name="Normal 5 2 3 5 3 4" xfId="36478" xr:uid="{00000000-0005-0000-0000-0000D2420000}"/>
    <cellStyle name="Normal 5 2 3 5 4" xfId="10134" xr:uid="{00000000-0005-0000-0000-0000D3420000}"/>
    <cellStyle name="Normal 5 2 3 5 4 2" xfId="35254" xr:uid="{00000000-0005-0000-0000-0000D4420000}"/>
    <cellStyle name="Normal 5 2 3 5 5" xfId="15687" xr:uid="{00000000-0005-0000-0000-0000D5420000}"/>
    <cellStyle name="Normal 5 2 3 5 5 2" xfId="38926" xr:uid="{00000000-0005-0000-0000-0000D6420000}"/>
    <cellStyle name="Normal 5 2 3 5 6" xfId="7686" xr:uid="{00000000-0005-0000-0000-0000D7420000}"/>
    <cellStyle name="Normal 5 2 3 5 7" xfId="32806" xr:uid="{00000000-0005-0000-0000-0000D8420000}"/>
    <cellStyle name="Normal 5 2 3 6" xfId="4169" xr:uid="{00000000-0005-0000-0000-0000D9420000}"/>
    <cellStyle name="Normal 5 2 3 6 2" xfId="12071" xr:uid="{00000000-0005-0000-0000-0000DA420000}"/>
    <cellStyle name="Normal 5 2 3 6 2 2" xfId="37090" xr:uid="{00000000-0005-0000-0000-0000DB420000}"/>
    <cellStyle name="Normal 5 2 3 6 3" xfId="18101" xr:uid="{00000000-0005-0000-0000-0000DC420000}"/>
    <cellStyle name="Normal 5 2 3 6 3 2" xfId="40762" xr:uid="{00000000-0005-0000-0000-0000DD420000}"/>
    <cellStyle name="Normal 5 2 3 6 4" xfId="8298" xr:uid="{00000000-0005-0000-0000-0000DE420000}"/>
    <cellStyle name="Normal 5 2 3 6 5" xfId="33418" xr:uid="{00000000-0005-0000-0000-0000DF420000}"/>
    <cellStyle name="Normal 5 2 3 7" xfId="2710" xr:uid="{00000000-0005-0000-0000-0000E0420000}"/>
    <cellStyle name="Normal 5 2 3 7 2" xfId="16660" xr:uid="{00000000-0005-0000-0000-0000E1420000}"/>
    <cellStyle name="Normal 5 2 3 7 2 2" xfId="39538" xr:uid="{00000000-0005-0000-0000-0000E2420000}"/>
    <cellStyle name="Normal 5 2 3 7 3" xfId="10746" xr:uid="{00000000-0005-0000-0000-0000E3420000}"/>
    <cellStyle name="Normal 5 2 3 7 4" xfId="35866" xr:uid="{00000000-0005-0000-0000-0000E4420000}"/>
    <cellStyle name="Normal 5 2 3 8" xfId="9522" xr:uid="{00000000-0005-0000-0000-0000E5420000}"/>
    <cellStyle name="Normal 5 2 3 8 2" xfId="34642" xr:uid="{00000000-0005-0000-0000-0000E6420000}"/>
    <cellStyle name="Normal 5 2 3 9" xfId="14569" xr:uid="{00000000-0005-0000-0000-0000E7420000}"/>
    <cellStyle name="Normal 5 2 3 9 2" xfId="38314" xr:uid="{00000000-0005-0000-0000-0000E8420000}"/>
    <cellStyle name="Normal 5 2 4" xfId="529" xr:uid="{00000000-0005-0000-0000-0000E9420000}"/>
    <cellStyle name="Normal 5 2 4 10" xfId="32196" xr:uid="{00000000-0005-0000-0000-0000EA420000}"/>
    <cellStyle name="Normal 5 2 4 2" xfId="958" xr:uid="{00000000-0005-0000-0000-0000EB420000}"/>
    <cellStyle name="Normal 5 2 4 2 2" xfId="2049" xr:uid="{00000000-0005-0000-0000-0000EC420000}"/>
    <cellStyle name="Normal 5 2 4 2 2 2" xfId="5355" xr:uid="{00000000-0005-0000-0000-0000ED420000}"/>
    <cellStyle name="Normal 5 2 4 2 2 2 2" xfId="13069" xr:uid="{00000000-0005-0000-0000-0000EE420000}"/>
    <cellStyle name="Normal 5 2 4 2 2 2 2 2" xfId="37915" xr:uid="{00000000-0005-0000-0000-0000EF420000}"/>
    <cellStyle name="Normal 5 2 4 2 2 2 3" xfId="19249" xr:uid="{00000000-0005-0000-0000-0000F0420000}"/>
    <cellStyle name="Normal 5 2 4 2 2 2 3 2" xfId="41587" xr:uid="{00000000-0005-0000-0000-0000F1420000}"/>
    <cellStyle name="Normal 5 2 4 2 2 2 4" xfId="9123" xr:uid="{00000000-0005-0000-0000-0000F2420000}"/>
    <cellStyle name="Normal 5 2 4 2 2 2 5" xfId="34243" xr:uid="{00000000-0005-0000-0000-0000F3420000}"/>
    <cellStyle name="Normal 5 2 4 2 2 3" xfId="3535" xr:uid="{00000000-0005-0000-0000-0000F4420000}"/>
    <cellStyle name="Normal 5 2 4 2 2 3 2" xfId="17485" xr:uid="{00000000-0005-0000-0000-0000F5420000}"/>
    <cellStyle name="Normal 5 2 4 2 2 3 2 2" xfId="40363" xr:uid="{00000000-0005-0000-0000-0000F6420000}"/>
    <cellStyle name="Normal 5 2 4 2 2 3 3" xfId="11571" xr:uid="{00000000-0005-0000-0000-0000F7420000}"/>
    <cellStyle name="Normal 5 2 4 2 2 3 4" xfId="36691" xr:uid="{00000000-0005-0000-0000-0000F8420000}"/>
    <cellStyle name="Normal 5 2 4 2 2 4" xfId="10347" xr:uid="{00000000-0005-0000-0000-0000F9420000}"/>
    <cellStyle name="Normal 5 2 4 2 2 4 2" xfId="35467" xr:uid="{00000000-0005-0000-0000-0000FA420000}"/>
    <cellStyle name="Normal 5 2 4 2 2 5" xfId="16018" xr:uid="{00000000-0005-0000-0000-0000FB420000}"/>
    <cellStyle name="Normal 5 2 4 2 2 5 2" xfId="39139" xr:uid="{00000000-0005-0000-0000-0000FC420000}"/>
    <cellStyle name="Normal 5 2 4 2 2 6" xfId="7899" xr:uid="{00000000-0005-0000-0000-0000FD420000}"/>
    <cellStyle name="Normal 5 2 4 2 2 7" xfId="33019" xr:uid="{00000000-0005-0000-0000-0000FE420000}"/>
    <cellStyle name="Normal 5 2 4 2 3" xfId="4471" xr:uid="{00000000-0005-0000-0000-0000FF420000}"/>
    <cellStyle name="Normal 5 2 4 2 3 2" xfId="12322" xr:uid="{00000000-0005-0000-0000-000000430000}"/>
    <cellStyle name="Normal 5 2 4 2 3 2 2" xfId="37303" xr:uid="{00000000-0005-0000-0000-000001430000}"/>
    <cellStyle name="Normal 5 2 4 2 3 3" xfId="18397" xr:uid="{00000000-0005-0000-0000-000002430000}"/>
    <cellStyle name="Normal 5 2 4 2 3 3 2" xfId="40975" xr:uid="{00000000-0005-0000-0000-000003430000}"/>
    <cellStyle name="Normal 5 2 4 2 3 4" xfId="8511" xr:uid="{00000000-0005-0000-0000-000004430000}"/>
    <cellStyle name="Normal 5 2 4 2 3 5" xfId="33631" xr:uid="{00000000-0005-0000-0000-000005430000}"/>
    <cellStyle name="Normal 5 2 4 2 4" xfId="2923" xr:uid="{00000000-0005-0000-0000-000006430000}"/>
    <cellStyle name="Normal 5 2 4 2 4 2" xfId="16873" xr:uid="{00000000-0005-0000-0000-000007430000}"/>
    <cellStyle name="Normal 5 2 4 2 4 2 2" xfId="39751" xr:uid="{00000000-0005-0000-0000-000008430000}"/>
    <cellStyle name="Normal 5 2 4 2 4 3" xfId="10959" xr:uid="{00000000-0005-0000-0000-000009430000}"/>
    <cellStyle name="Normal 5 2 4 2 4 4" xfId="36079" xr:uid="{00000000-0005-0000-0000-00000A430000}"/>
    <cellStyle name="Normal 5 2 4 2 5" xfId="9735" xr:uid="{00000000-0005-0000-0000-00000B430000}"/>
    <cellStyle name="Normal 5 2 4 2 5 2" xfId="34855" xr:uid="{00000000-0005-0000-0000-00000C430000}"/>
    <cellStyle name="Normal 5 2 4 2 6" xfId="14977" xr:uid="{00000000-0005-0000-0000-00000D430000}"/>
    <cellStyle name="Normal 5 2 4 2 6 2" xfId="38527" xr:uid="{00000000-0005-0000-0000-00000E430000}"/>
    <cellStyle name="Normal 5 2 4 2 7" xfId="7287" xr:uid="{00000000-0005-0000-0000-00000F430000}"/>
    <cellStyle name="Normal 5 2 4 2 8" xfId="32407" xr:uid="{00000000-0005-0000-0000-000010430000}"/>
    <cellStyle name="Normal 5 2 4 3" xfId="1300" xr:uid="{00000000-0005-0000-0000-000011430000}"/>
    <cellStyle name="Normal 5 2 4 3 2" xfId="2391" xr:uid="{00000000-0005-0000-0000-000012430000}"/>
    <cellStyle name="Normal 5 2 4 3 2 2" xfId="5654" xr:uid="{00000000-0005-0000-0000-000013430000}"/>
    <cellStyle name="Normal 5 2 4 3 2 2 2" xfId="13326" xr:uid="{00000000-0005-0000-0000-000014430000}"/>
    <cellStyle name="Normal 5 2 4 3 2 2 2 2" xfId="38126" xr:uid="{00000000-0005-0000-0000-000015430000}"/>
    <cellStyle name="Normal 5 2 4 3 2 2 3" xfId="19542" xr:uid="{00000000-0005-0000-0000-000016430000}"/>
    <cellStyle name="Normal 5 2 4 3 2 2 3 2" xfId="41798" xr:uid="{00000000-0005-0000-0000-000017430000}"/>
    <cellStyle name="Normal 5 2 4 3 2 2 4" xfId="9334" xr:uid="{00000000-0005-0000-0000-000018430000}"/>
    <cellStyle name="Normal 5 2 4 3 2 2 5" xfId="34454" xr:uid="{00000000-0005-0000-0000-000019430000}"/>
    <cellStyle name="Normal 5 2 4 3 2 3" xfId="3746" xr:uid="{00000000-0005-0000-0000-00001A430000}"/>
    <cellStyle name="Normal 5 2 4 3 2 3 2" xfId="17696" xr:uid="{00000000-0005-0000-0000-00001B430000}"/>
    <cellStyle name="Normal 5 2 4 3 2 3 2 2" xfId="40574" xr:uid="{00000000-0005-0000-0000-00001C430000}"/>
    <cellStyle name="Normal 5 2 4 3 2 3 3" xfId="11782" xr:uid="{00000000-0005-0000-0000-00001D430000}"/>
    <cellStyle name="Normal 5 2 4 3 2 3 4" xfId="36902" xr:uid="{00000000-0005-0000-0000-00001E430000}"/>
    <cellStyle name="Normal 5 2 4 3 2 4" xfId="10558" xr:uid="{00000000-0005-0000-0000-00001F430000}"/>
    <cellStyle name="Normal 5 2 4 3 2 4 2" xfId="35678" xr:uid="{00000000-0005-0000-0000-000020430000}"/>
    <cellStyle name="Normal 5 2 4 3 2 5" xfId="16355" xr:uid="{00000000-0005-0000-0000-000021430000}"/>
    <cellStyle name="Normal 5 2 4 3 2 5 2" xfId="39350" xr:uid="{00000000-0005-0000-0000-000022430000}"/>
    <cellStyle name="Normal 5 2 4 3 2 6" xfId="8110" xr:uid="{00000000-0005-0000-0000-000023430000}"/>
    <cellStyle name="Normal 5 2 4 3 2 7" xfId="33230" xr:uid="{00000000-0005-0000-0000-000024430000}"/>
    <cellStyle name="Normal 5 2 4 3 3" xfId="4764" xr:uid="{00000000-0005-0000-0000-000025430000}"/>
    <cellStyle name="Normal 5 2 4 3 3 2" xfId="12578" xr:uid="{00000000-0005-0000-0000-000026430000}"/>
    <cellStyle name="Normal 5 2 4 3 3 2 2" xfId="37514" xr:uid="{00000000-0005-0000-0000-000027430000}"/>
    <cellStyle name="Normal 5 2 4 3 3 3" xfId="18682" xr:uid="{00000000-0005-0000-0000-000028430000}"/>
    <cellStyle name="Normal 5 2 4 3 3 3 2" xfId="41186" xr:uid="{00000000-0005-0000-0000-000029430000}"/>
    <cellStyle name="Normal 5 2 4 3 3 4" xfId="8722" xr:uid="{00000000-0005-0000-0000-00002A430000}"/>
    <cellStyle name="Normal 5 2 4 3 3 5" xfId="33842" xr:uid="{00000000-0005-0000-0000-00002B430000}"/>
    <cellStyle name="Normal 5 2 4 3 4" xfId="3134" xr:uid="{00000000-0005-0000-0000-00002C430000}"/>
    <cellStyle name="Normal 5 2 4 3 4 2" xfId="17084" xr:uid="{00000000-0005-0000-0000-00002D430000}"/>
    <cellStyle name="Normal 5 2 4 3 4 2 2" xfId="39962" xr:uid="{00000000-0005-0000-0000-00002E430000}"/>
    <cellStyle name="Normal 5 2 4 3 4 3" xfId="11170" xr:uid="{00000000-0005-0000-0000-00002F430000}"/>
    <cellStyle name="Normal 5 2 4 3 4 4" xfId="36290" xr:uid="{00000000-0005-0000-0000-000030430000}"/>
    <cellStyle name="Normal 5 2 4 3 5" xfId="9946" xr:uid="{00000000-0005-0000-0000-000031430000}"/>
    <cellStyle name="Normal 5 2 4 3 5 2" xfId="35066" xr:uid="{00000000-0005-0000-0000-000032430000}"/>
    <cellStyle name="Normal 5 2 4 3 6" xfId="15309" xr:uid="{00000000-0005-0000-0000-000033430000}"/>
    <cellStyle name="Normal 5 2 4 3 6 2" xfId="38738" xr:uid="{00000000-0005-0000-0000-000034430000}"/>
    <cellStyle name="Normal 5 2 4 3 7" xfId="7498" xr:uid="{00000000-0005-0000-0000-000035430000}"/>
    <cellStyle name="Normal 5 2 4 3 8" xfId="32618" xr:uid="{00000000-0005-0000-0000-000036430000}"/>
    <cellStyle name="Normal 5 2 4 4" xfId="1711" xr:uid="{00000000-0005-0000-0000-000037430000}"/>
    <cellStyle name="Normal 5 2 4 4 2" xfId="5080" xr:uid="{00000000-0005-0000-0000-000038430000}"/>
    <cellStyle name="Normal 5 2 4 4 2 2" xfId="12833" xr:uid="{00000000-0005-0000-0000-000039430000}"/>
    <cellStyle name="Normal 5 2 4 4 2 2 2" xfId="37704" xr:uid="{00000000-0005-0000-0000-00003A430000}"/>
    <cellStyle name="Normal 5 2 4 4 2 3" xfId="18984" xr:uid="{00000000-0005-0000-0000-00003B430000}"/>
    <cellStyle name="Normal 5 2 4 4 2 3 2" xfId="41376" xr:uid="{00000000-0005-0000-0000-00003C430000}"/>
    <cellStyle name="Normal 5 2 4 4 2 4" xfId="8912" xr:uid="{00000000-0005-0000-0000-00003D430000}"/>
    <cellStyle name="Normal 5 2 4 4 2 5" xfId="34032" xr:uid="{00000000-0005-0000-0000-00003E430000}"/>
    <cellStyle name="Normal 5 2 4 4 3" xfId="3324" xr:uid="{00000000-0005-0000-0000-00003F430000}"/>
    <cellStyle name="Normal 5 2 4 4 3 2" xfId="17274" xr:uid="{00000000-0005-0000-0000-000040430000}"/>
    <cellStyle name="Normal 5 2 4 4 3 2 2" xfId="40152" xr:uid="{00000000-0005-0000-0000-000041430000}"/>
    <cellStyle name="Normal 5 2 4 4 3 3" xfId="11360" xr:uid="{00000000-0005-0000-0000-000042430000}"/>
    <cellStyle name="Normal 5 2 4 4 3 4" xfId="36480" xr:uid="{00000000-0005-0000-0000-000043430000}"/>
    <cellStyle name="Normal 5 2 4 4 4" xfId="10136" xr:uid="{00000000-0005-0000-0000-000044430000}"/>
    <cellStyle name="Normal 5 2 4 4 4 2" xfId="35256" xr:uid="{00000000-0005-0000-0000-000045430000}"/>
    <cellStyle name="Normal 5 2 4 4 5" xfId="15689" xr:uid="{00000000-0005-0000-0000-000046430000}"/>
    <cellStyle name="Normal 5 2 4 4 5 2" xfId="38928" xr:uid="{00000000-0005-0000-0000-000047430000}"/>
    <cellStyle name="Normal 5 2 4 4 6" xfId="7688" xr:uid="{00000000-0005-0000-0000-000048430000}"/>
    <cellStyle name="Normal 5 2 4 4 7" xfId="32808" xr:uid="{00000000-0005-0000-0000-000049430000}"/>
    <cellStyle name="Normal 5 2 4 5" xfId="4171" xr:uid="{00000000-0005-0000-0000-00004A430000}"/>
    <cellStyle name="Normal 5 2 4 5 2" xfId="12073" xr:uid="{00000000-0005-0000-0000-00004B430000}"/>
    <cellStyle name="Normal 5 2 4 5 2 2" xfId="37092" xr:uid="{00000000-0005-0000-0000-00004C430000}"/>
    <cellStyle name="Normal 5 2 4 5 3" xfId="18103" xr:uid="{00000000-0005-0000-0000-00004D430000}"/>
    <cellStyle name="Normal 5 2 4 5 3 2" xfId="40764" xr:uid="{00000000-0005-0000-0000-00004E430000}"/>
    <cellStyle name="Normal 5 2 4 5 4" xfId="8300" xr:uid="{00000000-0005-0000-0000-00004F430000}"/>
    <cellStyle name="Normal 5 2 4 5 5" xfId="33420" xr:uid="{00000000-0005-0000-0000-000050430000}"/>
    <cellStyle name="Normal 5 2 4 6" xfId="2712" xr:uid="{00000000-0005-0000-0000-000051430000}"/>
    <cellStyle name="Normal 5 2 4 6 2" xfId="16662" xr:uid="{00000000-0005-0000-0000-000052430000}"/>
    <cellStyle name="Normal 5 2 4 6 2 2" xfId="39540" xr:uid="{00000000-0005-0000-0000-000053430000}"/>
    <cellStyle name="Normal 5 2 4 6 3" xfId="10748" xr:uid="{00000000-0005-0000-0000-000054430000}"/>
    <cellStyle name="Normal 5 2 4 6 4" xfId="35868" xr:uid="{00000000-0005-0000-0000-000055430000}"/>
    <cellStyle name="Normal 5 2 4 7" xfId="9524" xr:uid="{00000000-0005-0000-0000-000056430000}"/>
    <cellStyle name="Normal 5 2 4 7 2" xfId="34644" xr:uid="{00000000-0005-0000-0000-000057430000}"/>
    <cellStyle name="Normal 5 2 4 8" xfId="14571" xr:uid="{00000000-0005-0000-0000-000058430000}"/>
    <cellStyle name="Normal 5 2 4 8 2" xfId="38316" xr:uid="{00000000-0005-0000-0000-000059430000}"/>
    <cellStyle name="Normal 5 2 4 9" xfId="7076" xr:uid="{00000000-0005-0000-0000-00005A430000}"/>
    <cellStyle name="Normal 5 2 5" xfId="951" xr:uid="{00000000-0005-0000-0000-00005B430000}"/>
    <cellStyle name="Normal 5 2 5 2" xfId="2042" xr:uid="{00000000-0005-0000-0000-00005C430000}"/>
    <cellStyle name="Normal 5 2 5 2 2" xfId="5348" xr:uid="{00000000-0005-0000-0000-00005D430000}"/>
    <cellStyle name="Normal 5 2 5 2 2 2" xfId="13062" xr:uid="{00000000-0005-0000-0000-00005E430000}"/>
    <cellStyle name="Normal 5 2 5 2 2 2 2" xfId="37908" xr:uid="{00000000-0005-0000-0000-00005F430000}"/>
    <cellStyle name="Normal 5 2 5 2 2 3" xfId="19242" xr:uid="{00000000-0005-0000-0000-000060430000}"/>
    <cellStyle name="Normal 5 2 5 2 2 3 2" xfId="41580" xr:uid="{00000000-0005-0000-0000-000061430000}"/>
    <cellStyle name="Normal 5 2 5 2 2 4" xfId="9116" xr:uid="{00000000-0005-0000-0000-000062430000}"/>
    <cellStyle name="Normal 5 2 5 2 2 5" xfId="34236" xr:uid="{00000000-0005-0000-0000-000063430000}"/>
    <cellStyle name="Normal 5 2 5 2 3" xfId="3528" xr:uid="{00000000-0005-0000-0000-000064430000}"/>
    <cellStyle name="Normal 5 2 5 2 3 2" xfId="17478" xr:uid="{00000000-0005-0000-0000-000065430000}"/>
    <cellStyle name="Normal 5 2 5 2 3 2 2" xfId="40356" xr:uid="{00000000-0005-0000-0000-000066430000}"/>
    <cellStyle name="Normal 5 2 5 2 3 3" xfId="11564" xr:uid="{00000000-0005-0000-0000-000067430000}"/>
    <cellStyle name="Normal 5 2 5 2 3 4" xfId="36684" xr:uid="{00000000-0005-0000-0000-000068430000}"/>
    <cellStyle name="Normal 5 2 5 2 4" xfId="10340" xr:uid="{00000000-0005-0000-0000-000069430000}"/>
    <cellStyle name="Normal 5 2 5 2 4 2" xfId="35460" xr:uid="{00000000-0005-0000-0000-00006A430000}"/>
    <cellStyle name="Normal 5 2 5 2 5" xfId="16011" xr:uid="{00000000-0005-0000-0000-00006B430000}"/>
    <cellStyle name="Normal 5 2 5 2 5 2" xfId="39132" xr:uid="{00000000-0005-0000-0000-00006C430000}"/>
    <cellStyle name="Normal 5 2 5 2 6" xfId="7892" xr:uid="{00000000-0005-0000-0000-00006D430000}"/>
    <cellStyle name="Normal 5 2 5 2 7" xfId="33012" xr:uid="{00000000-0005-0000-0000-00006E430000}"/>
    <cellStyle name="Normal 5 2 5 3" xfId="4464" xr:uid="{00000000-0005-0000-0000-00006F430000}"/>
    <cellStyle name="Normal 5 2 5 3 2" xfId="12315" xr:uid="{00000000-0005-0000-0000-000070430000}"/>
    <cellStyle name="Normal 5 2 5 3 2 2" xfId="37296" xr:uid="{00000000-0005-0000-0000-000071430000}"/>
    <cellStyle name="Normal 5 2 5 3 3" xfId="18390" xr:uid="{00000000-0005-0000-0000-000072430000}"/>
    <cellStyle name="Normal 5 2 5 3 3 2" xfId="40968" xr:uid="{00000000-0005-0000-0000-000073430000}"/>
    <cellStyle name="Normal 5 2 5 3 4" xfId="8504" xr:uid="{00000000-0005-0000-0000-000074430000}"/>
    <cellStyle name="Normal 5 2 5 3 5" xfId="33624" xr:uid="{00000000-0005-0000-0000-000075430000}"/>
    <cellStyle name="Normal 5 2 5 4" xfId="2916" xr:uid="{00000000-0005-0000-0000-000076430000}"/>
    <cellStyle name="Normal 5 2 5 4 2" xfId="16866" xr:uid="{00000000-0005-0000-0000-000077430000}"/>
    <cellStyle name="Normal 5 2 5 4 2 2" xfId="39744" xr:uid="{00000000-0005-0000-0000-000078430000}"/>
    <cellStyle name="Normal 5 2 5 4 3" xfId="10952" xr:uid="{00000000-0005-0000-0000-000079430000}"/>
    <cellStyle name="Normal 5 2 5 4 4" xfId="36072" xr:uid="{00000000-0005-0000-0000-00007A430000}"/>
    <cellStyle name="Normal 5 2 5 5" xfId="9728" xr:uid="{00000000-0005-0000-0000-00007B430000}"/>
    <cellStyle name="Normal 5 2 5 5 2" xfId="34848" xr:uid="{00000000-0005-0000-0000-00007C430000}"/>
    <cellStyle name="Normal 5 2 5 6" xfId="14970" xr:uid="{00000000-0005-0000-0000-00007D430000}"/>
    <cellStyle name="Normal 5 2 5 6 2" xfId="38520" xr:uid="{00000000-0005-0000-0000-00007E430000}"/>
    <cellStyle name="Normal 5 2 5 7" xfId="7280" xr:uid="{00000000-0005-0000-0000-00007F430000}"/>
    <cellStyle name="Normal 5 2 5 8" xfId="32400" xr:uid="{00000000-0005-0000-0000-000080430000}"/>
    <cellStyle name="Normal 5 2 6" xfId="1293" xr:uid="{00000000-0005-0000-0000-000081430000}"/>
    <cellStyle name="Normal 5 2 6 2" xfId="2384" xr:uid="{00000000-0005-0000-0000-000082430000}"/>
    <cellStyle name="Normal 5 2 6 2 2" xfId="5647" xr:uid="{00000000-0005-0000-0000-000083430000}"/>
    <cellStyle name="Normal 5 2 6 2 2 2" xfId="13319" xr:uid="{00000000-0005-0000-0000-000084430000}"/>
    <cellStyle name="Normal 5 2 6 2 2 2 2" xfId="38119" xr:uid="{00000000-0005-0000-0000-000085430000}"/>
    <cellStyle name="Normal 5 2 6 2 2 3" xfId="19535" xr:uid="{00000000-0005-0000-0000-000086430000}"/>
    <cellStyle name="Normal 5 2 6 2 2 3 2" xfId="41791" xr:uid="{00000000-0005-0000-0000-000087430000}"/>
    <cellStyle name="Normal 5 2 6 2 2 4" xfId="9327" xr:uid="{00000000-0005-0000-0000-000088430000}"/>
    <cellStyle name="Normal 5 2 6 2 2 5" xfId="34447" xr:uid="{00000000-0005-0000-0000-000089430000}"/>
    <cellStyle name="Normal 5 2 6 2 3" xfId="3739" xr:uid="{00000000-0005-0000-0000-00008A430000}"/>
    <cellStyle name="Normal 5 2 6 2 3 2" xfId="17689" xr:uid="{00000000-0005-0000-0000-00008B430000}"/>
    <cellStyle name="Normal 5 2 6 2 3 2 2" xfId="40567" xr:uid="{00000000-0005-0000-0000-00008C430000}"/>
    <cellStyle name="Normal 5 2 6 2 3 3" xfId="11775" xr:uid="{00000000-0005-0000-0000-00008D430000}"/>
    <cellStyle name="Normal 5 2 6 2 3 4" xfId="36895" xr:uid="{00000000-0005-0000-0000-00008E430000}"/>
    <cellStyle name="Normal 5 2 6 2 4" xfId="10551" xr:uid="{00000000-0005-0000-0000-00008F430000}"/>
    <cellStyle name="Normal 5 2 6 2 4 2" xfId="35671" xr:uid="{00000000-0005-0000-0000-000090430000}"/>
    <cellStyle name="Normal 5 2 6 2 5" xfId="16348" xr:uid="{00000000-0005-0000-0000-000091430000}"/>
    <cellStyle name="Normal 5 2 6 2 5 2" xfId="39343" xr:uid="{00000000-0005-0000-0000-000092430000}"/>
    <cellStyle name="Normal 5 2 6 2 6" xfId="8103" xr:uid="{00000000-0005-0000-0000-000093430000}"/>
    <cellStyle name="Normal 5 2 6 2 7" xfId="33223" xr:uid="{00000000-0005-0000-0000-000094430000}"/>
    <cellStyle name="Normal 5 2 6 3" xfId="4757" xr:uid="{00000000-0005-0000-0000-000095430000}"/>
    <cellStyle name="Normal 5 2 6 3 2" xfId="12571" xr:uid="{00000000-0005-0000-0000-000096430000}"/>
    <cellStyle name="Normal 5 2 6 3 2 2" xfId="37507" xr:uid="{00000000-0005-0000-0000-000097430000}"/>
    <cellStyle name="Normal 5 2 6 3 3" xfId="18675" xr:uid="{00000000-0005-0000-0000-000098430000}"/>
    <cellStyle name="Normal 5 2 6 3 3 2" xfId="41179" xr:uid="{00000000-0005-0000-0000-000099430000}"/>
    <cellStyle name="Normal 5 2 6 3 4" xfId="8715" xr:uid="{00000000-0005-0000-0000-00009A430000}"/>
    <cellStyle name="Normal 5 2 6 3 5" xfId="33835" xr:uid="{00000000-0005-0000-0000-00009B430000}"/>
    <cellStyle name="Normal 5 2 6 4" xfId="3127" xr:uid="{00000000-0005-0000-0000-00009C430000}"/>
    <cellStyle name="Normal 5 2 6 4 2" xfId="17077" xr:uid="{00000000-0005-0000-0000-00009D430000}"/>
    <cellStyle name="Normal 5 2 6 4 2 2" xfId="39955" xr:uid="{00000000-0005-0000-0000-00009E430000}"/>
    <cellStyle name="Normal 5 2 6 4 3" xfId="11163" xr:uid="{00000000-0005-0000-0000-00009F430000}"/>
    <cellStyle name="Normal 5 2 6 4 4" xfId="36283" xr:uid="{00000000-0005-0000-0000-0000A0430000}"/>
    <cellStyle name="Normal 5 2 6 5" xfId="9939" xr:uid="{00000000-0005-0000-0000-0000A1430000}"/>
    <cellStyle name="Normal 5 2 6 5 2" xfId="35059" xr:uid="{00000000-0005-0000-0000-0000A2430000}"/>
    <cellStyle name="Normal 5 2 6 6" xfId="15302" xr:uid="{00000000-0005-0000-0000-0000A3430000}"/>
    <cellStyle name="Normal 5 2 6 6 2" xfId="38731" xr:uid="{00000000-0005-0000-0000-0000A4430000}"/>
    <cellStyle name="Normal 5 2 6 7" xfId="7491" xr:uid="{00000000-0005-0000-0000-0000A5430000}"/>
    <cellStyle name="Normal 5 2 6 8" xfId="32611" xr:uid="{00000000-0005-0000-0000-0000A6430000}"/>
    <cellStyle name="Normal 5 2 7" xfId="1704" xr:uid="{00000000-0005-0000-0000-0000A7430000}"/>
    <cellStyle name="Normal 5 2 7 2" xfId="5073" xr:uid="{00000000-0005-0000-0000-0000A8430000}"/>
    <cellStyle name="Normal 5 2 7 2 2" xfId="12826" xr:uid="{00000000-0005-0000-0000-0000A9430000}"/>
    <cellStyle name="Normal 5 2 7 2 2 2" xfId="37697" xr:uid="{00000000-0005-0000-0000-0000AA430000}"/>
    <cellStyle name="Normal 5 2 7 2 3" xfId="18977" xr:uid="{00000000-0005-0000-0000-0000AB430000}"/>
    <cellStyle name="Normal 5 2 7 2 3 2" xfId="41369" xr:uid="{00000000-0005-0000-0000-0000AC430000}"/>
    <cellStyle name="Normal 5 2 7 2 4" xfId="8905" xr:uid="{00000000-0005-0000-0000-0000AD430000}"/>
    <cellStyle name="Normal 5 2 7 2 5" xfId="34025" xr:uid="{00000000-0005-0000-0000-0000AE430000}"/>
    <cellStyle name="Normal 5 2 7 3" xfId="3317" xr:uid="{00000000-0005-0000-0000-0000AF430000}"/>
    <cellStyle name="Normal 5 2 7 3 2" xfId="17267" xr:uid="{00000000-0005-0000-0000-0000B0430000}"/>
    <cellStyle name="Normal 5 2 7 3 2 2" xfId="40145" xr:uid="{00000000-0005-0000-0000-0000B1430000}"/>
    <cellStyle name="Normal 5 2 7 3 3" xfId="11353" xr:uid="{00000000-0005-0000-0000-0000B2430000}"/>
    <cellStyle name="Normal 5 2 7 3 4" xfId="36473" xr:uid="{00000000-0005-0000-0000-0000B3430000}"/>
    <cellStyle name="Normal 5 2 7 4" xfId="10129" xr:uid="{00000000-0005-0000-0000-0000B4430000}"/>
    <cellStyle name="Normal 5 2 7 4 2" xfId="35249" xr:uid="{00000000-0005-0000-0000-0000B5430000}"/>
    <cellStyle name="Normal 5 2 7 5" xfId="15682" xr:uid="{00000000-0005-0000-0000-0000B6430000}"/>
    <cellStyle name="Normal 5 2 7 5 2" xfId="38921" xr:uid="{00000000-0005-0000-0000-0000B7430000}"/>
    <cellStyle name="Normal 5 2 7 6" xfId="7681" xr:uid="{00000000-0005-0000-0000-0000B8430000}"/>
    <cellStyle name="Normal 5 2 7 7" xfId="32801" xr:uid="{00000000-0005-0000-0000-0000B9430000}"/>
    <cellStyle name="Normal 5 2 8" xfId="4164" xr:uid="{00000000-0005-0000-0000-0000BA430000}"/>
    <cellStyle name="Normal 5 2 8 2" xfId="12066" xr:uid="{00000000-0005-0000-0000-0000BB430000}"/>
    <cellStyle name="Normal 5 2 8 2 2" xfId="37085" xr:uid="{00000000-0005-0000-0000-0000BC430000}"/>
    <cellStyle name="Normal 5 2 8 3" xfId="18096" xr:uid="{00000000-0005-0000-0000-0000BD430000}"/>
    <cellStyle name="Normal 5 2 8 3 2" xfId="40757" xr:uid="{00000000-0005-0000-0000-0000BE430000}"/>
    <cellStyle name="Normal 5 2 8 4" xfId="8293" xr:uid="{00000000-0005-0000-0000-0000BF430000}"/>
    <cellStyle name="Normal 5 2 8 5" xfId="33413" xr:uid="{00000000-0005-0000-0000-0000C0430000}"/>
    <cellStyle name="Normal 5 2 9" xfId="2705" xr:uid="{00000000-0005-0000-0000-0000C1430000}"/>
    <cellStyle name="Normal 5 2 9 2" xfId="16655" xr:uid="{00000000-0005-0000-0000-0000C2430000}"/>
    <cellStyle name="Normal 5 2 9 2 2" xfId="39533" xr:uid="{00000000-0005-0000-0000-0000C3430000}"/>
    <cellStyle name="Normal 5 2 9 3" xfId="10741" xr:uid="{00000000-0005-0000-0000-0000C4430000}"/>
    <cellStyle name="Normal 5 2 9 4" xfId="35861" xr:uid="{00000000-0005-0000-0000-0000C5430000}"/>
    <cellStyle name="Normal 5 3" xfId="530" xr:uid="{00000000-0005-0000-0000-0000C6430000}"/>
    <cellStyle name="Normal 5 3 10" xfId="14572" xr:uid="{00000000-0005-0000-0000-0000C7430000}"/>
    <cellStyle name="Normal 5 3 10 2" xfId="38317" xr:uid="{00000000-0005-0000-0000-0000C8430000}"/>
    <cellStyle name="Normal 5 3 11" xfId="7077" xr:uid="{00000000-0005-0000-0000-0000C9430000}"/>
    <cellStyle name="Normal 5 3 12" xfId="32197" xr:uid="{00000000-0005-0000-0000-0000CA430000}"/>
    <cellStyle name="Normal 5 3 2" xfId="531" xr:uid="{00000000-0005-0000-0000-0000CB430000}"/>
    <cellStyle name="Normal 5 3 2 10" xfId="7078" xr:uid="{00000000-0005-0000-0000-0000CC430000}"/>
    <cellStyle name="Normal 5 3 2 11" xfId="32198" xr:uid="{00000000-0005-0000-0000-0000CD430000}"/>
    <cellStyle name="Normal 5 3 2 2" xfId="532" xr:uid="{00000000-0005-0000-0000-0000CE430000}"/>
    <cellStyle name="Normal 5 3 2 2 10" xfId="32199" xr:uid="{00000000-0005-0000-0000-0000CF430000}"/>
    <cellStyle name="Normal 5 3 2 2 2" xfId="961" xr:uid="{00000000-0005-0000-0000-0000D0430000}"/>
    <cellStyle name="Normal 5 3 2 2 2 2" xfId="2052" xr:uid="{00000000-0005-0000-0000-0000D1430000}"/>
    <cellStyle name="Normal 5 3 2 2 2 2 2" xfId="5358" xr:uid="{00000000-0005-0000-0000-0000D2430000}"/>
    <cellStyle name="Normal 5 3 2 2 2 2 2 2" xfId="13072" xr:uid="{00000000-0005-0000-0000-0000D3430000}"/>
    <cellStyle name="Normal 5 3 2 2 2 2 2 2 2" xfId="37918" xr:uid="{00000000-0005-0000-0000-0000D4430000}"/>
    <cellStyle name="Normal 5 3 2 2 2 2 2 3" xfId="19252" xr:uid="{00000000-0005-0000-0000-0000D5430000}"/>
    <cellStyle name="Normal 5 3 2 2 2 2 2 3 2" xfId="41590" xr:uid="{00000000-0005-0000-0000-0000D6430000}"/>
    <cellStyle name="Normal 5 3 2 2 2 2 2 4" xfId="9126" xr:uid="{00000000-0005-0000-0000-0000D7430000}"/>
    <cellStyle name="Normal 5 3 2 2 2 2 2 5" xfId="34246" xr:uid="{00000000-0005-0000-0000-0000D8430000}"/>
    <cellStyle name="Normal 5 3 2 2 2 2 3" xfId="3538" xr:uid="{00000000-0005-0000-0000-0000D9430000}"/>
    <cellStyle name="Normal 5 3 2 2 2 2 3 2" xfId="17488" xr:uid="{00000000-0005-0000-0000-0000DA430000}"/>
    <cellStyle name="Normal 5 3 2 2 2 2 3 2 2" xfId="40366" xr:uid="{00000000-0005-0000-0000-0000DB430000}"/>
    <cellStyle name="Normal 5 3 2 2 2 2 3 3" xfId="11574" xr:uid="{00000000-0005-0000-0000-0000DC430000}"/>
    <cellStyle name="Normal 5 3 2 2 2 2 3 4" xfId="36694" xr:uid="{00000000-0005-0000-0000-0000DD430000}"/>
    <cellStyle name="Normal 5 3 2 2 2 2 4" xfId="10350" xr:uid="{00000000-0005-0000-0000-0000DE430000}"/>
    <cellStyle name="Normal 5 3 2 2 2 2 4 2" xfId="35470" xr:uid="{00000000-0005-0000-0000-0000DF430000}"/>
    <cellStyle name="Normal 5 3 2 2 2 2 5" xfId="16021" xr:uid="{00000000-0005-0000-0000-0000E0430000}"/>
    <cellStyle name="Normal 5 3 2 2 2 2 5 2" xfId="39142" xr:uid="{00000000-0005-0000-0000-0000E1430000}"/>
    <cellStyle name="Normal 5 3 2 2 2 2 6" xfId="7902" xr:uid="{00000000-0005-0000-0000-0000E2430000}"/>
    <cellStyle name="Normal 5 3 2 2 2 2 7" xfId="33022" xr:uid="{00000000-0005-0000-0000-0000E3430000}"/>
    <cellStyle name="Normal 5 3 2 2 2 3" xfId="4474" xr:uid="{00000000-0005-0000-0000-0000E4430000}"/>
    <cellStyle name="Normal 5 3 2 2 2 3 2" xfId="12325" xr:uid="{00000000-0005-0000-0000-0000E5430000}"/>
    <cellStyle name="Normal 5 3 2 2 2 3 2 2" xfId="37306" xr:uid="{00000000-0005-0000-0000-0000E6430000}"/>
    <cellStyle name="Normal 5 3 2 2 2 3 3" xfId="18400" xr:uid="{00000000-0005-0000-0000-0000E7430000}"/>
    <cellStyle name="Normal 5 3 2 2 2 3 3 2" xfId="40978" xr:uid="{00000000-0005-0000-0000-0000E8430000}"/>
    <cellStyle name="Normal 5 3 2 2 2 3 4" xfId="8514" xr:uid="{00000000-0005-0000-0000-0000E9430000}"/>
    <cellStyle name="Normal 5 3 2 2 2 3 5" xfId="33634" xr:uid="{00000000-0005-0000-0000-0000EA430000}"/>
    <cellStyle name="Normal 5 3 2 2 2 4" xfId="2926" xr:uid="{00000000-0005-0000-0000-0000EB430000}"/>
    <cellStyle name="Normal 5 3 2 2 2 4 2" xfId="16876" xr:uid="{00000000-0005-0000-0000-0000EC430000}"/>
    <cellStyle name="Normal 5 3 2 2 2 4 2 2" xfId="39754" xr:uid="{00000000-0005-0000-0000-0000ED430000}"/>
    <cellStyle name="Normal 5 3 2 2 2 4 3" xfId="10962" xr:uid="{00000000-0005-0000-0000-0000EE430000}"/>
    <cellStyle name="Normal 5 3 2 2 2 4 4" xfId="36082" xr:uid="{00000000-0005-0000-0000-0000EF430000}"/>
    <cellStyle name="Normal 5 3 2 2 2 5" xfId="9738" xr:uid="{00000000-0005-0000-0000-0000F0430000}"/>
    <cellStyle name="Normal 5 3 2 2 2 5 2" xfId="34858" xr:uid="{00000000-0005-0000-0000-0000F1430000}"/>
    <cellStyle name="Normal 5 3 2 2 2 6" xfId="14980" xr:uid="{00000000-0005-0000-0000-0000F2430000}"/>
    <cellStyle name="Normal 5 3 2 2 2 6 2" xfId="38530" xr:uid="{00000000-0005-0000-0000-0000F3430000}"/>
    <cellStyle name="Normal 5 3 2 2 2 7" xfId="7290" xr:uid="{00000000-0005-0000-0000-0000F4430000}"/>
    <cellStyle name="Normal 5 3 2 2 2 8" xfId="32410" xr:uid="{00000000-0005-0000-0000-0000F5430000}"/>
    <cellStyle name="Normal 5 3 2 2 3" xfId="1303" xr:uid="{00000000-0005-0000-0000-0000F6430000}"/>
    <cellStyle name="Normal 5 3 2 2 3 2" xfId="2394" xr:uid="{00000000-0005-0000-0000-0000F7430000}"/>
    <cellStyle name="Normal 5 3 2 2 3 2 2" xfId="5657" xr:uid="{00000000-0005-0000-0000-0000F8430000}"/>
    <cellStyle name="Normal 5 3 2 2 3 2 2 2" xfId="13329" xr:uid="{00000000-0005-0000-0000-0000F9430000}"/>
    <cellStyle name="Normal 5 3 2 2 3 2 2 2 2" xfId="38129" xr:uid="{00000000-0005-0000-0000-0000FA430000}"/>
    <cellStyle name="Normal 5 3 2 2 3 2 2 3" xfId="19545" xr:uid="{00000000-0005-0000-0000-0000FB430000}"/>
    <cellStyle name="Normal 5 3 2 2 3 2 2 3 2" xfId="41801" xr:uid="{00000000-0005-0000-0000-0000FC430000}"/>
    <cellStyle name="Normal 5 3 2 2 3 2 2 4" xfId="9337" xr:uid="{00000000-0005-0000-0000-0000FD430000}"/>
    <cellStyle name="Normal 5 3 2 2 3 2 2 5" xfId="34457" xr:uid="{00000000-0005-0000-0000-0000FE430000}"/>
    <cellStyle name="Normal 5 3 2 2 3 2 3" xfId="3749" xr:uid="{00000000-0005-0000-0000-0000FF430000}"/>
    <cellStyle name="Normal 5 3 2 2 3 2 3 2" xfId="17699" xr:uid="{00000000-0005-0000-0000-000000440000}"/>
    <cellStyle name="Normal 5 3 2 2 3 2 3 2 2" xfId="40577" xr:uid="{00000000-0005-0000-0000-000001440000}"/>
    <cellStyle name="Normal 5 3 2 2 3 2 3 3" xfId="11785" xr:uid="{00000000-0005-0000-0000-000002440000}"/>
    <cellStyle name="Normal 5 3 2 2 3 2 3 4" xfId="36905" xr:uid="{00000000-0005-0000-0000-000003440000}"/>
    <cellStyle name="Normal 5 3 2 2 3 2 4" xfId="10561" xr:uid="{00000000-0005-0000-0000-000004440000}"/>
    <cellStyle name="Normal 5 3 2 2 3 2 4 2" xfId="35681" xr:uid="{00000000-0005-0000-0000-000005440000}"/>
    <cellStyle name="Normal 5 3 2 2 3 2 5" xfId="16358" xr:uid="{00000000-0005-0000-0000-000006440000}"/>
    <cellStyle name="Normal 5 3 2 2 3 2 5 2" xfId="39353" xr:uid="{00000000-0005-0000-0000-000007440000}"/>
    <cellStyle name="Normal 5 3 2 2 3 2 6" xfId="8113" xr:uid="{00000000-0005-0000-0000-000008440000}"/>
    <cellStyle name="Normal 5 3 2 2 3 2 7" xfId="33233" xr:uid="{00000000-0005-0000-0000-000009440000}"/>
    <cellStyle name="Normal 5 3 2 2 3 3" xfId="4767" xr:uid="{00000000-0005-0000-0000-00000A440000}"/>
    <cellStyle name="Normal 5 3 2 2 3 3 2" xfId="12581" xr:uid="{00000000-0005-0000-0000-00000B440000}"/>
    <cellStyle name="Normal 5 3 2 2 3 3 2 2" xfId="37517" xr:uid="{00000000-0005-0000-0000-00000C440000}"/>
    <cellStyle name="Normal 5 3 2 2 3 3 3" xfId="18685" xr:uid="{00000000-0005-0000-0000-00000D440000}"/>
    <cellStyle name="Normal 5 3 2 2 3 3 3 2" xfId="41189" xr:uid="{00000000-0005-0000-0000-00000E440000}"/>
    <cellStyle name="Normal 5 3 2 2 3 3 4" xfId="8725" xr:uid="{00000000-0005-0000-0000-00000F440000}"/>
    <cellStyle name="Normal 5 3 2 2 3 3 5" xfId="33845" xr:uid="{00000000-0005-0000-0000-000010440000}"/>
    <cellStyle name="Normal 5 3 2 2 3 4" xfId="3137" xr:uid="{00000000-0005-0000-0000-000011440000}"/>
    <cellStyle name="Normal 5 3 2 2 3 4 2" xfId="17087" xr:uid="{00000000-0005-0000-0000-000012440000}"/>
    <cellStyle name="Normal 5 3 2 2 3 4 2 2" xfId="39965" xr:uid="{00000000-0005-0000-0000-000013440000}"/>
    <cellStyle name="Normal 5 3 2 2 3 4 3" xfId="11173" xr:uid="{00000000-0005-0000-0000-000014440000}"/>
    <cellStyle name="Normal 5 3 2 2 3 4 4" xfId="36293" xr:uid="{00000000-0005-0000-0000-000015440000}"/>
    <cellStyle name="Normal 5 3 2 2 3 5" xfId="9949" xr:uid="{00000000-0005-0000-0000-000016440000}"/>
    <cellStyle name="Normal 5 3 2 2 3 5 2" xfId="35069" xr:uid="{00000000-0005-0000-0000-000017440000}"/>
    <cellStyle name="Normal 5 3 2 2 3 6" xfId="15312" xr:uid="{00000000-0005-0000-0000-000018440000}"/>
    <cellStyle name="Normal 5 3 2 2 3 6 2" xfId="38741" xr:uid="{00000000-0005-0000-0000-000019440000}"/>
    <cellStyle name="Normal 5 3 2 2 3 7" xfId="7501" xr:uid="{00000000-0005-0000-0000-00001A440000}"/>
    <cellStyle name="Normal 5 3 2 2 3 8" xfId="32621" xr:uid="{00000000-0005-0000-0000-00001B440000}"/>
    <cellStyle name="Normal 5 3 2 2 4" xfId="1714" xr:uid="{00000000-0005-0000-0000-00001C440000}"/>
    <cellStyle name="Normal 5 3 2 2 4 2" xfId="5083" xr:uid="{00000000-0005-0000-0000-00001D440000}"/>
    <cellStyle name="Normal 5 3 2 2 4 2 2" xfId="12836" xr:uid="{00000000-0005-0000-0000-00001E440000}"/>
    <cellStyle name="Normal 5 3 2 2 4 2 2 2" xfId="37707" xr:uid="{00000000-0005-0000-0000-00001F440000}"/>
    <cellStyle name="Normal 5 3 2 2 4 2 3" xfId="18987" xr:uid="{00000000-0005-0000-0000-000020440000}"/>
    <cellStyle name="Normal 5 3 2 2 4 2 3 2" xfId="41379" xr:uid="{00000000-0005-0000-0000-000021440000}"/>
    <cellStyle name="Normal 5 3 2 2 4 2 4" xfId="8915" xr:uid="{00000000-0005-0000-0000-000022440000}"/>
    <cellStyle name="Normal 5 3 2 2 4 2 5" xfId="34035" xr:uid="{00000000-0005-0000-0000-000023440000}"/>
    <cellStyle name="Normal 5 3 2 2 4 3" xfId="3327" xr:uid="{00000000-0005-0000-0000-000024440000}"/>
    <cellStyle name="Normal 5 3 2 2 4 3 2" xfId="17277" xr:uid="{00000000-0005-0000-0000-000025440000}"/>
    <cellStyle name="Normal 5 3 2 2 4 3 2 2" xfId="40155" xr:uid="{00000000-0005-0000-0000-000026440000}"/>
    <cellStyle name="Normal 5 3 2 2 4 3 3" xfId="11363" xr:uid="{00000000-0005-0000-0000-000027440000}"/>
    <cellStyle name="Normal 5 3 2 2 4 3 4" xfId="36483" xr:uid="{00000000-0005-0000-0000-000028440000}"/>
    <cellStyle name="Normal 5 3 2 2 4 4" xfId="10139" xr:uid="{00000000-0005-0000-0000-000029440000}"/>
    <cellStyle name="Normal 5 3 2 2 4 4 2" xfId="35259" xr:uid="{00000000-0005-0000-0000-00002A440000}"/>
    <cellStyle name="Normal 5 3 2 2 4 5" xfId="15692" xr:uid="{00000000-0005-0000-0000-00002B440000}"/>
    <cellStyle name="Normal 5 3 2 2 4 5 2" xfId="38931" xr:uid="{00000000-0005-0000-0000-00002C440000}"/>
    <cellStyle name="Normal 5 3 2 2 4 6" xfId="7691" xr:uid="{00000000-0005-0000-0000-00002D440000}"/>
    <cellStyle name="Normal 5 3 2 2 4 7" xfId="32811" xr:uid="{00000000-0005-0000-0000-00002E440000}"/>
    <cellStyle name="Normal 5 3 2 2 5" xfId="4174" xr:uid="{00000000-0005-0000-0000-00002F440000}"/>
    <cellStyle name="Normal 5 3 2 2 5 2" xfId="12076" xr:uid="{00000000-0005-0000-0000-000030440000}"/>
    <cellStyle name="Normal 5 3 2 2 5 2 2" xfId="37095" xr:uid="{00000000-0005-0000-0000-000031440000}"/>
    <cellStyle name="Normal 5 3 2 2 5 3" xfId="18106" xr:uid="{00000000-0005-0000-0000-000032440000}"/>
    <cellStyle name="Normal 5 3 2 2 5 3 2" xfId="40767" xr:uid="{00000000-0005-0000-0000-000033440000}"/>
    <cellStyle name="Normal 5 3 2 2 5 4" xfId="8303" xr:uid="{00000000-0005-0000-0000-000034440000}"/>
    <cellStyle name="Normal 5 3 2 2 5 5" xfId="33423" xr:uid="{00000000-0005-0000-0000-000035440000}"/>
    <cellStyle name="Normal 5 3 2 2 6" xfId="2715" xr:uid="{00000000-0005-0000-0000-000036440000}"/>
    <cellStyle name="Normal 5 3 2 2 6 2" xfId="16665" xr:uid="{00000000-0005-0000-0000-000037440000}"/>
    <cellStyle name="Normal 5 3 2 2 6 2 2" xfId="39543" xr:uid="{00000000-0005-0000-0000-000038440000}"/>
    <cellStyle name="Normal 5 3 2 2 6 3" xfId="10751" xr:uid="{00000000-0005-0000-0000-000039440000}"/>
    <cellStyle name="Normal 5 3 2 2 6 4" xfId="35871" xr:uid="{00000000-0005-0000-0000-00003A440000}"/>
    <cellStyle name="Normal 5 3 2 2 7" xfId="9527" xr:uid="{00000000-0005-0000-0000-00003B440000}"/>
    <cellStyle name="Normal 5 3 2 2 7 2" xfId="34647" xr:uid="{00000000-0005-0000-0000-00003C440000}"/>
    <cellStyle name="Normal 5 3 2 2 8" xfId="14574" xr:uid="{00000000-0005-0000-0000-00003D440000}"/>
    <cellStyle name="Normal 5 3 2 2 8 2" xfId="38319" xr:uid="{00000000-0005-0000-0000-00003E440000}"/>
    <cellStyle name="Normal 5 3 2 2 9" xfId="7079" xr:uid="{00000000-0005-0000-0000-00003F440000}"/>
    <cellStyle name="Normal 5 3 2 3" xfId="960" xr:uid="{00000000-0005-0000-0000-000040440000}"/>
    <cellStyle name="Normal 5 3 2 3 2" xfId="2051" xr:uid="{00000000-0005-0000-0000-000041440000}"/>
    <cellStyle name="Normal 5 3 2 3 2 2" xfId="5357" xr:uid="{00000000-0005-0000-0000-000042440000}"/>
    <cellStyle name="Normal 5 3 2 3 2 2 2" xfId="13071" xr:uid="{00000000-0005-0000-0000-000043440000}"/>
    <cellStyle name="Normal 5 3 2 3 2 2 2 2" xfId="37917" xr:uid="{00000000-0005-0000-0000-000044440000}"/>
    <cellStyle name="Normal 5 3 2 3 2 2 3" xfId="19251" xr:uid="{00000000-0005-0000-0000-000045440000}"/>
    <cellStyle name="Normal 5 3 2 3 2 2 3 2" xfId="41589" xr:uid="{00000000-0005-0000-0000-000046440000}"/>
    <cellStyle name="Normal 5 3 2 3 2 2 4" xfId="9125" xr:uid="{00000000-0005-0000-0000-000047440000}"/>
    <cellStyle name="Normal 5 3 2 3 2 2 5" xfId="34245" xr:uid="{00000000-0005-0000-0000-000048440000}"/>
    <cellStyle name="Normal 5 3 2 3 2 3" xfId="3537" xr:uid="{00000000-0005-0000-0000-000049440000}"/>
    <cellStyle name="Normal 5 3 2 3 2 3 2" xfId="17487" xr:uid="{00000000-0005-0000-0000-00004A440000}"/>
    <cellStyle name="Normal 5 3 2 3 2 3 2 2" xfId="40365" xr:uid="{00000000-0005-0000-0000-00004B440000}"/>
    <cellStyle name="Normal 5 3 2 3 2 3 3" xfId="11573" xr:uid="{00000000-0005-0000-0000-00004C440000}"/>
    <cellStyle name="Normal 5 3 2 3 2 3 4" xfId="36693" xr:uid="{00000000-0005-0000-0000-00004D440000}"/>
    <cellStyle name="Normal 5 3 2 3 2 4" xfId="10349" xr:uid="{00000000-0005-0000-0000-00004E440000}"/>
    <cellStyle name="Normal 5 3 2 3 2 4 2" xfId="35469" xr:uid="{00000000-0005-0000-0000-00004F440000}"/>
    <cellStyle name="Normal 5 3 2 3 2 5" xfId="16020" xr:uid="{00000000-0005-0000-0000-000050440000}"/>
    <cellStyle name="Normal 5 3 2 3 2 5 2" xfId="39141" xr:uid="{00000000-0005-0000-0000-000051440000}"/>
    <cellStyle name="Normal 5 3 2 3 2 6" xfId="7901" xr:uid="{00000000-0005-0000-0000-000052440000}"/>
    <cellStyle name="Normal 5 3 2 3 2 7" xfId="33021" xr:uid="{00000000-0005-0000-0000-000053440000}"/>
    <cellStyle name="Normal 5 3 2 3 3" xfId="4473" xr:uid="{00000000-0005-0000-0000-000054440000}"/>
    <cellStyle name="Normal 5 3 2 3 3 2" xfId="12324" xr:uid="{00000000-0005-0000-0000-000055440000}"/>
    <cellStyle name="Normal 5 3 2 3 3 2 2" xfId="37305" xr:uid="{00000000-0005-0000-0000-000056440000}"/>
    <cellStyle name="Normal 5 3 2 3 3 3" xfId="18399" xr:uid="{00000000-0005-0000-0000-000057440000}"/>
    <cellStyle name="Normal 5 3 2 3 3 3 2" xfId="40977" xr:uid="{00000000-0005-0000-0000-000058440000}"/>
    <cellStyle name="Normal 5 3 2 3 3 4" xfId="8513" xr:uid="{00000000-0005-0000-0000-000059440000}"/>
    <cellStyle name="Normal 5 3 2 3 3 5" xfId="33633" xr:uid="{00000000-0005-0000-0000-00005A440000}"/>
    <cellStyle name="Normal 5 3 2 3 4" xfId="2925" xr:uid="{00000000-0005-0000-0000-00005B440000}"/>
    <cellStyle name="Normal 5 3 2 3 4 2" xfId="16875" xr:uid="{00000000-0005-0000-0000-00005C440000}"/>
    <cellStyle name="Normal 5 3 2 3 4 2 2" xfId="39753" xr:uid="{00000000-0005-0000-0000-00005D440000}"/>
    <cellStyle name="Normal 5 3 2 3 4 3" xfId="10961" xr:uid="{00000000-0005-0000-0000-00005E440000}"/>
    <cellStyle name="Normal 5 3 2 3 4 4" xfId="36081" xr:uid="{00000000-0005-0000-0000-00005F440000}"/>
    <cellStyle name="Normal 5 3 2 3 5" xfId="9737" xr:uid="{00000000-0005-0000-0000-000060440000}"/>
    <cellStyle name="Normal 5 3 2 3 5 2" xfId="34857" xr:uid="{00000000-0005-0000-0000-000061440000}"/>
    <cellStyle name="Normal 5 3 2 3 6" xfId="14979" xr:uid="{00000000-0005-0000-0000-000062440000}"/>
    <cellStyle name="Normal 5 3 2 3 6 2" xfId="38529" xr:uid="{00000000-0005-0000-0000-000063440000}"/>
    <cellStyle name="Normal 5 3 2 3 7" xfId="7289" xr:uid="{00000000-0005-0000-0000-000064440000}"/>
    <cellStyle name="Normal 5 3 2 3 8" xfId="32409" xr:uid="{00000000-0005-0000-0000-000065440000}"/>
    <cellStyle name="Normal 5 3 2 4" xfId="1302" xr:uid="{00000000-0005-0000-0000-000066440000}"/>
    <cellStyle name="Normal 5 3 2 4 2" xfId="2393" xr:uid="{00000000-0005-0000-0000-000067440000}"/>
    <cellStyle name="Normal 5 3 2 4 2 2" xfId="5656" xr:uid="{00000000-0005-0000-0000-000068440000}"/>
    <cellStyle name="Normal 5 3 2 4 2 2 2" xfId="13328" xr:uid="{00000000-0005-0000-0000-000069440000}"/>
    <cellStyle name="Normal 5 3 2 4 2 2 2 2" xfId="38128" xr:uid="{00000000-0005-0000-0000-00006A440000}"/>
    <cellStyle name="Normal 5 3 2 4 2 2 3" xfId="19544" xr:uid="{00000000-0005-0000-0000-00006B440000}"/>
    <cellStyle name="Normal 5 3 2 4 2 2 3 2" xfId="41800" xr:uid="{00000000-0005-0000-0000-00006C440000}"/>
    <cellStyle name="Normal 5 3 2 4 2 2 4" xfId="9336" xr:uid="{00000000-0005-0000-0000-00006D440000}"/>
    <cellStyle name="Normal 5 3 2 4 2 2 5" xfId="34456" xr:uid="{00000000-0005-0000-0000-00006E440000}"/>
    <cellStyle name="Normal 5 3 2 4 2 3" xfId="3748" xr:uid="{00000000-0005-0000-0000-00006F440000}"/>
    <cellStyle name="Normal 5 3 2 4 2 3 2" xfId="17698" xr:uid="{00000000-0005-0000-0000-000070440000}"/>
    <cellStyle name="Normal 5 3 2 4 2 3 2 2" xfId="40576" xr:uid="{00000000-0005-0000-0000-000071440000}"/>
    <cellStyle name="Normal 5 3 2 4 2 3 3" xfId="11784" xr:uid="{00000000-0005-0000-0000-000072440000}"/>
    <cellStyle name="Normal 5 3 2 4 2 3 4" xfId="36904" xr:uid="{00000000-0005-0000-0000-000073440000}"/>
    <cellStyle name="Normal 5 3 2 4 2 4" xfId="10560" xr:uid="{00000000-0005-0000-0000-000074440000}"/>
    <cellStyle name="Normal 5 3 2 4 2 4 2" xfId="35680" xr:uid="{00000000-0005-0000-0000-000075440000}"/>
    <cellStyle name="Normal 5 3 2 4 2 5" xfId="16357" xr:uid="{00000000-0005-0000-0000-000076440000}"/>
    <cellStyle name="Normal 5 3 2 4 2 5 2" xfId="39352" xr:uid="{00000000-0005-0000-0000-000077440000}"/>
    <cellStyle name="Normal 5 3 2 4 2 6" xfId="8112" xr:uid="{00000000-0005-0000-0000-000078440000}"/>
    <cellStyle name="Normal 5 3 2 4 2 7" xfId="33232" xr:uid="{00000000-0005-0000-0000-000079440000}"/>
    <cellStyle name="Normal 5 3 2 4 3" xfId="4766" xr:uid="{00000000-0005-0000-0000-00007A440000}"/>
    <cellStyle name="Normal 5 3 2 4 3 2" xfId="12580" xr:uid="{00000000-0005-0000-0000-00007B440000}"/>
    <cellStyle name="Normal 5 3 2 4 3 2 2" xfId="37516" xr:uid="{00000000-0005-0000-0000-00007C440000}"/>
    <cellStyle name="Normal 5 3 2 4 3 3" xfId="18684" xr:uid="{00000000-0005-0000-0000-00007D440000}"/>
    <cellStyle name="Normal 5 3 2 4 3 3 2" xfId="41188" xr:uid="{00000000-0005-0000-0000-00007E440000}"/>
    <cellStyle name="Normal 5 3 2 4 3 4" xfId="8724" xr:uid="{00000000-0005-0000-0000-00007F440000}"/>
    <cellStyle name="Normal 5 3 2 4 3 5" xfId="33844" xr:uid="{00000000-0005-0000-0000-000080440000}"/>
    <cellStyle name="Normal 5 3 2 4 4" xfId="3136" xr:uid="{00000000-0005-0000-0000-000081440000}"/>
    <cellStyle name="Normal 5 3 2 4 4 2" xfId="17086" xr:uid="{00000000-0005-0000-0000-000082440000}"/>
    <cellStyle name="Normal 5 3 2 4 4 2 2" xfId="39964" xr:uid="{00000000-0005-0000-0000-000083440000}"/>
    <cellStyle name="Normal 5 3 2 4 4 3" xfId="11172" xr:uid="{00000000-0005-0000-0000-000084440000}"/>
    <cellStyle name="Normal 5 3 2 4 4 4" xfId="36292" xr:uid="{00000000-0005-0000-0000-000085440000}"/>
    <cellStyle name="Normal 5 3 2 4 5" xfId="9948" xr:uid="{00000000-0005-0000-0000-000086440000}"/>
    <cellStyle name="Normal 5 3 2 4 5 2" xfId="35068" xr:uid="{00000000-0005-0000-0000-000087440000}"/>
    <cellStyle name="Normal 5 3 2 4 6" xfId="15311" xr:uid="{00000000-0005-0000-0000-000088440000}"/>
    <cellStyle name="Normal 5 3 2 4 6 2" xfId="38740" xr:uid="{00000000-0005-0000-0000-000089440000}"/>
    <cellStyle name="Normal 5 3 2 4 7" xfId="7500" xr:uid="{00000000-0005-0000-0000-00008A440000}"/>
    <cellStyle name="Normal 5 3 2 4 8" xfId="32620" xr:uid="{00000000-0005-0000-0000-00008B440000}"/>
    <cellStyle name="Normal 5 3 2 5" xfId="1713" xr:uid="{00000000-0005-0000-0000-00008C440000}"/>
    <cellStyle name="Normal 5 3 2 5 2" xfId="5082" xr:uid="{00000000-0005-0000-0000-00008D440000}"/>
    <cellStyle name="Normal 5 3 2 5 2 2" xfId="12835" xr:uid="{00000000-0005-0000-0000-00008E440000}"/>
    <cellStyle name="Normal 5 3 2 5 2 2 2" xfId="37706" xr:uid="{00000000-0005-0000-0000-00008F440000}"/>
    <cellStyle name="Normal 5 3 2 5 2 3" xfId="18986" xr:uid="{00000000-0005-0000-0000-000090440000}"/>
    <cellStyle name="Normal 5 3 2 5 2 3 2" xfId="41378" xr:uid="{00000000-0005-0000-0000-000091440000}"/>
    <cellStyle name="Normal 5 3 2 5 2 4" xfId="8914" xr:uid="{00000000-0005-0000-0000-000092440000}"/>
    <cellStyle name="Normal 5 3 2 5 2 5" xfId="34034" xr:uid="{00000000-0005-0000-0000-000093440000}"/>
    <cellStyle name="Normal 5 3 2 5 3" xfId="3326" xr:uid="{00000000-0005-0000-0000-000094440000}"/>
    <cellStyle name="Normal 5 3 2 5 3 2" xfId="17276" xr:uid="{00000000-0005-0000-0000-000095440000}"/>
    <cellStyle name="Normal 5 3 2 5 3 2 2" xfId="40154" xr:uid="{00000000-0005-0000-0000-000096440000}"/>
    <cellStyle name="Normal 5 3 2 5 3 3" xfId="11362" xr:uid="{00000000-0005-0000-0000-000097440000}"/>
    <cellStyle name="Normal 5 3 2 5 3 4" xfId="36482" xr:uid="{00000000-0005-0000-0000-000098440000}"/>
    <cellStyle name="Normal 5 3 2 5 4" xfId="10138" xr:uid="{00000000-0005-0000-0000-000099440000}"/>
    <cellStyle name="Normal 5 3 2 5 4 2" xfId="35258" xr:uid="{00000000-0005-0000-0000-00009A440000}"/>
    <cellStyle name="Normal 5 3 2 5 5" xfId="15691" xr:uid="{00000000-0005-0000-0000-00009B440000}"/>
    <cellStyle name="Normal 5 3 2 5 5 2" xfId="38930" xr:uid="{00000000-0005-0000-0000-00009C440000}"/>
    <cellStyle name="Normal 5 3 2 5 6" xfId="7690" xr:uid="{00000000-0005-0000-0000-00009D440000}"/>
    <cellStyle name="Normal 5 3 2 5 7" xfId="32810" xr:uid="{00000000-0005-0000-0000-00009E440000}"/>
    <cellStyle name="Normal 5 3 2 6" xfId="4173" xr:uid="{00000000-0005-0000-0000-00009F440000}"/>
    <cellStyle name="Normal 5 3 2 6 2" xfId="12075" xr:uid="{00000000-0005-0000-0000-0000A0440000}"/>
    <cellStyle name="Normal 5 3 2 6 2 2" xfId="37094" xr:uid="{00000000-0005-0000-0000-0000A1440000}"/>
    <cellStyle name="Normal 5 3 2 6 3" xfId="18105" xr:uid="{00000000-0005-0000-0000-0000A2440000}"/>
    <cellStyle name="Normal 5 3 2 6 3 2" xfId="40766" xr:uid="{00000000-0005-0000-0000-0000A3440000}"/>
    <cellStyle name="Normal 5 3 2 6 4" xfId="8302" xr:uid="{00000000-0005-0000-0000-0000A4440000}"/>
    <cellStyle name="Normal 5 3 2 6 5" xfId="33422" xr:uid="{00000000-0005-0000-0000-0000A5440000}"/>
    <cellStyle name="Normal 5 3 2 7" xfId="2714" xr:uid="{00000000-0005-0000-0000-0000A6440000}"/>
    <cellStyle name="Normal 5 3 2 7 2" xfId="16664" xr:uid="{00000000-0005-0000-0000-0000A7440000}"/>
    <cellStyle name="Normal 5 3 2 7 2 2" xfId="39542" xr:uid="{00000000-0005-0000-0000-0000A8440000}"/>
    <cellStyle name="Normal 5 3 2 7 3" xfId="10750" xr:uid="{00000000-0005-0000-0000-0000A9440000}"/>
    <cellStyle name="Normal 5 3 2 7 4" xfId="35870" xr:uid="{00000000-0005-0000-0000-0000AA440000}"/>
    <cellStyle name="Normal 5 3 2 8" xfId="9526" xr:uid="{00000000-0005-0000-0000-0000AB440000}"/>
    <cellStyle name="Normal 5 3 2 8 2" xfId="34646" xr:uid="{00000000-0005-0000-0000-0000AC440000}"/>
    <cellStyle name="Normal 5 3 2 9" xfId="14573" xr:uid="{00000000-0005-0000-0000-0000AD440000}"/>
    <cellStyle name="Normal 5 3 2 9 2" xfId="38318" xr:uid="{00000000-0005-0000-0000-0000AE440000}"/>
    <cellStyle name="Normal 5 3 3" xfId="533" xr:uid="{00000000-0005-0000-0000-0000AF440000}"/>
    <cellStyle name="Normal 5 3 3 10" xfId="32200" xr:uid="{00000000-0005-0000-0000-0000B0440000}"/>
    <cellStyle name="Normal 5 3 3 2" xfId="962" xr:uid="{00000000-0005-0000-0000-0000B1440000}"/>
    <cellStyle name="Normal 5 3 3 2 2" xfId="2053" xr:uid="{00000000-0005-0000-0000-0000B2440000}"/>
    <cellStyle name="Normal 5 3 3 2 2 2" xfId="5359" xr:uid="{00000000-0005-0000-0000-0000B3440000}"/>
    <cellStyle name="Normal 5 3 3 2 2 2 2" xfId="13073" xr:uid="{00000000-0005-0000-0000-0000B4440000}"/>
    <cellStyle name="Normal 5 3 3 2 2 2 2 2" xfId="37919" xr:uid="{00000000-0005-0000-0000-0000B5440000}"/>
    <cellStyle name="Normal 5 3 3 2 2 2 3" xfId="19253" xr:uid="{00000000-0005-0000-0000-0000B6440000}"/>
    <cellStyle name="Normal 5 3 3 2 2 2 3 2" xfId="41591" xr:uid="{00000000-0005-0000-0000-0000B7440000}"/>
    <cellStyle name="Normal 5 3 3 2 2 2 4" xfId="9127" xr:uid="{00000000-0005-0000-0000-0000B8440000}"/>
    <cellStyle name="Normal 5 3 3 2 2 2 5" xfId="34247" xr:uid="{00000000-0005-0000-0000-0000B9440000}"/>
    <cellStyle name="Normal 5 3 3 2 2 3" xfId="3539" xr:uid="{00000000-0005-0000-0000-0000BA440000}"/>
    <cellStyle name="Normal 5 3 3 2 2 3 2" xfId="17489" xr:uid="{00000000-0005-0000-0000-0000BB440000}"/>
    <cellStyle name="Normal 5 3 3 2 2 3 2 2" xfId="40367" xr:uid="{00000000-0005-0000-0000-0000BC440000}"/>
    <cellStyle name="Normal 5 3 3 2 2 3 3" xfId="11575" xr:uid="{00000000-0005-0000-0000-0000BD440000}"/>
    <cellStyle name="Normal 5 3 3 2 2 3 4" xfId="36695" xr:uid="{00000000-0005-0000-0000-0000BE440000}"/>
    <cellStyle name="Normal 5 3 3 2 2 4" xfId="10351" xr:uid="{00000000-0005-0000-0000-0000BF440000}"/>
    <cellStyle name="Normal 5 3 3 2 2 4 2" xfId="35471" xr:uid="{00000000-0005-0000-0000-0000C0440000}"/>
    <cellStyle name="Normal 5 3 3 2 2 5" xfId="16022" xr:uid="{00000000-0005-0000-0000-0000C1440000}"/>
    <cellStyle name="Normal 5 3 3 2 2 5 2" xfId="39143" xr:uid="{00000000-0005-0000-0000-0000C2440000}"/>
    <cellStyle name="Normal 5 3 3 2 2 6" xfId="7903" xr:uid="{00000000-0005-0000-0000-0000C3440000}"/>
    <cellStyle name="Normal 5 3 3 2 2 7" xfId="33023" xr:uid="{00000000-0005-0000-0000-0000C4440000}"/>
    <cellStyle name="Normal 5 3 3 2 3" xfId="4475" xr:uid="{00000000-0005-0000-0000-0000C5440000}"/>
    <cellStyle name="Normal 5 3 3 2 3 2" xfId="12326" xr:uid="{00000000-0005-0000-0000-0000C6440000}"/>
    <cellStyle name="Normal 5 3 3 2 3 2 2" xfId="37307" xr:uid="{00000000-0005-0000-0000-0000C7440000}"/>
    <cellStyle name="Normal 5 3 3 2 3 3" xfId="18401" xr:uid="{00000000-0005-0000-0000-0000C8440000}"/>
    <cellStyle name="Normal 5 3 3 2 3 3 2" xfId="40979" xr:uid="{00000000-0005-0000-0000-0000C9440000}"/>
    <cellStyle name="Normal 5 3 3 2 3 4" xfId="8515" xr:uid="{00000000-0005-0000-0000-0000CA440000}"/>
    <cellStyle name="Normal 5 3 3 2 3 5" xfId="33635" xr:uid="{00000000-0005-0000-0000-0000CB440000}"/>
    <cellStyle name="Normal 5 3 3 2 4" xfId="2927" xr:uid="{00000000-0005-0000-0000-0000CC440000}"/>
    <cellStyle name="Normal 5 3 3 2 4 2" xfId="16877" xr:uid="{00000000-0005-0000-0000-0000CD440000}"/>
    <cellStyle name="Normal 5 3 3 2 4 2 2" xfId="39755" xr:uid="{00000000-0005-0000-0000-0000CE440000}"/>
    <cellStyle name="Normal 5 3 3 2 4 3" xfId="10963" xr:uid="{00000000-0005-0000-0000-0000CF440000}"/>
    <cellStyle name="Normal 5 3 3 2 4 4" xfId="36083" xr:uid="{00000000-0005-0000-0000-0000D0440000}"/>
    <cellStyle name="Normal 5 3 3 2 5" xfId="9739" xr:uid="{00000000-0005-0000-0000-0000D1440000}"/>
    <cellStyle name="Normal 5 3 3 2 5 2" xfId="34859" xr:uid="{00000000-0005-0000-0000-0000D2440000}"/>
    <cellStyle name="Normal 5 3 3 2 6" xfId="14981" xr:uid="{00000000-0005-0000-0000-0000D3440000}"/>
    <cellStyle name="Normal 5 3 3 2 6 2" xfId="38531" xr:uid="{00000000-0005-0000-0000-0000D4440000}"/>
    <cellStyle name="Normal 5 3 3 2 7" xfId="7291" xr:uid="{00000000-0005-0000-0000-0000D5440000}"/>
    <cellStyle name="Normal 5 3 3 2 8" xfId="32411" xr:uid="{00000000-0005-0000-0000-0000D6440000}"/>
    <cellStyle name="Normal 5 3 3 3" xfId="1304" xr:uid="{00000000-0005-0000-0000-0000D7440000}"/>
    <cellStyle name="Normal 5 3 3 3 2" xfId="2395" xr:uid="{00000000-0005-0000-0000-0000D8440000}"/>
    <cellStyle name="Normal 5 3 3 3 2 2" xfId="5658" xr:uid="{00000000-0005-0000-0000-0000D9440000}"/>
    <cellStyle name="Normal 5 3 3 3 2 2 2" xfId="13330" xr:uid="{00000000-0005-0000-0000-0000DA440000}"/>
    <cellStyle name="Normal 5 3 3 3 2 2 2 2" xfId="38130" xr:uid="{00000000-0005-0000-0000-0000DB440000}"/>
    <cellStyle name="Normal 5 3 3 3 2 2 3" xfId="19546" xr:uid="{00000000-0005-0000-0000-0000DC440000}"/>
    <cellStyle name="Normal 5 3 3 3 2 2 3 2" xfId="41802" xr:uid="{00000000-0005-0000-0000-0000DD440000}"/>
    <cellStyle name="Normal 5 3 3 3 2 2 4" xfId="9338" xr:uid="{00000000-0005-0000-0000-0000DE440000}"/>
    <cellStyle name="Normal 5 3 3 3 2 2 5" xfId="34458" xr:uid="{00000000-0005-0000-0000-0000DF440000}"/>
    <cellStyle name="Normal 5 3 3 3 2 3" xfId="3750" xr:uid="{00000000-0005-0000-0000-0000E0440000}"/>
    <cellStyle name="Normal 5 3 3 3 2 3 2" xfId="17700" xr:uid="{00000000-0005-0000-0000-0000E1440000}"/>
    <cellStyle name="Normal 5 3 3 3 2 3 2 2" xfId="40578" xr:uid="{00000000-0005-0000-0000-0000E2440000}"/>
    <cellStyle name="Normal 5 3 3 3 2 3 3" xfId="11786" xr:uid="{00000000-0005-0000-0000-0000E3440000}"/>
    <cellStyle name="Normal 5 3 3 3 2 3 4" xfId="36906" xr:uid="{00000000-0005-0000-0000-0000E4440000}"/>
    <cellStyle name="Normal 5 3 3 3 2 4" xfId="10562" xr:uid="{00000000-0005-0000-0000-0000E5440000}"/>
    <cellStyle name="Normal 5 3 3 3 2 4 2" xfId="35682" xr:uid="{00000000-0005-0000-0000-0000E6440000}"/>
    <cellStyle name="Normal 5 3 3 3 2 5" xfId="16359" xr:uid="{00000000-0005-0000-0000-0000E7440000}"/>
    <cellStyle name="Normal 5 3 3 3 2 5 2" xfId="39354" xr:uid="{00000000-0005-0000-0000-0000E8440000}"/>
    <cellStyle name="Normal 5 3 3 3 2 6" xfId="8114" xr:uid="{00000000-0005-0000-0000-0000E9440000}"/>
    <cellStyle name="Normal 5 3 3 3 2 7" xfId="33234" xr:uid="{00000000-0005-0000-0000-0000EA440000}"/>
    <cellStyle name="Normal 5 3 3 3 3" xfId="4768" xr:uid="{00000000-0005-0000-0000-0000EB440000}"/>
    <cellStyle name="Normal 5 3 3 3 3 2" xfId="12582" xr:uid="{00000000-0005-0000-0000-0000EC440000}"/>
    <cellStyle name="Normal 5 3 3 3 3 2 2" xfId="37518" xr:uid="{00000000-0005-0000-0000-0000ED440000}"/>
    <cellStyle name="Normal 5 3 3 3 3 3" xfId="18686" xr:uid="{00000000-0005-0000-0000-0000EE440000}"/>
    <cellStyle name="Normal 5 3 3 3 3 3 2" xfId="41190" xr:uid="{00000000-0005-0000-0000-0000EF440000}"/>
    <cellStyle name="Normal 5 3 3 3 3 4" xfId="8726" xr:uid="{00000000-0005-0000-0000-0000F0440000}"/>
    <cellStyle name="Normal 5 3 3 3 3 5" xfId="33846" xr:uid="{00000000-0005-0000-0000-0000F1440000}"/>
    <cellStyle name="Normal 5 3 3 3 4" xfId="3138" xr:uid="{00000000-0005-0000-0000-0000F2440000}"/>
    <cellStyle name="Normal 5 3 3 3 4 2" xfId="17088" xr:uid="{00000000-0005-0000-0000-0000F3440000}"/>
    <cellStyle name="Normal 5 3 3 3 4 2 2" xfId="39966" xr:uid="{00000000-0005-0000-0000-0000F4440000}"/>
    <cellStyle name="Normal 5 3 3 3 4 3" xfId="11174" xr:uid="{00000000-0005-0000-0000-0000F5440000}"/>
    <cellStyle name="Normal 5 3 3 3 4 4" xfId="36294" xr:uid="{00000000-0005-0000-0000-0000F6440000}"/>
    <cellStyle name="Normal 5 3 3 3 5" xfId="9950" xr:uid="{00000000-0005-0000-0000-0000F7440000}"/>
    <cellStyle name="Normal 5 3 3 3 5 2" xfId="35070" xr:uid="{00000000-0005-0000-0000-0000F8440000}"/>
    <cellStyle name="Normal 5 3 3 3 6" xfId="15313" xr:uid="{00000000-0005-0000-0000-0000F9440000}"/>
    <cellStyle name="Normal 5 3 3 3 6 2" xfId="38742" xr:uid="{00000000-0005-0000-0000-0000FA440000}"/>
    <cellStyle name="Normal 5 3 3 3 7" xfId="7502" xr:uid="{00000000-0005-0000-0000-0000FB440000}"/>
    <cellStyle name="Normal 5 3 3 3 8" xfId="32622" xr:uid="{00000000-0005-0000-0000-0000FC440000}"/>
    <cellStyle name="Normal 5 3 3 4" xfId="1715" xr:uid="{00000000-0005-0000-0000-0000FD440000}"/>
    <cellStyle name="Normal 5 3 3 4 2" xfId="5084" xr:uid="{00000000-0005-0000-0000-0000FE440000}"/>
    <cellStyle name="Normal 5 3 3 4 2 2" xfId="12837" xr:uid="{00000000-0005-0000-0000-0000FF440000}"/>
    <cellStyle name="Normal 5 3 3 4 2 2 2" xfId="37708" xr:uid="{00000000-0005-0000-0000-000000450000}"/>
    <cellStyle name="Normal 5 3 3 4 2 3" xfId="18988" xr:uid="{00000000-0005-0000-0000-000001450000}"/>
    <cellStyle name="Normal 5 3 3 4 2 3 2" xfId="41380" xr:uid="{00000000-0005-0000-0000-000002450000}"/>
    <cellStyle name="Normal 5 3 3 4 2 4" xfId="8916" xr:uid="{00000000-0005-0000-0000-000003450000}"/>
    <cellStyle name="Normal 5 3 3 4 2 5" xfId="34036" xr:uid="{00000000-0005-0000-0000-000004450000}"/>
    <cellStyle name="Normal 5 3 3 4 3" xfId="3328" xr:uid="{00000000-0005-0000-0000-000005450000}"/>
    <cellStyle name="Normal 5 3 3 4 3 2" xfId="17278" xr:uid="{00000000-0005-0000-0000-000006450000}"/>
    <cellStyle name="Normal 5 3 3 4 3 2 2" xfId="40156" xr:uid="{00000000-0005-0000-0000-000007450000}"/>
    <cellStyle name="Normal 5 3 3 4 3 3" xfId="11364" xr:uid="{00000000-0005-0000-0000-000008450000}"/>
    <cellStyle name="Normal 5 3 3 4 3 4" xfId="36484" xr:uid="{00000000-0005-0000-0000-000009450000}"/>
    <cellStyle name="Normal 5 3 3 4 4" xfId="10140" xr:uid="{00000000-0005-0000-0000-00000A450000}"/>
    <cellStyle name="Normal 5 3 3 4 4 2" xfId="35260" xr:uid="{00000000-0005-0000-0000-00000B450000}"/>
    <cellStyle name="Normal 5 3 3 4 5" xfId="15693" xr:uid="{00000000-0005-0000-0000-00000C450000}"/>
    <cellStyle name="Normal 5 3 3 4 5 2" xfId="38932" xr:uid="{00000000-0005-0000-0000-00000D450000}"/>
    <cellStyle name="Normal 5 3 3 4 6" xfId="7692" xr:uid="{00000000-0005-0000-0000-00000E450000}"/>
    <cellStyle name="Normal 5 3 3 4 7" xfId="32812" xr:uid="{00000000-0005-0000-0000-00000F450000}"/>
    <cellStyle name="Normal 5 3 3 5" xfId="4175" xr:uid="{00000000-0005-0000-0000-000010450000}"/>
    <cellStyle name="Normal 5 3 3 5 2" xfId="12077" xr:uid="{00000000-0005-0000-0000-000011450000}"/>
    <cellStyle name="Normal 5 3 3 5 2 2" xfId="37096" xr:uid="{00000000-0005-0000-0000-000012450000}"/>
    <cellStyle name="Normal 5 3 3 5 3" xfId="18107" xr:uid="{00000000-0005-0000-0000-000013450000}"/>
    <cellStyle name="Normal 5 3 3 5 3 2" xfId="40768" xr:uid="{00000000-0005-0000-0000-000014450000}"/>
    <cellStyle name="Normal 5 3 3 5 4" xfId="8304" xr:uid="{00000000-0005-0000-0000-000015450000}"/>
    <cellStyle name="Normal 5 3 3 5 5" xfId="33424" xr:uid="{00000000-0005-0000-0000-000016450000}"/>
    <cellStyle name="Normal 5 3 3 6" xfId="2716" xr:uid="{00000000-0005-0000-0000-000017450000}"/>
    <cellStyle name="Normal 5 3 3 6 2" xfId="16666" xr:uid="{00000000-0005-0000-0000-000018450000}"/>
    <cellStyle name="Normal 5 3 3 6 2 2" xfId="39544" xr:uid="{00000000-0005-0000-0000-000019450000}"/>
    <cellStyle name="Normal 5 3 3 6 3" xfId="10752" xr:uid="{00000000-0005-0000-0000-00001A450000}"/>
    <cellStyle name="Normal 5 3 3 6 4" xfId="35872" xr:uid="{00000000-0005-0000-0000-00001B450000}"/>
    <cellStyle name="Normal 5 3 3 7" xfId="9528" xr:uid="{00000000-0005-0000-0000-00001C450000}"/>
    <cellStyle name="Normal 5 3 3 7 2" xfId="34648" xr:uid="{00000000-0005-0000-0000-00001D450000}"/>
    <cellStyle name="Normal 5 3 3 8" xfId="14575" xr:uid="{00000000-0005-0000-0000-00001E450000}"/>
    <cellStyle name="Normal 5 3 3 8 2" xfId="38320" xr:uid="{00000000-0005-0000-0000-00001F450000}"/>
    <cellStyle name="Normal 5 3 3 9" xfId="7080" xr:uid="{00000000-0005-0000-0000-000020450000}"/>
    <cellStyle name="Normal 5 3 4" xfId="959" xr:uid="{00000000-0005-0000-0000-000021450000}"/>
    <cellStyle name="Normal 5 3 4 2" xfId="2050" xr:uid="{00000000-0005-0000-0000-000022450000}"/>
    <cellStyle name="Normal 5 3 4 2 2" xfId="5356" xr:uid="{00000000-0005-0000-0000-000023450000}"/>
    <cellStyle name="Normal 5 3 4 2 2 2" xfId="13070" xr:uid="{00000000-0005-0000-0000-000024450000}"/>
    <cellStyle name="Normal 5 3 4 2 2 2 2" xfId="37916" xr:uid="{00000000-0005-0000-0000-000025450000}"/>
    <cellStyle name="Normal 5 3 4 2 2 3" xfId="19250" xr:uid="{00000000-0005-0000-0000-000026450000}"/>
    <cellStyle name="Normal 5 3 4 2 2 3 2" xfId="41588" xr:uid="{00000000-0005-0000-0000-000027450000}"/>
    <cellStyle name="Normal 5 3 4 2 2 4" xfId="9124" xr:uid="{00000000-0005-0000-0000-000028450000}"/>
    <cellStyle name="Normal 5 3 4 2 2 5" xfId="34244" xr:uid="{00000000-0005-0000-0000-000029450000}"/>
    <cellStyle name="Normal 5 3 4 2 3" xfId="3536" xr:uid="{00000000-0005-0000-0000-00002A450000}"/>
    <cellStyle name="Normal 5 3 4 2 3 2" xfId="17486" xr:uid="{00000000-0005-0000-0000-00002B450000}"/>
    <cellStyle name="Normal 5 3 4 2 3 2 2" xfId="40364" xr:uid="{00000000-0005-0000-0000-00002C450000}"/>
    <cellStyle name="Normal 5 3 4 2 3 3" xfId="11572" xr:uid="{00000000-0005-0000-0000-00002D450000}"/>
    <cellStyle name="Normal 5 3 4 2 3 4" xfId="36692" xr:uid="{00000000-0005-0000-0000-00002E450000}"/>
    <cellStyle name="Normal 5 3 4 2 4" xfId="10348" xr:uid="{00000000-0005-0000-0000-00002F450000}"/>
    <cellStyle name="Normal 5 3 4 2 4 2" xfId="35468" xr:uid="{00000000-0005-0000-0000-000030450000}"/>
    <cellStyle name="Normal 5 3 4 2 5" xfId="16019" xr:uid="{00000000-0005-0000-0000-000031450000}"/>
    <cellStyle name="Normal 5 3 4 2 5 2" xfId="39140" xr:uid="{00000000-0005-0000-0000-000032450000}"/>
    <cellStyle name="Normal 5 3 4 2 6" xfId="7900" xr:uid="{00000000-0005-0000-0000-000033450000}"/>
    <cellStyle name="Normal 5 3 4 2 7" xfId="33020" xr:uid="{00000000-0005-0000-0000-000034450000}"/>
    <cellStyle name="Normal 5 3 4 3" xfId="4472" xr:uid="{00000000-0005-0000-0000-000035450000}"/>
    <cellStyle name="Normal 5 3 4 3 2" xfId="12323" xr:uid="{00000000-0005-0000-0000-000036450000}"/>
    <cellStyle name="Normal 5 3 4 3 2 2" xfId="37304" xr:uid="{00000000-0005-0000-0000-000037450000}"/>
    <cellStyle name="Normal 5 3 4 3 3" xfId="18398" xr:uid="{00000000-0005-0000-0000-000038450000}"/>
    <cellStyle name="Normal 5 3 4 3 3 2" xfId="40976" xr:uid="{00000000-0005-0000-0000-000039450000}"/>
    <cellStyle name="Normal 5 3 4 3 4" xfId="8512" xr:uid="{00000000-0005-0000-0000-00003A450000}"/>
    <cellStyle name="Normal 5 3 4 3 5" xfId="33632" xr:uid="{00000000-0005-0000-0000-00003B450000}"/>
    <cellStyle name="Normal 5 3 4 4" xfId="2924" xr:uid="{00000000-0005-0000-0000-00003C450000}"/>
    <cellStyle name="Normal 5 3 4 4 2" xfId="16874" xr:uid="{00000000-0005-0000-0000-00003D450000}"/>
    <cellStyle name="Normal 5 3 4 4 2 2" xfId="39752" xr:uid="{00000000-0005-0000-0000-00003E450000}"/>
    <cellStyle name="Normal 5 3 4 4 3" xfId="10960" xr:uid="{00000000-0005-0000-0000-00003F450000}"/>
    <cellStyle name="Normal 5 3 4 4 4" xfId="36080" xr:uid="{00000000-0005-0000-0000-000040450000}"/>
    <cellStyle name="Normal 5 3 4 5" xfId="9736" xr:uid="{00000000-0005-0000-0000-000041450000}"/>
    <cellStyle name="Normal 5 3 4 5 2" xfId="34856" xr:uid="{00000000-0005-0000-0000-000042450000}"/>
    <cellStyle name="Normal 5 3 4 6" xfId="14978" xr:uid="{00000000-0005-0000-0000-000043450000}"/>
    <cellStyle name="Normal 5 3 4 6 2" xfId="38528" xr:uid="{00000000-0005-0000-0000-000044450000}"/>
    <cellStyle name="Normal 5 3 4 7" xfId="7288" xr:uid="{00000000-0005-0000-0000-000045450000}"/>
    <cellStyle name="Normal 5 3 4 8" xfId="32408" xr:uid="{00000000-0005-0000-0000-000046450000}"/>
    <cellStyle name="Normal 5 3 5" xfId="1301" xr:uid="{00000000-0005-0000-0000-000047450000}"/>
    <cellStyle name="Normal 5 3 5 2" xfId="2392" xr:uid="{00000000-0005-0000-0000-000048450000}"/>
    <cellStyle name="Normal 5 3 5 2 2" xfId="5655" xr:uid="{00000000-0005-0000-0000-000049450000}"/>
    <cellStyle name="Normal 5 3 5 2 2 2" xfId="13327" xr:uid="{00000000-0005-0000-0000-00004A450000}"/>
    <cellStyle name="Normal 5 3 5 2 2 2 2" xfId="38127" xr:uid="{00000000-0005-0000-0000-00004B450000}"/>
    <cellStyle name="Normal 5 3 5 2 2 3" xfId="19543" xr:uid="{00000000-0005-0000-0000-00004C450000}"/>
    <cellStyle name="Normal 5 3 5 2 2 3 2" xfId="41799" xr:uid="{00000000-0005-0000-0000-00004D450000}"/>
    <cellStyle name="Normal 5 3 5 2 2 4" xfId="9335" xr:uid="{00000000-0005-0000-0000-00004E450000}"/>
    <cellStyle name="Normal 5 3 5 2 2 5" xfId="34455" xr:uid="{00000000-0005-0000-0000-00004F450000}"/>
    <cellStyle name="Normal 5 3 5 2 3" xfId="3747" xr:uid="{00000000-0005-0000-0000-000050450000}"/>
    <cellStyle name="Normal 5 3 5 2 3 2" xfId="17697" xr:uid="{00000000-0005-0000-0000-000051450000}"/>
    <cellStyle name="Normal 5 3 5 2 3 2 2" xfId="40575" xr:uid="{00000000-0005-0000-0000-000052450000}"/>
    <cellStyle name="Normal 5 3 5 2 3 3" xfId="11783" xr:uid="{00000000-0005-0000-0000-000053450000}"/>
    <cellStyle name="Normal 5 3 5 2 3 4" xfId="36903" xr:uid="{00000000-0005-0000-0000-000054450000}"/>
    <cellStyle name="Normal 5 3 5 2 4" xfId="10559" xr:uid="{00000000-0005-0000-0000-000055450000}"/>
    <cellStyle name="Normal 5 3 5 2 4 2" xfId="35679" xr:uid="{00000000-0005-0000-0000-000056450000}"/>
    <cellStyle name="Normal 5 3 5 2 5" xfId="16356" xr:uid="{00000000-0005-0000-0000-000057450000}"/>
    <cellStyle name="Normal 5 3 5 2 5 2" xfId="39351" xr:uid="{00000000-0005-0000-0000-000058450000}"/>
    <cellStyle name="Normal 5 3 5 2 6" xfId="8111" xr:uid="{00000000-0005-0000-0000-000059450000}"/>
    <cellStyle name="Normal 5 3 5 2 7" xfId="33231" xr:uid="{00000000-0005-0000-0000-00005A450000}"/>
    <cellStyle name="Normal 5 3 5 3" xfId="4765" xr:uid="{00000000-0005-0000-0000-00005B450000}"/>
    <cellStyle name="Normal 5 3 5 3 2" xfId="12579" xr:uid="{00000000-0005-0000-0000-00005C450000}"/>
    <cellStyle name="Normal 5 3 5 3 2 2" xfId="37515" xr:uid="{00000000-0005-0000-0000-00005D450000}"/>
    <cellStyle name="Normal 5 3 5 3 3" xfId="18683" xr:uid="{00000000-0005-0000-0000-00005E450000}"/>
    <cellStyle name="Normal 5 3 5 3 3 2" xfId="41187" xr:uid="{00000000-0005-0000-0000-00005F450000}"/>
    <cellStyle name="Normal 5 3 5 3 4" xfId="8723" xr:uid="{00000000-0005-0000-0000-000060450000}"/>
    <cellStyle name="Normal 5 3 5 3 5" xfId="33843" xr:uid="{00000000-0005-0000-0000-000061450000}"/>
    <cellStyle name="Normal 5 3 5 4" xfId="3135" xr:uid="{00000000-0005-0000-0000-000062450000}"/>
    <cellStyle name="Normal 5 3 5 4 2" xfId="17085" xr:uid="{00000000-0005-0000-0000-000063450000}"/>
    <cellStyle name="Normal 5 3 5 4 2 2" xfId="39963" xr:uid="{00000000-0005-0000-0000-000064450000}"/>
    <cellStyle name="Normal 5 3 5 4 3" xfId="11171" xr:uid="{00000000-0005-0000-0000-000065450000}"/>
    <cellStyle name="Normal 5 3 5 4 4" xfId="36291" xr:uid="{00000000-0005-0000-0000-000066450000}"/>
    <cellStyle name="Normal 5 3 5 5" xfId="9947" xr:uid="{00000000-0005-0000-0000-000067450000}"/>
    <cellStyle name="Normal 5 3 5 5 2" xfId="35067" xr:uid="{00000000-0005-0000-0000-000068450000}"/>
    <cellStyle name="Normal 5 3 5 6" xfId="15310" xr:uid="{00000000-0005-0000-0000-000069450000}"/>
    <cellStyle name="Normal 5 3 5 6 2" xfId="38739" xr:uid="{00000000-0005-0000-0000-00006A450000}"/>
    <cellStyle name="Normal 5 3 5 7" xfId="7499" xr:uid="{00000000-0005-0000-0000-00006B450000}"/>
    <cellStyle name="Normal 5 3 5 8" xfId="32619" xr:uid="{00000000-0005-0000-0000-00006C450000}"/>
    <cellStyle name="Normal 5 3 6" xfId="1712" xr:uid="{00000000-0005-0000-0000-00006D450000}"/>
    <cellStyle name="Normal 5 3 6 2" xfId="5081" xr:uid="{00000000-0005-0000-0000-00006E450000}"/>
    <cellStyle name="Normal 5 3 6 2 2" xfId="12834" xr:uid="{00000000-0005-0000-0000-00006F450000}"/>
    <cellStyle name="Normal 5 3 6 2 2 2" xfId="37705" xr:uid="{00000000-0005-0000-0000-000070450000}"/>
    <cellStyle name="Normal 5 3 6 2 3" xfId="18985" xr:uid="{00000000-0005-0000-0000-000071450000}"/>
    <cellStyle name="Normal 5 3 6 2 3 2" xfId="41377" xr:uid="{00000000-0005-0000-0000-000072450000}"/>
    <cellStyle name="Normal 5 3 6 2 4" xfId="8913" xr:uid="{00000000-0005-0000-0000-000073450000}"/>
    <cellStyle name="Normal 5 3 6 2 5" xfId="34033" xr:uid="{00000000-0005-0000-0000-000074450000}"/>
    <cellStyle name="Normal 5 3 6 3" xfId="3325" xr:uid="{00000000-0005-0000-0000-000075450000}"/>
    <cellStyle name="Normal 5 3 6 3 2" xfId="17275" xr:uid="{00000000-0005-0000-0000-000076450000}"/>
    <cellStyle name="Normal 5 3 6 3 2 2" xfId="40153" xr:uid="{00000000-0005-0000-0000-000077450000}"/>
    <cellStyle name="Normal 5 3 6 3 3" xfId="11361" xr:uid="{00000000-0005-0000-0000-000078450000}"/>
    <cellStyle name="Normal 5 3 6 3 4" xfId="36481" xr:uid="{00000000-0005-0000-0000-000079450000}"/>
    <cellStyle name="Normal 5 3 6 4" xfId="10137" xr:uid="{00000000-0005-0000-0000-00007A450000}"/>
    <cellStyle name="Normal 5 3 6 4 2" xfId="35257" xr:uid="{00000000-0005-0000-0000-00007B450000}"/>
    <cellStyle name="Normal 5 3 6 5" xfId="15690" xr:uid="{00000000-0005-0000-0000-00007C450000}"/>
    <cellStyle name="Normal 5 3 6 5 2" xfId="38929" xr:uid="{00000000-0005-0000-0000-00007D450000}"/>
    <cellStyle name="Normal 5 3 6 6" xfId="7689" xr:uid="{00000000-0005-0000-0000-00007E450000}"/>
    <cellStyle name="Normal 5 3 6 7" xfId="32809" xr:uid="{00000000-0005-0000-0000-00007F450000}"/>
    <cellStyle name="Normal 5 3 7" xfId="4172" xr:uid="{00000000-0005-0000-0000-000080450000}"/>
    <cellStyle name="Normal 5 3 7 2" xfId="12074" xr:uid="{00000000-0005-0000-0000-000081450000}"/>
    <cellStyle name="Normal 5 3 7 2 2" xfId="37093" xr:uid="{00000000-0005-0000-0000-000082450000}"/>
    <cellStyle name="Normal 5 3 7 3" xfId="18104" xr:uid="{00000000-0005-0000-0000-000083450000}"/>
    <cellStyle name="Normal 5 3 7 3 2" xfId="40765" xr:uid="{00000000-0005-0000-0000-000084450000}"/>
    <cellStyle name="Normal 5 3 7 4" xfId="8301" xr:uid="{00000000-0005-0000-0000-000085450000}"/>
    <cellStyle name="Normal 5 3 7 5" xfId="33421" xr:uid="{00000000-0005-0000-0000-000086450000}"/>
    <cellStyle name="Normal 5 3 8" xfId="2713" xr:uid="{00000000-0005-0000-0000-000087450000}"/>
    <cellStyle name="Normal 5 3 8 2" xfId="16663" xr:uid="{00000000-0005-0000-0000-000088450000}"/>
    <cellStyle name="Normal 5 3 8 2 2" xfId="39541" xr:uid="{00000000-0005-0000-0000-000089450000}"/>
    <cellStyle name="Normal 5 3 8 3" xfId="10749" xr:uid="{00000000-0005-0000-0000-00008A450000}"/>
    <cellStyle name="Normal 5 3 8 4" xfId="35869" xr:uid="{00000000-0005-0000-0000-00008B450000}"/>
    <cellStyle name="Normal 5 3 9" xfId="9525" xr:uid="{00000000-0005-0000-0000-00008C450000}"/>
    <cellStyle name="Normal 5 3 9 2" xfId="34645" xr:uid="{00000000-0005-0000-0000-00008D450000}"/>
    <cellStyle name="Normal 5 4" xfId="534" xr:uid="{00000000-0005-0000-0000-00008E450000}"/>
    <cellStyle name="Normal 5 4 2" xfId="535" xr:uid="{00000000-0005-0000-0000-00008F450000}"/>
    <cellStyle name="Normal 5 4 2 10" xfId="7081" xr:uid="{00000000-0005-0000-0000-000090450000}"/>
    <cellStyle name="Normal 5 4 2 11" xfId="32201" xr:uid="{00000000-0005-0000-0000-000091450000}"/>
    <cellStyle name="Normal 5 4 2 2" xfId="536" xr:uid="{00000000-0005-0000-0000-000092450000}"/>
    <cellStyle name="Normal 5 4 2 2 10" xfId="32202" xr:uid="{00000000-0005-0000-0000-000093450000}"/>
    <cellStyle name="Normal 5 4 2 2 2" xfId="964" xr:uid="{00000000-0005-0000-0000-000094450000}"/>
    <cellStyle name="Normal 5 4 2 2 2 2" xfId="2055" xr:uid="{00000000-0005-0000-0000-000095450000}"/>
    <cellStyle name="Normal 5 4 2 2 2 2 2" xfId="5361" xr:uid="{00000000-0005-0000-0000-000096450000}"/>
    <cellStyle name="Normal 5 4 2 2 2 2 2 2" xfId="13075" xr:uid="{00000000-0005-0000-0000-000097450000}"/>
    <cellStyle name="Normal 5 4 2 2 2 2 2 2 2" xfId="37921" xr:uid="{00000000-0005-0000-0000-000098450000}"/>
    <cellStyle name="Normal 5 4 2 2 2 2 2 3" xfId="19255" xr:uid="{00000000-0005-0000-0000-000099450000}"/>
    <cellStyle name="Normal 5 4 2 2 2 2 2 3 2" xfId="41593" xr:uid="{00000000-0005-0000-0000-00009A450000}"/>
    <cellStyle name="Normal 5 4 2 2 2 2 2 4" xfId="9129" xr:uid="{00000000-0005-0000-0000-00009B450000}"/>
    <cellStyle name="Normal 5 4 2 2 2 2 2 5" xfId="34249" xr:uid="{00000000-0005-0000-0000-00009C450000}"/>
    <cellStyle name="Normal 5 4 2 2 2 2 3" xfId="3541" xr:uid="{00000000-0005-0000-0000-00009D450000}"/>
    <cellStyle name="Normal 5 4 2 2 2 2 3 2" xfId="17491" xr:uid="{00000000-0005-0000-0000-00009E450000}"/>
    <cellStyle name="Normal 5 4 2 2 2 2 3 2 2" xfId="40369" xr:uid="{00000000-0005-0000-0000-00009F450000}"/>
    <cellStyle name="Normal 5 4 2 2 2 2 3 3" xfId="11577" xr:uid="{00000000-0005-0000-0000-0000A0450000}"/>
    <cellStyle name="Normal 5 4 2 2 2 2 3 4" xfId="36697" xr:uid="{00000000-0005-0000-0000-0000A1450000}"/>
    <cellStyle name="Normal 5 4 2 2 2 2 4" xfId="10353" xr:uid="{00000000-0005-0000-0000-0000A2450000}"/>
    <cellStyle name="Normal 5 4 2 2 2 2 4 2" xfId="35473" xr:uid="{00000000-0005-0000-0000-0000A3450000}"/>
    <cellStyle name="Normal 5 4 2 2 2 2 5" xfId="16024" xr:uid="{00000000-0005-0000-0000-0000A4450000}"/>
    <cellStyle name="Normal 5 4 2 2 2 2 5 2" xfId="39145" xr:uid="{00000000-0005-0000-0000-0000A5450000}"/>
    <cellStyle name="Normal 5 4 2 2 2 2 6" xfId="7905" xr:uid="{00000000-0005-0000-0000-0000A6450000}"/>
    <cellStyle name="Normal 5 4 2 2 2 2 7" xfId="33025" xr:uid="{00000000-0005-0000-0000-0000A7450000}"/>
    <cellStyle name="Normal 5 4 2 2 2 3" xfId="4477" xr:uid="{00000000-0005-0000-0000-0000A8450000}"/>
    <cellStyle name="Normal 5 4 2 2 2 3 2" xfId="12328" xr:uid="{00000000-0005-0000-0000-0000A9450000}"/>
    <cellStyle name="Normal 5 4 2 2 2 3 2 2" xfId="37309" xr:uid="{00000000-0005-0000-0000-0000AA450000}"/>
    <cellStyle name="Normal 5 4 2 2 2 3 3" xfId="18403" xr:uid="{00000000-0005-0000-0000-0000AB450000}"/>
    <cellStyle name="Normal 5 4 2 2 2 3 3 2" xfId="40981" xr:uid="{00000000-0005-0000-0000-0000AC450000}"/>
    <cellStyle name="Normal 5 4 2 2 2 3 4" xfId="8517" xr:uid="{00000000-0005-0000-0000-0000AD450000}"/>
    <cellStyle name="Normal 5 4 2 2 2 3 5" xfId="33637" xr:uid="{00000000-0005-0000-0000-0000AE450000}"/>
    <cellStyle name="Normal 5 4 2 2 2 4" xfId="2929" xr:uid="{00000000-0005-0000-0000-0000AF450000}"/>
    <cellStyle name="Normal 5 4 2 2 2 4 2" xfId="16879" xr:uid="{00000000-0005-0000-0000-0000B0450000}"/>
    <cellStyle name="Normal 5 4 2 2 2 4 2 2" xfId="39757" xr:uid="{00000000-0005-0000-0000-0000B1450000}"/>
    <cellStyle name="Normal 5 4 2 2 2 4 3" xfId="10965" xr:uid="{00000000-0005-0000-0000-0000B2450000}"/>
    <cellStyle name="Normal 5 4 2 2 2 4 4" xfId="36085" xr:uid="{00000000-0005-0000-0000-0000B3450000}"/>
    <cellStyle name="Normal 5 4 2 2 2 5" xfId="9741" xr:uid="{00000000-0005-0000-0000-0000B4450000}"/>
    <cellStyle name="Normal 5 4 2 2 2 5 2" xfId="34861" xr:uid="{00000000-0005-0000-0000-0000B5450000}"/>
    <cellStyle name="Normal 5 4 2 2 2 6" xfId="14983" xr:uid="{00000000-0005-0000-0000-0000B6450000}"/>
    <cellStyle name="Normal 5 4 2 2 2 6 2" xfId="38533" xr:uid="{00000000-0005-0000-0000-0000B7450000}"/>
    <cellStyle name="Normal 5 4 2 2 2 7" xfId="7293" xr:uid="{00000000-0005-0000-0000-0000B8450000}"/>
    <cellStyle name="Normal 5 4 2 2 2 8" xfId="32413" xr:uid="{00000000-0005-0000-0000-0000B9450000}"/>
    <cellStyle name="Normal 5 4 2 2 3" xfId="1306" xr:uid="{00000000-0005-0000-0000-0000BA450000}"/>
    <cellStyle name="Normal 5 4 2 2 3 2" xfId="2397" xr:uid="{00000000-0005-0000-0000-0000BB450000}"/>
    <cellStyle name="Normal 5 4 2 2 3 2 2" xfId="5660" xr:uid="{00000000-0005-0000-0000-0000BC450000}"/>
    <cellStyle name="Normal 5 4 2 2 3 2 2 2" xfId="13332" xr:uid="{00000000-0005-0000-0000-0000BD450000}"/>
    <cellStyle name="Normal 5 4 2 2 3 2 2 2 2" xfId="38132" xr:uid="{00000000-0005-0000-0000-0000BE450000}"/>
    <cellStyle name="Normal 5 4 2 2 3 2 2 3" xfId="19548" xr:uid="{00000000-0005-0000-0000-0000BF450000}"/>
    <cellStyle name="Normal 5 4 2 2 3 2 2 3 2" xfId="41804" xr:uid="{00000000-0005-0000-0000-0000C0450000}"/>
    <cellStyle name="Normal 5 4 2 2 3 2 2 4" xfId="9340" xr:uid="{00000000-0005-0000-0000-0000C1450000}"/>
    <cellStyle name="Normal 5 4 2 2 3 2 2 5" xfId="34460" xr:uid="{00000000-0005-0000-0000-0000C2450000}"/>
    <cellStyle name="Normal 5 4 2 2 3 2 3" xfId="3752" xr:uid="{00000000-0005-0000-0000-0000C3450000}"/>
    <cellStyle name="Normal 5 4 2 2 3 2 3 2" xfId="17702" xr:uid="{00000000-0005-0000-0000-0000C4450000}"/>
    <cellStyle name="Normal 5 4 2 2 3 2 3 2 2" xfId="40580" xr:uid="{00000000-0005-0000-0000-0000C5450000}"/>
    <cellStyle name="Normal 5 4 2 2 3 2 3 3" xfId="11788" xr:uid="{00000000-0005-0000-0000-0000C6450000}"/>
    <cellStyle name="Normal 5 4 2 2 3 2 3 4" xfId="36908" xr:uid="{00000000-0005-0000-0000-0000C7450000}"/>
    <cellStyle name="Normal 5 4 2 2 3 2 4" xfId="10564" xr:uid="{00000000-0005-0000-0000-0000C8450000}"/>
    <cellStyle name="Normal 5 4 2 2 3 2 4 2" xfId="35684" xr:uid="{00000000-0005-0000-0000-0000C9450000}"/>
    <cellStyle name="Normal 5 4 2 2 3 2 5" xfId="16361" xr:uid="{00000000-0005-0000-0000-0000CA450000}"/>
    <cellStyle name="Normal 5 4 2 2 3 2 5 2" xfId="39356" xr:uid="{00000000-0005-0000-0000-0000CB450000}"/>
    <cellStyle name="Normal 5 4 2 2 3 2 6" xfId="8116" xr:uid="{00000000-0005-0000-0000-0000CC450000}"/>
    <cellStyle name="Normal 5 4 2 2 3 2 7" xfId="33236" xr:uid="{00000000-0005-0000-0000-0000CD450000}"/>
    <cellStyle name="Normal 5 4 2 2 3 3" xfId="4770" xr:uid="{00000000-0005-0000-0000-0000CE450000}"/>
    <cellStyle name="Normal 5 4 2 2 3 3 2" xfId="12584" xr:uid="{00000000-0005-0000-0000-0000CF450000}"/>
    <cellStyle name="Normal 5 4 2 2 3 3 2 2" xfId="37520" xr:uid="{00000000-0005-0000-0000-0000D0450000}"/>
    <cellStyle name="Normal 5 4 2 2 3 3 3" xfId="18688" xr:uid="{00000000-0005-0000-0000-0000D1450000}"/>
    <cellStyle name="Normal 5 4 2 2 3 3 3 2" xfId="41192" xr:uid="{00000000-0005-0000-0000-0000D2450000}"/>
    <cellStyle name="Normal 5 4 2 2 3 3 4" xfId="8728" xr:uid="{00000000-0005-0000-0000-0000D3450000}"/>
    <cellStyle name="Normal 5 4 2 2 3 3 5" xfId="33848" xr:uid="{00000000-0005-0000-0000-0000D4450000}"/>
    <cellStyle name="Normal 5 4 2 2 3 4" xfId="3140" xr:uid="{00000000-0005-0000-0000-0000D5450000}"/>
    <cellStyle name="Normal 5 4 2 2 3 4 2" xfId="17090" xr:uid="{00000000-0005-0000-0000-0000D6450000}"/>
    <cellStyle name="Normal 5 4 2 2 3 4 2 2" xfId="39968" xr:uid="{00000000-0005-0000-0000-0000D7450000}"/>
    <cellStyle name="Normal 5 4 2 2 3 4 3" xfId="11176" xr:uid="{00000000-0005-0000-0000-0000D8450000}"/>
    <cellStyle name="Normal 5 4 2 2 3 4 4" xfId="36296" xr:uid="{00000000-0005-0000-0000-0000D9450000}"/>
    <cellStyle name="Normal 5 4 2 2 3 5" xfId="9952" xr:uid="{00000000-0005-0000-0000-0000DA450000}"/>
    <cellStyle name="Normal 5 4 2 2 3 5 2" xfId="35072" xr:uid="{00000000-0005-0000-0000-0000DB450000}"/>
    <cellStyle name="Normal 5 4 2 2 3 6" xfId="15315" xr:uid="{00000000-0005-0000-0000-0000DC450000}"/>
    <cellStyle name="Normal 5 4 2 2 3 6 2" xfId="38744" xr:uid="{00000000-0005-0000-0000-0000DD450000}"/>
    <cellStyle name="Normal 5 4 2 2 3 7" xfId="7504" xr:uid="{00000000-0005-0000-0000-0000DE450000}"/>
    <cellStyle name="Normal 5 4 2 2 3 8" xfId="32624" xr:uid="{00000000-0005-0000-0000-0000DF450000}"/>
    <cellStyle name="Normal 5 4 2 2 4" xfId="1717" xr:uid="{00000000-0005-0000-0000-0000E0450000}"/>
    <cellStyle name="Normal 5 4 2 2 4 2" xfId="5086" xr:uid="{00000000-0005-0000-0000-0000E1450000}"/>
    <cellStyle name="Normal 5 4 2 2 4 2 2" xfId="12839" xr:uid="{00000000-0005-0000-0000-0000E2450000}"/>
    <cellStyle name="Normal 5 4 2 2 4 2 2 2" xfId="37710" xr:uid="{00000000-0005-0000-0000-0000E3450000}"/>
    <cellStyle name="Normal 5 4 2 2 4 2 3" xfId="18990" xr:uid="{00000000-0005-0000-0000-0000E4450000}"/>
    <cellStyle name="Normal 5 4 2 2 4 2 3 2" xfId="41382" xr:uid="{00000000-0005-0000-0000-0000E5450000}"/>
    <cellStyle name="Normal 5 4 2 2 4 2 4" xfId="8918" xr:uid="{00000000-0005-0000-0000-0000E6450000}"/>
    <cellStyle name="Normal 5 4 2 2 4 2 5" xfId="34038" xr:uid="{00000000-0005-0000-0000-0000E7450000}"/>
    <cellStyle name="Normal 5 4 2 2 4 3" xfId="3330" xr:uid="{00000000-0005-0000-0000-0000E8450000}"/>
    <cellStyle name="Normal 5 4 2 2 4 3 2" xfId="17280" xr:uid="{00000000-0005-0000-0000-0000E9450000}"/>
    <cellStyle name="Normal 5 4 2 2 4 3 2 2" xfId="40158" xr:uid="{00000000-0005-0000-0000-0000EA450000}"/>
    <cellStyle name="Normal 5 4 2 2 4 3 3" xfId="11366" xr:uid="{00000000-0005-0000-0000-0000EB450000}"/>
    <cellStyle name="Normal 5 4 2 2 4 3 4" xfId="36486" xr:uid="{00000000-0005-0000-0000-0000EC450000}"/>
    <cellStyle name="Normal 5 4 2 2 4 4" xfId="10142" xr:uid="{00000000-0005-0000-0000-0000ED450000}"/>
    <cellStyle name="Normal 5 4 2 2 4 4 2" xfId="35262" xr:uid="{00000000-0005-0000-0000-0000EE450000}"/>
    <cellStyle name="Normal 5 4 2 2 4 5" xfId="15695" xr:uid="{00000000-0005-0000-0000-0000EF450000}"/>
    <cellStyle name="Normal 5 4 2 2 4 5 2" xfId="38934" xr:uid="{00000000-0005-0000-0000-0000F0450000}"/>
    <cellStyle name="Normal 5 4 2 2 4 6" xfId="7694" xr:uid="{00000000-0005-0000-0000-0000F1450000}"/>
    <cellStyle name="Normal 5 4 2 2 4 7" xfId="32814" xr:uid="{00000000-0005-0000-0000-0000F2450000}"/>
    <cellStyle name="Normal 5 4 2 2 5" xfId="4178" xr:uid="{00000000-0005-0000-0000-0000F3450000}"/>
    <cellStyle name="Normal 5 4 2 2 5 2" xfId="12080" xr:uid="{00000000-0005-0000-0000-0000F4450000}"/>
    <cellStyle name="Normal 5 4 2 2 5 2 2" xfId="37098" xr:uid="{00000000-0005-0000-0000-0000F5450000}"/>
    <cellStyle name="Normal 5 4 2 2 5 3" xfId="18110" xr:uid="{00000000-0005-0000-0000-0000F6450000}"/>
    <cellStyle name="Normal 5 4 2 2 5 3 2" xfId="40770" xr:uid="{00000000-0005-0000-0000-0000F7450000}"/>
    <cellStyle name="Normal 5 4 2 2 5 4" xfId="8306" xr:uid="{00000000-0005-0000-0000-0000F8450000}"/>
    <cellStyle name="Normal 5 4 2 2 5 5" xfId="33426" xr:uid="{00000000-0005-0000-0000-0000F9450000}"/>
    <cellStyle name="Normal 5 4 2 2 6" xfId="2718" xr:uid="{00000000-0005-0000-0000-0000FA450000}"/>
    <cellStyle name="Normal 5 4 2 2 6 2" xfId="16668" xr:uid="{00000000-0005-0000-0000-0000FB450000}"/>
    <cellStyle name="Normal 5 4 2 2 6 2 2" xfId="39546" xr:uid="{00000000-0005-0000-0000-0000FC450000}"/>
    <cellStyle name="Normal 5 4 2 2 6 3" xfId="10754" xr:uid="{00000000-0005-0000-0000-0000FD450000}"/>
    <cellStyle name="Normal 5 4 2 2 6 4" xfId="35874" xr:uid="{00000000-0005-0000-0000-0000FE450000}"/>
    <cellStyle name="Normal 5 4 2 2 7" xfId="9530" xr:uid="{00000000-0005-0000-0000-0000FF450000}"/>
    <cellStyle name="Normal 5 4 2 2 7 2" xfId="34650" xr:uid="{00000000-0005-0000-0000-000000460000}"/>
    <cellStyle name="Normal 5 4 2 2 8" xfId="14578" xr:uid="{00000000-0005-0000-0000-000001460000}"/>
    <cellStyle name="Normal 5 4 2 2 8 2" xfId="38322" xr:uid="{00000000-0005-0000-0000-000002460000}"/>
    <cellStyle name="Normal 5 4 2 2 9" xfId="7082" xr:uid="{00000000-0005-0000-0000-000003460000}"/>
    <cellStyle name="Normal 5 4 2 3" xfId="963" xr:uid="{00000000-0005-0000-0000-000004460000}"/>
    <cellStyle name="Normal 5 4 2 3 2" xfId="2054" xr:uid="{00000000-0005-0000-0000-000005460000}"/>
    <cellStyle name="Normal 5 4 2 3 2 2" xfId="5360" xr:uid="{00000000-0005-0000-0000-000006460000}"/>
    <cellStyle name="Normal 5 4 2 3 2 2 2" xfId="13074" xr:uid="{00000000-0005-0000-0000-000007460000}"/>
    <cellStyle name="Normal 5 4 2 3 2 2 2 2" xfId="37920" xr:uid="{00000000-0005-0000-0000-000008460000}"/>
    <cellStyle name="Normal 5 4 2 3 2 2 3" xfId="19254" xr:uid="{00000000-0005-0000-0000-000009460000}"/>
    <cellStyle name="Normal 5 4 2 3 2 2 3 2" xfId="41592" xr:uid="{00000000-0005-0000-0000-00000A460000}"/>
    <cellStyle name="Normal 5 4 2 3 2 2 4" xfId="9128" xr:uid="{00000000-0005-0000-0000-00000B460000}"/>
    <cellStyle name="Normal 5 4 2 3 2 2 5" xfId="34248" xr:uid="{00000000-0005-0000-0000-00000C460000}"/>
    <cellStyle name="Normal 5 4 2 3 2 3" xfId="3540" xr:uid="{00000000-0005-0000-0000-00000D460000}"/>
    <cellStyle name="Normal 5 4 2 3 2 3 2" xfId="17490" xr:uid="{00000000-0005-0000-0000-00000E460000}"/>
    <cellStyle name="Normal 5 4 2 3 2 3 2 2" xfId="40368" xr:uid="{00000000-0005-0000-0000-00000F460000}"/>
    <cellStyle name="Normal 5 4 2 3 2 3 3" xfId="11576" xr:uid="{00000000-0005-0000-0000-000010460000}"/>
    <cellStyle name="Normal 5 4 2 3 2 3 4" xfId="36696" xr:uid="{00000000-0005-0000-0000-000011460000}"/>
    <cellStyle name="Normal 5 4 2 3 2 4" xfId="10352" xr:uid="{00000000-0005-0000-0000-000012460000}"/>
    <cellStyle name="Normal 5 4 2 3 2 4 2" xfId="35472" xr:uid="{00000000-0005-0000-0000-000013460000}"/>
    <cellStyle name="Normal 5 4 2 3 2 5" xfId="16023" xr:uid="{00000000-0005-0000-0000-000014460000}"/>
    <cellStyle name="Normal 5 4 2 3 2 5 2" xfId="39144" xr:uid="{00000000-0005-0000-0000-000015460000}"/>
    <cellStyle name="Normal 5 4 2 3 2 6" xfId="7904" xr:uid="{00000000-0005-0000-0000-000016460000}"/>
    <cellStyle name="Normal 5 4 2 3 2 7" xfId="33024" xr:uid="{00000000-0005-0000-0000-000017460000}"/>
    <cellStyle name="Normal 5 4 2 3 3" xfId="4476" xr:uid="{00000000-0005-0000-0000-000018460000}"/>
    <cellStyle name="Normal 5 4 2 3 3 2" xfId="12327" xr:uid="{00000000-0005-0000-0000-000019460000}"/>
    <cellStyle name="Normal 5 4 2 3 3 2 2" xfId="37308" xr:uid="{00000000-0005-0000-0000-00001A460000}"/>
    <cellStyle name="Normal 5 4 2 3 3 3" xfId="18402" xr:uid="{00000000-0005-0000-0000-00001B460000}"/>
    <cellStyle name="Normal 5 4 2 3 3 3 2" xfId="40980" xr:uid="{00000000-0005-0000-0000-00001C460000}"/>
    <cellStyle name="Normal 5 4 2 3 3 4" xfId="8516" xr:uid="{00000000-0005-0000-0000-00001D460000}"/>
    <cellStyle name="Normal 5 4 2 3 3 5" xfId="33636" xr:uid="{00000000-0005-0000-0000-00001E460000}"/>
    <cellStyle name="Normal 5 4 2 3 4" xfId="2928" xr:uid="{00000000-0005-0000-0000-00001F460000}"/>
    <cellStyle name="Normal 5 4 2 3 4 2" xfId="16878" xr:uid="{00000000-0005-0000-0000-000020460000}"/>
    <cellStyle name="Normal 5 4 2 3 4 2 2" xfId="39756" xr:uid="{00000000-0005-0000-0000-000021460000}"/>
    <cellStyle name="Normal 5 4 2 3 4 3" xfId="10964" xr:uid="{00000000-0005-0000-0000-000022460000}"/>
    <cellStyle name="Normal 5 4 2 3 4 4" xfId="36084" xr:uid="{00000000-0005-0000-0000-000023460000}"/>
    <cellStyle name="Normal 5 4 2 3 5" xfId="9740" xr:uid="{00000000-0005-0000-0000-000024460000}"/>
    <cellStyle name="Normal 5 4 2 3 5 2" xfId="34860" xr:uid="{00000000-0005-0000-0000-000025460000}"/>
    <cellStyle name="Normal 5 4 2 3 6" xfId="14982" xr:uid="{00000000-0005-0000-0000-000026460000}"/>
    <cellStyle name="Normal 5 4 2 3 6 2" xfId="38532" xr:uid="{00000000-0005-0000-0000-000027460000}"/>
    <cellStyle name="Normal 5 4 2 3 7" xfId="7292" xr:uid="{00000000-0005-0000-0000-000028460000}"/>
    <cellStyle name="Normal 5 4 2 3 8" xfId="32412" xr:uid="{00000000-0005-0000-0000-000029460000}"/>
    <cellStyle name="Normal 5 4 2 4" xfId="1305" xr:uid="{00000000-0005-0000-0000-00002A460000}"/>
    <cellStyle name="Normal 5 4 2 4 2" xfId="2396" xr:uid="{00000000-0005-0000-0000-00002B460000}"/>
    <cellStyle name="Normal 5 4 2 4 2 2" xfId="5659" xr:uid="{00000000-0005-0000-0000-00002C460000}"/>
    <cellStyle name="Normal 5 4 2 4 2 2 2" xfId="13331" xr:uid="{00000000-0005-0000-0000-00002D460000}"/>
    <cellStyle name="Normal 5 4 2 4 2 2 2 2" xfId="38131" xr:uid="{00000000-0005-0000-0000-00002E460000}"/>
    <cellStyle name="Normal 5 4 2 4 2 2 3" xfId="19547" xr:uid="{00000000-0005-0000-0000-00002F460000}"/>
    <cellStyle name="Normal 5 4 2 4 2 2 3 2" xfId="41803" xr:uid="{00000000-0005-0000-0000-000030460000}"/>
    <cellStyle name="Normal 5 4 2 4 2 2 4" xfId="9339" xr:uid="{00000000-0005-0000-0000-000031460000}"/>
    <cellStyle name="Normal 5 4 2 4 2 2 5" xfId="34459" xr:uid="{00000000-0005-0000-0000-000032460000}"/>
    <cellStyle name="Normal 5 4 2 4 2 3" xfId="3751" xr:uid="{00000000-0005-0000-0000-000033460000}"/>
    <cellStyle name="Normal 5 4 2 4 2 3 2" xfId="17701" xr:uid="{00000000-0005-0000-0000-000034460000}"/>
    <cellStyle name="Normal 5 4 2 4 2 3 2 2" xfId="40579" xr:uid="{00000000-0005-0000-0000-000035460000}"/>
    <cellStyle name="Normal 5 4 2 4 2 3 3" xfId="11787" xr:uid="{00000000-0005-0000-0000-000036460000}"/>
    <cellStyle name="Normal 5 4 2 4 2 3 4" xfId="36907" xr:uid="{00000000-0005-0000-0000-000037460000}"/>
    <cellStyle name="Normal 5 4 2 4 2 4" xfId="10563" xr:uid="{00000000-0005-0000-0000-000038460000}"/>
    <cellStyle name="Normal 5 4 2 4 2 4 2" xfId="35683" xr:uid="{00000000-0005-0000-0000-000039460000}"/>
    <cellStyle name="Normal 5 4 2 4 2 5" xfId="16360" xr:uid="{00000000-0005-0000-0000-00003A460000}"/>
    <cellStyle name="Normal 5 4 2 4 2 5 2" xfId="39355" xr:uid="{00000000-0005-0000-0000-00003B460000}"/>
    <cellStyle name="Normal 5 4 2 4 2 6" xfId="8115" xr:uid="{00000000-0005-0000-0000-00003C460000}"/>
    <cellStyle name="Normal 5 4 2 4 2 7" xfId="33235" xr:uid="{00000000-0005-0000-0000-00003D460000}"/>
    <cellStyle name="Normal 5 4 2 4 3" xfId="4769" xr:uid="{00000000-0005-0000-0000-00003E460000}"/>
    <cellStyle name="Normal 5 4 2 4 3 2" xfId="12583" xr:uid="{00000000-0005-0000-0000-00003F460000}"/>
    <cellStyle name="Normal 5 4 2 4 3 2 2" xfId="37519" xr:uid="{00000000-0005-0000-0000-000040460000}"/>
    <cellStyle name="Normal 5 4 2 4 3 3" xfId="18687" xr:uid="{00000000-0005-0000-0000-000041460000}"/>
    <cellStyle name="Normal 5 4 2 4 3 3 2" xfId="41191" xr:uid="{00000000-0005-0000-0000-000042460000}"/>
    <cellStyle name="Normal 5 4 2 4 3 4" xfId="8727" xr:uid="{00000000-0005-0000-0000-000043460000}"/>
    <cellStyle name="Normal 5 4 2 4 3 5" xfId="33847" xr:uid="{00000000-0005-0000-0000-000044460000}"/>
    <cellStyle name="Normal 5 4 2 4 4" xfId="3139" xr:uid="{00000000-0005-0000-0000-000045460000}"/>
    <cellStyle name="Normal 5 4 2 4 4 2" xfId="17089" xr:uid="{00000000-0005-0000-0000-000046460000}"/>
    <cellStyle name="Normal 5 4 2 4 4 2 2" xfId="39967" xr:uid="{00000000-0005-0000-0000-000047460000}"/>
    <cellStyle name="Normal 5 4 2 4 4 3" xfId="11175" xr:uid="{00000000-0005-0000-0000-000048460000}"/>
    <cellStyle name="Normal 5 4 2 4 4 4" xfId="36295" xr:uid="{00000000-0005-0000-0000-000049460000}"/>
    <cellStyle name="Normal 5 4 2 4 5" xfId="9951" xr:uid="{00000000-0005-0000-0000-00004A460000}"/>
    <cellStyle name="Normal 5 4 2 4 5 2" xfId="35071" xr:uid="{00000000-0005-0000-0000-00004B460000}"/>
    <cellStyle name="Normal 5 4 2 4 6" xfId="15314" xr:uid="{00000000-0005-0000-0000-00004C460000}"/>
    <cellStyle name="Normal 5 4 2 4 6 2" xfId="38743" xr:uid="{00000000-0005-0000-0000-00004D460000}"/>
    <cellStyle name="Normal 5 4 2 4 7" xfId="7503" xr:uid="{00000000-0005-0000-0000-00004E460000}"/>
    <cellStyle name="Normal 5 4 2 4 8" xfId="32623" xr:uid="{00000000-0005-0000-0000-00004F460000}"/>
    <cellStyle name="Normal 5 4 2 5" xfId="1716" xr:uid="{00000000-0005-0000-0000-000050460000}"/>
    <cellStyle name="Normal 5 4 2 5 2" xfId="5085" xr:uid="{00000000-0005-0000-0000-000051460000}"/>
    <cellStyle name="Normal 5 4 2 5 2 2" xfId="12838" xr:uid="{00000000-0005-0000-0000-000052460000}"/>
    <cellStyle name="Normal 5 4 2 5 2 2 2" xfId="37709" xr:uid="{00000000-0005-0000-0000-000053460000}"/>
    <cellStyle name="Normal 5 4 2 5 2 3" xfId="18989" xr:uid="{00000000-0005-0000-0000-000054460000}"/>
    <cellStyle name="Normal 5 4 2 5 2 3 2" xfId="41381" xr:uid="{00000000-0005-0000-0000-000055460000}"/>
    <cellStyle name="Normal 5 4 2 5 2 4" xfId="8917" xr:uid="{00000000-0005-0000-0000-000056460000}"/>
    <cellStyle name="Normal 5 4 2 5 2 5" xfId="34037" xr:uid="{00000000-0005-0000-0000-000057460000}"/>
    <cellStyle name="Normal 5 4 2 5 3" xfId="3329" xr:uid="{00000000-0005-0000-0000-000058460000}"/>
    <cellStyle name="Normal 5 4 2 5 3 2" xfId="17279" xr:uid="{00000000-0005-0000-0000-000059460000}"/>
    <cellStyle name="Normal 5 4 2 5 3 2 2" xfId="40157" xr:uid="{00000000-0005-0000-0000-00005A460000}"/>
    <cellStyle name="Normal 5 4 2 5 3 3" xfId="11365" xr:uid="{00000000-0005-0000-0000-00005B460000}"/>
    <cellStyle name="Normal 5 4 2 5 3 4" xfId="36485" xr:uid="{00000000-0005-0000-0000-00005C460000}"/>
    <cellStyle name="Normal 5 4 2 5 4" xfId="10141" xr:uid="{00000000-0005-0000-0000-00005D460000}"/>
    <cellStyle name="Normal 5 4 2 5 4 2" xfId="35261" xr:uid="{00000000-0005-0000-0000-00005E460000}"/>
    <cellStyle name="Normal 5 4 2 5 5" xfId="15694" xr:uid="{00000000-0005-0000-0000-00005F460000}"/>
    <cellStyle name="Normal 5 4 2 5 5 2" xfId="38933" xr:uid="{00000000-0005-0000-0000-000060460000}"/>
    <cellStyle name="Normal 5 4 2 5 6" xfId="7693" xr:uid="{00000000-0005-0000-0000-000061460000}"/>
    <cellStyle name="Normal 5 4 2 5 7" xfId="32813" xr:uid="{00000000-0005-0000-0000-000062460000}"/>
    <cellStyle name="Normal 5 4 2 6" xfId="4177" xr:uid="{00000000-0005-0000-0000-000063460000}"/>
    <cellStyle name="Normal 5 4 2 6 2" xfId="12079" xr:uid="{00000000-0005-0000-0000-000064460000}"/>
    <cellStyle name="Normal 5 4 2 6 2 2" xfId="37097" xr:uid="{00000000-0005-0000-0000-000065460000}"/>
    <cellStyle name="Normal 5 4 2 6 3" xfId="18109" xr:uid="{00000000-0005-0000-0000-000066460000}"/>
    <cellStyle name="Normal 5 4 2 6 3 2" xfId="40769" xr:uid="{00000000-0005-0000-0000-000067460000}"/>
    <cellStyle name="Normal 5 4 2 6 4" xfId="8305" xr:uid="{00000000-0005-0000-0000-000068460000}"/>
    <cellStyle name="Normal 5 4 2 6 5" xfId="33425" xr:uid="{00000000-0005-0000-0000-000069460000}"/>
    <cellStyle name="Normal 5 4 2 7" xfId="2717" xr:uid="{00000000-0005-0000-0000-00006A460000}"/>
    <cellStyle name="Normal 5 4 2 7 2" xfId="16667" xr:uid="{00000000-0005-0000-0000-00006B460000}"/>
    <cellStyle name="Normal 5 4 2 7 2 2" xfId="39545" xr:uid="{00000000-0005-0000-0000-00006C460000}"/>
    <cellStyle name="Normal 5 4 2 7 3" xfId="10753" xr:uid="{00000000-0005-0000-0000-00006D460000}"/>
    <cellStyle name="Normal 5 4 2 7 4" xfId="35873" xr:uid="{00000000-0005-0000-0000-00006E460000}"/>
    <cellStyle name="Normal 5 4 2 8" xfId="9529" xr:uid="{00000000-0005-0000-0000-00006F460000}"/>
    <cellStyle name="Normal 5 4 2 8 2" xfId="34649" xr:uid="{00000000-0005-0000-0000-000070460000}"/>
    <cellStyle name="Normal 5 4 2 9" xfId="14577" xr:uid="{00000000-0005-0000-0000-000071460000}"/>
    <cellStyle name="Normal 5 4 2 9 2" xfId="38321" xr:uid="{00000000-0005-0000-0000-000072460000}"/>
    <cellStyle name="Normal 5 4 3" xfId="537" xr:uid="{00000000-0005-0000-0000-000073460000}"/>
    <cellStyle name="Normal 5 4 3 10" xfId="32203" xr:uid="{00000000-0005-0000-0000-000074460000}"/>
    <cellStyle name="Normal 5 4 3 2" xfId="965" xr:uid="{00000000-0005-0000-0000-000075460000}"/>
    <cellStyle name="Normal 5 4 3 2 2" xfId="2056" xr:uid="{00000000-0005-0000-0000-000076460000}"/>
    <cellStyle name="Normal 5 4 3 2 2 2" xfId="5362" xr:uid="{00000000-0005-0000-0000-000077460000}"/>
    <cellStyle name="Normal 5 4 3 2 2 2 2" xfId="13076" xr:uid="{00000000-0005-0000-0000-000078460000}"/>
    <cellStyle name="Normal 5 4 3 2 2 2 2 2" xfId="37922" xr:uid="{00000000-0005-0000-0000-000079460000}"/>
    <cellStyle name="Normal 5 4 3 2 2 2 3" xfId="19256" xr:uid="{00000000-0005-0000-0000-00007A460000}"/>
    <cellStyle name="Normal 5 4 3 2 2 2 3 2" xfId="41594" xr:uid="{00000000-0005-0000-0000-00007B460000}"/>
    <cellStyle name="Normal 5 4 3 2 2 2 4" xfId="9130" xr:uid="{00000000-0005-0000-0000-00007C460000}"/>
    <cellStyle name="Normal 5 4 3 2 2 2 5" xfId="34250" xr:uid="{00000000-0005-0000-0000-00007D460000}"/>
    <cellStyle name="Normal 5 4 3 2 2 3" xfId="3542" xr:uid="{00000000-0005-0000-0000-00007E460000}"/>
    <cellStyle name="Normal 5 4 3 2 2 3 2" xfId="17492" xr:uid="{00000000-0005-0000-0000-00007F460000}"/>
    <cellStyle name="Normal 5 4 3 2 2 3 2 2" xfId="40370" xr:uid="{00000000-0005-0000-0000-000080460000}"/>
    <cellStyle name="Normal 5 4 3 2 2 3 3" xfId="11578" xr:uid="{00000000-0005-0000-0000-000081460000}"/>
    <cellStyle name="Normal 5 4 3 2 2 3 4" xfId="36698" xr:uid="{00000000-0005-0000-0000-000082460000}"/>
    <cellStyle name="Normal 5 4 3 2 2 4" xfId="10354" xr:uid="{00000000-0005-0000-0000-000083460000}"/>
    <cellStyle name="Normal 5 4 3 2 2 4 2" xfId="35474" xr:uid="{00000000-0005-0000-0000-000084460000}"/>
    <cellStyle name="Normal 5 4 3 2 2 5" xfId="16025" xr:uid="{00000000-0005-0000-0000-000085460000}"/>
    <cellStyle name="Normal 5 4 3 2 2 5 2" xfId="39146" xr:uid="{00000000-0005-0000-0000-000086460000}"/>
    <cellStyle name="Normal 5 4 3 2 2 6" xfId="7906" xr:uid="{00000000-0005-0000-0000-000087460000}"/>
    <cellStyle name="Normal 5 4 3 2 2 7" xfId="33026" xr:uid="{00000000-0005-0000-0000-000088460000}"/>
    <cellStyle name="Normal 5 4 3 2 3" xfId="4478" xr:uid="{00000000-0005-0000-0000-000089460000}"/>
    <cellStyle name="Normal 5 4 3 2 3 2" xfId="12329" xr:uid="{00000000-0005-0000-0000-00008A460000}"/>
    <cellStyle name="Normal 5 4 3 2 3 2 2" xfId="37310" xr:uid="{00000000-0005-0000-0000-00008B460000}"/>
    <cellStyle name="Normal 5 4 3 2 3 3" xfId="18404" xr:uid="{00000000-0005-0000-0000-00008C460000}"/>
    <cellStyle name="Normal 5 4 3 2 3 3 2" xfId="40982" xr:uid="{00000000-0005-0000-0000-00008D460000}"/>
    <cellStyle name="Normal 5 4 3 2 3 4" xfId="8518" xr:uid="{00000000-0005-0000-0000-00008E460000}"/>
    <cellStyle name="Normal 5 4 3 2 3 5" xfId="33638" xr:uid="{00000000-0005-0000-0000-00008F460000}"/>
    <cellStyle name="Normal 5 4 3 2 4" xfId="2930" xr:uid="{00000000-0005-0000-0000-000090460000}"/>
    <cellStyle name="Normal 5 4 3 2 4 2" xfId="16880" xr:uid="{00000000-0005-0000-0000-000091460000}"/>
    <cellStyle name="Normal 5 4 3 2 4 2 2" xfId="39758" xr:uid="{00000000-0005-0000-0000-000092460000}"/>
    <cellStyle name="Normal 5 4 3 2 4 3" xfId="10966" xr:uid="{00000000-0005-0000-0000-000093460000}"/>
    <cellStyle name="Normal 5 4 3 2 4 4" xfId="36086" xr:uid="{00000000-0005-0000-0000-000094460000}"/>
    <cellStyle name="Normal 5 4 3 2 5" xfId="9742" xr:uid="{00000000-0005-0000-0000-000095460000}"/>
    <cellStyle name="Normal 5 4 3 2 5 2" xfId="34862" xr:uid="{00000000-0005-0000-0000-000096460000}"/>
    <cellStyle name="Normal 5 4 3 2 6" xfId="14984" xr:uid="{00000000-0005-0000-0000-000097460000}"/>
    <cellStyle name="Normal 5 4 3 2 6 2" xfId="38534" xr:uid="{00000000-0005-0000-0000-000098460000}"/>
    <cellStyle name="Normal 5 4 3 2 7" xfId="7294" xr:uid="{00000000-0005-0000-0000-000099460000}"/>
    <cellStyle name="Normal 5 4 3 2 8" xfId="32414" xr:uid="{00000000-0005-0000-0000-00009A460000}"/>
    <cellStyle name="Normal 5 4 3 3" xfId="1307" xr:uid="{00000000-0005-0000-0000-00009B460000}"/>
    <cellStyle name="Normal 5 4 3 3 2" xfId="2398" xr:uid="{00000000-0005-0000-0000-00009C460000}"/>
    <cellStyle name="Normal 5 4 3 3 2 2" xfId="5661" xr:uid="{00000000-0005-0000-0000-00009D460000}"/>
    <cellStyle name="Normal 5 4 3 3 2 2 2" xfId="13333" xr:uid="{00000000-0005-0000-0000-00009E460000}"/>
    <cellStyle name="Normal 5 4 3 3 2 2 2 2" xfId="38133" xr:uid="{00000000-0005-0000-0000-00009F460000}"/>
    <cellStyle name="Normal 5 4 3 3 2 2 3" xfId="19549" xr:uid="{00000000-0005-0000-0000-0000A0460000}"/>
    <cellStyle name="Normal 5 4 3 3 2 2 3 2" xfId="41805" xr:uid="{00000000-0005-0000-0000-0000A1460000}"/>
    <cellStyle name="Normal 5 4 3 3 2 2 4" xfId="9341" xr:uid="{00000000-0005-0000-0000-0000A2460000}"/>
    <cellStyle name="Normal 5 4 3 3 2 2 5" xfId="34461" xr:uid="{00000000-0005-0000-0000-0000A3460000}"/>
    <cellStyle name="Normal 5 4 3 3 2 3" xfId="3753" xr:uid="{00000000-0005-0000-0000-0000A4460000}"/>
    <cellStyle name="Normal 5 4 3 3 2 3 2" xfId="17703" xr:uid="{00000000-0005-0000-0000-0000A5460000}"/>
    <cellStyle name="Normal 5 4 3 3 2 3 2 2" xfId="40581" xr:uid="{00000000-0005-0000-0000-0000A6460000}"/>
    <cellStyle name="Normal 5 4 3 3 2 3 3" xfId="11789" xr:uid="{00000000-0005-0000-0000-0000A7460000}"/>
    <cellStyle name="Normal 5 4 3 3 2 3 4" xfId="36909" xr:uid="{00000000-0005-0000-0000-0000A8460000}"/>
    <cellStyle name="Normal 5 4 3 3 2 4" xfId="10565" xr:uid="{00000000-0005-0000-0000-0000A9460000}"/>
    <cellStyle name="Normal 5 4 3 3 2 4 2" xfId="35685" xr:uid="{00000000-0005-0000-0000-0000AA460000}"/>
    <cellStyle name="Normal 5 4 3 3 2 5" xfId="16362" xr:uid="{00000000-0005-0000-0000-0000AB460000}"/>
    <cellStyle name="Normal 5 4 3 3 2 5 2" xfId="39357" xr:uid="{00000000-0005-0000-0000-0000AC460000}"/>
    <cellStyle name="Normal 5 4 3 3 2 6" xfId="8117" xr:uid="{00000000-0005-0000-0000-0000AD460000}"/>
    <cellStyle name="Normal 5 4 3 3 2 7" xfId="33237" xr:uid="{00000000-0005-0000-0000-0000AE460000}"/>
    <cellStyle name="Normal 5 4 3 3 3" xfId="4771" xr:uid="{00000000-0005-0000-0000-0000AF460000}"/>
    <cellStyle name="Normal 5 4 3 3 3 2" xfId="12585" xr:uid="{00000000-0005-0000-0000-0000B0460000}"/>
    <cellStyle name="Normal 5 4 3 3 3 2 2" xfId="37521" xr:uid="{00000000-0005-0000-0000-0000B1460000}"/>
    <cellStyle name="Normal 5 4 3 3 3 3" xfId="18689" xr:uid="{00000000-0005-0000-0000-0000B2460000}"/>
    <cellStyle name="Normal 5 4 3 3 3 3 2" xfId="41193" xr:uid="{00000000-0005-0000-0000-0000B3460000}"/>
    <cellStyle name="Normal 5 4 3 3 3 4" xfId="8729" xr:uid="{00000000-0005-0000-0000-0000B4460000}"/>
    <cellStyle name="Normal 5 4 3 3 3 5" xfId="33849" xr:uid="{00000000-0005-0000-0000-0000B5460000}"/>
    <cellStyle name="Normal 5 4 3 3 4" xfId="3141" xr:uid="{00000000-0005-0000-0000-0000B6460000}"/>
    <cellStyle name="Normal 5 4 3 3 4 2" xfId="17091" xr:uid="{00000000-0005-0000-0000-0000B7460000}"/>
    <cellStyle name="Normal 5 4 3 3 4 2 2" xfId="39969" xr:uid="{00000000-0005-0000-0000-0000B8460000}"/>
    <cellStyle name="Normal 5 4 3 3 4 3" xfId="11177" xr:uid="{00000000-0005-0000-0000-0000B9460000}"/>
    <cellStyle name="Normal 5 4 3 3 4 4" xfId="36297" xr:uid="{00000000-0005-0000-0000-0000BA460000}"/>
    <cellStyle name="Normal 5 4 3 3 5" xfId="9953" xr:uid="{00000000-0005-0000-0000-0000BB460000}"/>
    <cellStyle name="Normal 5 4 3 3 5 2" xfId="35073" xr:uid="{00000000-0005-0000-0000-0000BC460000}"/>
    <cellStyle name="Normal 5 4 3 3 6" xfId="15316" xr:uid="{00000000-0005-0000-0000-0000BD460000}"/>
    <cellStyle name="Normal 5 4 3 3 6 2" xfId="38745" xr:uid="{00000000-0005-0000-0000-0000BE460000}"/>
    <cellStyle name="Normal 5 4 3 3 7" xfId="7505" xr:uid="{00000000-0005-0000-0000-0000BF460000}"/>
    <cellStyle name="Normal 5 4 3 3 8" xfId="32625" xr:uid="{00000000-0005-0000-0000-0000C0460000}"/>
    <cellStyle name="Normal 5 4 3 4" xfId="1718" xr:uid="{00000000-0005-0000-0000-0000C1460000}"/>
    <cellStyle name="Normal 5 4 3 4 2" xfId="5087" xr:uid="{00000000-0005-0000-0000-0000C2460000}"/>
    <cellStyle name="Normal 5 4 3 4 2 2" xfId="12840" xr:uid="{00000000-0005-0000-0000-0000C3460000}"/>
    <cellStyle name="Normal 5 4 3 4 2 2 2" xfId="37711" xr:uid="{00000000-0005-0000-0000-0000C4460000}"/>
    <cellStyle name="Normal 5 4 3 4 2 3" xfId="18991" xr:uid="{00000000-0005-0000-0000-0000C5460000}"/>
    <cellStyle name="Normal 5 4 3 4 2 3 2" xfId="41383" xr:uid="{00000000-0005-0000-0000-0000C6460000}"/>
    <cellStyle name="Normal 5 4 3 4 2 4" xfId="8919" xr:uid="{00000000-0005-0000-0000-0000C7460000}"/>
    <cellStyle name="Normal 5 4 3 4 2 5" xfId="34039" xr:uid="{00000000-0005-0000-0000-0000C8460000}"/>
    <cellStyle name="Normal 5 4 3 4 3" xfId="3331" xr:uid="{00000000-0005-0000-0000-0000C9460000}"/>
    <cellStyle name="Normal 5 4 3 4 3 2" xfId="17281" xr:uid="{00000000-0005-0000-0000-0000CA460000}"/>
    <cellStyle name="Normal 5 4 3 4 3 2 2" xfId="40159" xr:uid="{00000000-0005-0000-0000-0000CB460000}"/>
    <cellStyle name="Normal 5 4 3 4 3 3" xfId="11367" xr:uid="{00000000-0005-0000-0000-0000CC460000}"/>
    <cellStyle name="Normal 5 4 3 4 3 4" xfId="36487" xr:uid="{00000000-0005-0000-0000-0000CD460000}"/>
    <cellStyle name="Normal 5 4 3 4 4" xfId="10143" xr:uid="{00000000-0005-0000-0000-0000CE460000}"/>
    <cellStyle name="Normal 5 4 3 4 4 2" xfId="35263" xr:uid="{00000000-0005-0000-0000-0000CF460000}"/>
    <cellStyle name="Normal 5 4 3 4 5" xfId="15696" xr:uid="{00000000-0005-0000-0000-0000D0460000}"/>
    <cellStyle name="Normal 5 4 3 4 5 2" xfId="38935" xr:uid="{00000000-0005-0000-0000-0000D1460000}"/>
    <cellStyle name="Normal 5 4 3 4 6" xfId="7695" xr:uid="{00000000-0005-0000-0000-0000D2460000}"/>
    <cellStyle name="Normal 5 4 3 4 7" xfId="32815" xr:uid="{00000000-0005-0000-0000-0000D3460000}"/>
    <cellStyle name="Normal 5 4 3 5" xfId="4179" xr:uid="{00000000-0005-0000-0000-0000D4460000}"/>
    <cellStyle name="Normal 5 4 3 5 2" xfId="12081" xr:uid="{00000000-0005-0000-0000-0000D5460000}"/>
    <cellStyle name="Normal 5 4 3 5 2 2" xfId="37099" xr:uid="{00000000-0005-0000-0000-0000D6460000}"/>
    <cellStyle name="Normal 5 4 3 5 3" xfId="18111" xr:uid="{00000000-0005-0000-0000-0000D7460000}"/>
    <cellStyle name="Normal 5 4 3 5 3 2" xfId="40771" xr:uid="{00000000-0005-0000-0000-0000D8460000}"/>
    <cellStyle name="Normal 5 4 3 5 4" xfId="8307" xr:uid="{00000000-0005-0000-0000-0000D9460000}"/>
    <cellStyle name="Normal 5 4 3 5 5" xfId="33427" xr:uid="{00000000-0005-0000-0000-0000DA460000}"/>
    <cellStyle name="Normal 5 4 3 6" xfId="2719" xr:uid="{00000000-0005-0000-0000-0000DB460000}"/>
    <cellStyle name="Normal 5 4 3 6 2" xfId="16669" xr:uid="{00000000-0005-0000-0000-0000DC460000}"/>
    <cellStyle name="Normal 5 4 3 6 2 2" xfId="39547" xr:uid="{00000000-0005-0000-0000-0000DD460000}"/>
    <cellStyle name="Normal 5 4 3 6 3" xfId="10755" xr:uid="{00000000-0005-0000-0000-0000DE460000}"/>
    <cellStyle name="Normal 5 4 3 6 4" xfId="35875" xr:uid="{00000000-0005-0000-0000-0000DF460000}"/>
    <cellStyle name="Normal 5 4 3 7" xfId="9531" xr:uid="{00000000-0005-0000-0000-0000E0460000}"/>
    <cellStyle name="Normal 5 4 3 7 2" xfId="34651" xr:uid="{00000000-0005-0000-0000-0000E1460000}"/>
    <cellStyle name="Normal 5 4 3 8" xfId="14579" xr:uid="{00000000-0005-0000-0000-0000E2460000}"/>
    <cellStyle name="Normal 5 4 3 8 2" xfId="38323" xr:uid="{00000000-0005-0000-0000-0000E3460000}"/>
    <cellStyle name="Normal 5 4 3 9" xfId="7083" xr:uid="{00000000-0005-0000-0000-0000E4460000}"/>
    <cellStyle name="Normal 5 5" xfId="538" xr:uid="{00000000-0005-0000-0000-0000E5460000}"/>
    <cellStyle name="Normal 5 5 10" xfId="14580" xr:uid="{00000000-0005-0000-0000-0000E6460000}"/>
    <cellStyle name="Normal 5 5 10 2" xfId="38324" xr:uid="{00000000-0005-0000-0000-0000E7460000}"/>
    <cellStyle name="Normal 5 5 11" xfId="7084" xr:uid="{00000000-0005-0000-0000-0000E8460000}"/>
    <cellStyle name="Normal 5 5 12" xfId="32204" xr:uid="{00000000-0005-0000-0000-0000E9460000}"/>
    <cellStyle name="Normal 5 5 2" xfId="539" xr:uid="{00000000-0005-0000-0000-0000EA460000}"/>
    <cellStyle name="Normal 5 5 2 10" xfId="7085" xr:uid="{00000000-0005-0000-0000-0000EB460000}"/>
    <cellStyle name="Normal 5 5 2 11" xfId="32205" xr:uid="{00000000-0005-0000-0000-0000EC460000}"/>
    <cellStyle name="Normal 5 5 2 2" xfId="540" xr:uid="{00000000-0005-0000-0000-0000ED460000}"/>
    <cellStyle name="Normal 5 5 2 2 10" xfId="32206" xr:uid="{00000000-0005-0000-0000-0000EE460000}"/>
    <cellStyle name="Normal 5 5 2 2 2" xfId="968" xr:uid="{00000000-0005-0000-0000-0000EF460000}"/>
    <cellStyle name="Normal 5 5 2 2 2 2" xfId="2059" xr:uid="{00000000-0005-0000-0000-0000F0460000}"/>
    <cellStyle name="Normal 5 5 2 2 2 2 2" xfId="5365" xr:uid="{00000000-0005-0000-0000-0000F1460000}"/>
    <cellStyle name="Normal 5 5 2 2 2 2 2 2" xfId="13079" xr:uid="{00000000-0005-0000-0000-0000F2460000}"/>
    <cellStyle name="Normal 5 5 2 2 2 2 2 2 2" xfId="37925" xr:uid="{00000000-0005-0000-0000-0000F3460000}"/>
    <cellStyle name="Normal 5 5 2 2 2 2 2 3" xfId="19259" xr:uid="{00000000-0005-0000-0000-0000F4460000}"/>
    <cellStyle name="Normal 5 5 2 2 2 2 2 3 2" xfId="41597" xr:uid="{00000000-0005-0000-0000-0000F5460000}"/>
    <cellStyle name="Normal 5 5 2 2 2 2 2 4" xfId="9133" xr:uid="{00000000-0005-0000-0000-0000F6460000}"/>
    <cellStyle name="Normal 5 5 2 2 2 2 2 5" xfId="34253" xr:uid="{00000000-0005-0000-0000-0000F7460000}"/>
    <cellStyle name="Normal 5 5 2 2 2 2 3" xfId="3545" xr:uid="{00000000-0005-0000-0000-0000F8460000}"/>
    <cellStyle name="Normal 5 5 2 2 2 2 3 2" xfId="17495" xr:uid="{00000000-0005-0000-0000-0000F9460000}"/>
    <cellStyle name="Normal 5 5 2 2 2 2 3 2 2" xfId="40373" xr:uid="{00000000-0005-0000-0000-0000FA460000}"/>
    <cellStyle name="Normal 5 5 2 2 2 2 3 3" xfId="11581" xr:uid="{00000000-0005-0000-0000-0000FB460000}"/>
    <cellStyle name="Normal 5 5 2 2 2 2 3 4" xfId="36701" xr:uid="{00000000-0005-0000-0000-0000FC460000}"/>
    <cellStyle name="Normal 5 5 2 2 2 2 4" xfId="10357" xr:uid="{00000000-0005-0000-0000-0000FD460000}"/>
    <cellStyle name="Normal 5 5 2 2 2 2 4 2" xfId="35477" xr:uid="{00000000-0005-0000-0000-0000FE460000}"/>
    <cellStyle name="Normal 5 5 2 2 2 2 5" xfId="16028" xr:uid="{00000000-0005-0000-0000-0000FF460000}"/>
    <cellStyle name="Normal 5 5 2 2 2 2 5 2" xfId="39149" xr:uid="{00000000-0005-0000-0000-000000470000}"/>
    <cellStyle name="Normal 5 5 2 2 2 2 6" xfId="7909" xr:uid="{00000000-0005-0000-0000-000001470000}"/>
    <cellStyle name="Normal 5 5 2 2 2 2 7" xfId="33029" xr:uid="{00000000-0005-0000-0000-000002470000}"/>
    <cellStyle name="Normal 5 5 2 2 2 3" xfId="4481" xr:uid="{00000000-0005-0000-0000-000003470000}"/>
    <cellStyle name="Normal 5 5 2 2 2 3 2" xfId="12332" xr:uid="{00000000-0005-0000-0000-000004470000}"/>
    <cellStyle name="Normal 5 5 2 2 2 3 2 2" xfId="37313" xr:uid="{00000000-0005-0000-0000-000005470000}"/>
    <cellStyle name="Normal 5 5 2 2 2 3 3" xfId="18407" xr:uid="{00000000-0005-0000-0000-000006470000}"/>
    <cellStyle name="Normal 5 5 2 2 2 3 3 2" xfId="40985" xr:uid="{00000000-0005-0000-0000-000007470000}"/>
    <cellStyle name="Normal 5 5 2 2 2 3 4" xfId="8521" xr:uid="{00000000-0005-0000-0000-000008470000}"/>
    <cellStyle name="Normal 5 5 2 2 2 3 5" xfId="33641" xr:uid="{00000000-0005-0000-0000-000009470000}"/>
    <cellStyle name="Normal 5 5 2 2 2 4" xfId="2933" xr:uid="{00000000-0005-0000-0000-00000A470000}"/>
    <cellStyle name="Normal 5 5 2 2 2 4 2" xfId="16883" xr:uid="{00000000-0005-0000-0000-00000B470000}"/>
    <cellStyle name="Normal 5 5 2 2 2 4 2 2" xfId="39761" xr:uid="{00000000-0005-0000-0000-00000C470000}"/>
    <cellStyle name="Normal 5 5 2 2 2 4 3" xfId="10969" xr:uid="{00000000-0005-0000-0000-00000D470000}"/>
    <cellStyle name="Normal 5 5 2 2 2 4 4" xfId="36089" xr:uid="{00000000-0005-0000-0000-00000E470000}"/>
    <cellStyle name="Normal 5 5 2 2 2 5" xfId="9745" xr:uid="{00000000-0005-0000-0000-00000F470000}"/>
    <cellStyle name="Normal 5 5 2 2 2 5 2" xfId="34865" xr:uid="{00000000-0005-0000-0000-000010470000}"/>
    <cellStyle name="Normal 5 5 2 2 2 6" xfId="14987" xr:uid="{00000000-0005-0000-0000-000011470000}"/>
    <cellStyle name="Normal 5 5 2 2 2 6 2" xfId="38537" xr:uid="{00000000-0005-0000-0000-000012470000}"/>
    <cellStyle name="Normal 5 5 2 2 2 7" xfId="7297" xr:uid="{00000000-0005-0000-0000-000013470000}"/>
    <cellStyle name="Normal 5 5 2 2 2 8" xfId="32417" xr:uid="{00000000-0005-0000-0000-000014470000}"/>
    <cellStyle name="Normal 5 5 2 2 3" xfId="1310" xr:uid="{00000000-0005-0000-0000-000015470000}"/>
    <cellStyle name="Normal 5 5 2 2 3 2" xfId="2401" xr:uid="{00000000-0005-0000-0000-000016470000}"/>
    <cellStyle name="Normal 5 5 2 2 3 2 2" xfId="5664" xr:uid="{00000000-0005-0000-0000-000017470000}"/>
    <cellStyle name="Normal 5 5 2 2 3 2 2 2" xfId="13336" xr:uid="{00000000-0005-0000-0000-000018470000}"/>
    <cellStyle name="Normal 5 5 2 2 3 2 2 2 2" xfId="38136" xr:uid="{00000000-0005-0000-0000-000019470000}"/>
    <cellStyle name="Normal 5 5 2 2 3 2 2 3" xfId="19552" xr:uid="{00000000-0005-0000-0000-00001A470000}"/>
    <cellStyle name="Normal 5 5 2 2 3 2 2 3 2" xfId="41808" xr:uid="{00000000-0005-0000-0000-00001B470000}"/>
    <cellStyle name="Normal 5 5 2 2 3 2 2 4" xfId="9344" xr:uid="{00000000-0005-0000-0000-00001C470000}"/>
    <cellStyle name="Normal 5 5 2 2 3 2 2 5" xfId="34464" xr:uid="{00000000-0005-0000-0000-00001D470000}"/>
    <cellStyle name="Normal 5 5 2 2 3 2 3" xfId="3756" xr:uid="{00000000-0005-0000-0000-00001E470000}"/>
    <cellStyle name="Normal 5 5 2 2 3 2 3 2" xfId="17706" xr:uid="{00000000-0005-0000-0000-00001F470000}"/>
    <cellStyle name="Normal 5 5 2 2 3 2 3 2 2" xfId="40584" xr:uid="{00000000-0005-0000-0000-000020470000}"/>
    <cellStyle name="Normal 5 5 2 2 3 2 3 3" xfId="11792" xr:uid="{00000000-0005-0000-0000-000021470000}"/>
    <cellStyle name="Normal 5 5 2 2 3 2 3 4" xfId="36912" xr:uid="{00000000-0005-0000-0000-000022470000}"/>
    <cellStyle name="Normal 5 5 2 2 3 2 4" xfId="10568" xr:uid="{00000000-0005-0000-0000-000023470000}"/>
    <cellStyle name="Normal 5 5 2 2 3 2 4 2" xfId="35688" xr:uid="{00000000-0005-0000-0000-000024470000}"/>
    <cellStyle name="Normal 5 5 2 2 3 2 5" xfId="16365" xr:uid="{00000000-0005-0000-0000-000025470000}"/>
    <cellStyle name="Normal 5 5 2 2 3 2 5 2" xfId="39360" xr:uid="{00000000-0005-0000-0000-000026470000}"/>
    <cellStyle name="Normal 5 5 2 2 3 2 6" xfId="8120" xr:uid="{00000000-0005-0000-0000-000027470000}"/>
    <cellStyle name="Normal 5 5 2 2 3 2 7" xfId="33240" xr:uid="{00000000-0005-0000-0000-000028470000}"/>
    <cellStyle name="Normal 5 5 2 2 3 3" xfId="4774" xr:uid="{00000000-0005-0000-0000-000029470000}"/>
    <cellStyle name="Normal 5 5 2 2 3 3 2" xfId="12588" xr:uid="{00000000-0005-0000-0000-00002A470000}"/>
    <cellStyle name="Normal 5 5 2 2 3 3 2 2" xfId="37524" xr:uid="{00000000-0005-0000-0000-00002B470000}"/>
    <cellStyle name="Normal 5 5 2 2 3 3 3" xfId="18692" xr:uid="{00000000-0005-0000-0000-00002C470000}"/>
    <cellStyle name="Normal 5 5 2 2 3 3 3 2" xfId="41196" xr:uid="{00000000-0005-0000-0000-00002D470000}"/>
    <cellStyle name="Normal 5 5 2 2 3 3 4" xfId="8732" xr:uid="{00000000-0005-0000-0000-00002E470000}"/>
    <cellStyle name="Normal 5 5 2 2 3 3 5" xfId="33852" xr:uid="{00000000-0005-0000-0000-00002F470000}"/>
    <cellStyle name="Normal 5 5 2 2 3 4" xfId="3144" xr:uid="{00000000-0005-0000-0000-000030470000}"/>
    <cellStyle name="Normal 5 5 2 2 3 4 2" xfId="17094" xr:uid="{00000000-0005-0000-0000-000031470000}"/>
    <cellStyle name="Normal 5 5 2 2 3 4 2 2" xfId="39972" xr:uid="{00000000-0005-0000-0000-000032470000}"/>
    <cellStyle name="Normal 5 5 2 2 3 4 3" xfId="11180" xr:uid="{00000000-0005-0000-0000-000033470000}"/>
    <cellStyle name="Normal 5 5 2 2 3 4 4" xfId="36300" xr:uid="{00000000-0005-0000-0000-000034470000}"/>
    <cellStyle name="Normal 5 5 2 2 3 5" xfId="9956" xr:uid="{00000000-0005-0000-0000-000035470000}"/>
    <cellStyle name="Normal 5 5 2 2 3 5 2" xfId="35076" xr:uid="{00000000-0005-0000-0000-000036470000}"/>
    <cellStyle name="Normal 5 5 2 2 3 6" xfId="15319" xr:uid="{00000000-0005-0000-0000-000037470000}"/>
    <cellStyle name="Normal 5 5 2 2 3 6 2" xfId="38748" xr:uid="{00000000-0005-0000-0000-000038470000}"/>
    <cellStyle name="Normal 5 5 2 2 3 7" xfId="7508" xr:uid="{00000000-0005-0000-0000-000039470000}"/>
    <cellStyle name="Normal 5 5 2 2 3 8" xfId="32628" xr:uid="{00000000-0005-0000-0000-00003A470000}"/>
    <cellStyle name="Normal 5 5 2 2 4" xfId="1721" xr:uid="{00000000-0005-0000-0000-00003B470000}"/>
    <cellStyle name="Normal 5 5 2 2 4 2" xfId="5090" xr:uid="{00000000-0005-0000-0000-00003C470000}"/>
    <cellStyle name="Normal 5 5 2 2 4 2 2" xfId="12843" xr:uid="{00000000-0005-0000-0000-00003D470000}"/>
    <cellStyle name="Normal 5 5 2 2 4 2 2 2" xfId="37714" xr:uid="{00000000-0005-0000-0000-00003E470000}"/>
    <cellStyle name="Normal 5 5 2 2 4 2 3" xfId="18994" xr:uid="{00000000-0005-0000-0000-00003F470000}"/>
    <cellStyle name="Normal 5 5 2 2 4 2 3 2" xfId="41386" xr:uid="{00000000-0005-0000-0000-000040470000}"/>
    <cellStyle name="Normal 5 5 2 2 4 2 4" xfId="8922" xr:uid="{00000000-0005-0000-0000-000041470000}"/>
    <cellStyle name="Normal 5 5 2 2 4 2 5" xfId="34042" xr:uid="{00000000-0005-0000-0000-000042470000}"/>
    <cellStyle name="Normal 5 5 2 2 4 3" xfId="3334" xr:uid="{00000000-0005-0000-0000-000043470000}"/>
    <cellStyle name="Normal 5 5 2 2 4 3 2" xfId="17284" xr:uid="{00000000-0005-0000-0000-000044470000}"/>
    <cellStyle name="Normal 5 5 2 2 4 3 2 2" xfId="40162" xr:uid="{00000000-0005-0000-0000-000045470000}"/>
    <cellStyle name="Normal 5 5 2 2 4 3 3" xfId="11370" xr:uid="{00000000-0005-0000-0000-000046470000}"/>
    <cellStyle name="Normal 5 5 2 2 4 3 4" xfId="36490" xr:uid="{00000000-0005-0000-0000-000047470000}"/>
    <cellStyle name="Normal 5 5 2 2 4 4" xfId="10146" xr:uid="{00000000-0005-0000-0000-000048470000}"/>
    <cellStyle name="Normal 5 5 2 2 4 4 2" xfId="35266" xr:uid="{00000000-0005-0000-0000-000049470000}"/>
    <cellStyle name="Normal 5 5 2 2 4 5" xfId="15699" xr:uid="{00000000-0005-0000-0000-00004A470000}"/>
    <cellStyle name="Normal 5 5 2 2 4 5 2" xfId="38938" xr:uid="{00000000-0005-0000-0000-00004B470000}"/>
    <cellStyle name="Normal 5 5 2 2 4 6" xfId="7698" xr:uid="{00000000-0005-0000-0000-00004C470000}"/>
    <cellStyle name="Normal 5 5 2 2 4 7" xfId="32818" xr:uid="{00000000-0005-0000-0000-00004D470000}"/>
    <cellStyle name="Normal 5 5 2 2 5" xfId="4182" xr:uid="{00000000-0005-0000-0000-00004E470000}"/>
    <cellStyle name="Normal 5 5 2 2 5 2" xfId="12084" xr:uid="{00000000-0005-0000-0000-00004F470000}"/>
    <cellStyle name="Normal 5 5 2 2 5 2 2" xfId="37102" xr:uid="{00000000-0005-0000-0000-000050470000}"/>
    <cellStyle name="Normal 5 5 2 2 5 3" xfId="18114" xr:uid="{00000000-0005-0000-0000-000051470000}"/>
    <cellStyle name="Normal 5 5 2 2 5 3 2" xfId="40774" xr:uid="{00000000-0005-0000-0000-000052470000}"/>
    <cellStyle name="Normal 5 5 2 2 5 4" xfId="8310" xr:uid="{00000000-0005-0000-0000-000053470000}"/>
    <cellStyle name="Normal 5 5 2 2 5 5" xfId="33430" xr:uid="{00000000-0005-0000-0000-000054470000}"/>
    <cellStyle name="Normal 5 5 2 2 6" xfId="2722" xr:uid="{00000000-0005-0000-0000-000055470000}"/>
    <cellStyle name="Normal 5 5 2 2 6 2" xfId="16672" xr:uid="{00000000-0005-0000-0000-000056470000}"/>
    <cellStyle name="Normal 5 5 2 2 6 2 2" xfId="39550" xr:uid="{00000000-0005-0000-0000-000057470000}"/>
    <cellStyle name="Normal 5 5 2 2 6 3" xfId="10758" xr:uid="{00000000-0005-0000-0000-000058470000}"/>
    <cellStyle name="Normal 5 5 2 2 6 4" xfId="35878" xr:uid="{00000000-0005-0000-0000-000059470000}"/>
    <cellStyle name="Normal 5 5 2 2 7" xfId="9534" xr:uid="{00000000-0005-0000-0000-00005A470000}"/>
    <cellStyle name="Normal 5 5 2 2 7 2" xfId="34654" xr:uid="{00000000-0005-0000-0000-00005B470000}"/>
    <cellStyle name="Normal 5 5 2 2 8" xfId="14582" xr:uid="{00000000-0005-0000-0000-00005C470000}"/>
    <cellStyle name="Normal 5 5 2 2 8 2" xfId="38326" xr:uid="{00000000-0005-0000-0000-00005D470000}"/>
    <cellStyle name="Normal 5 5 2 2 9" xfId="7086" xr:uid="{00000000-0005-0000-0000-00005E470000}"/>
    <cellStyle name="Normal 5 5 2 3" xfId="967" xr:uid="{00000000-0005-0000-0000-00005F470000}"/>
    <cellStyle name="Normal 5 5 2 3 2" xfId="2058" xr:uid="{00000000-0005-0000-0000-000060470000}"/>
    <cellStyle name="Normal 5 5 2 3 2 2" xfId="5364" xr:uid="{00000000-0005-0000-0000-000061470000}"/>
    <cellStyle name="Normal 5 5 2 3 2 2 2" xfId="13078" xr:uid="{00000000-0005-0000-0000-000062470000}"/>
    <cellStyle name="Normal 5 5 2 3 2 2 2 2" xfId="37924" xr:uid="{00000000-0005-0000-0000-000063470000}"/>
    <cellStyle name="Normal 5 5 2 3 2 2 3" xfId="19258" xr:uid="{00000000-0005-0000-0000-000064470000}"/>
    <cellStyle name="Normal 5 5 2 3 2 2 3 2" xfId="41596" xr:uid="{00000000-0005-0000-0000-000065470000}"/>
    <cellStyle name="Normal 5 5 2 3 2 2 4" xfId="9132" xr:uid="{00000000-0005-0000-0000-000066470000}"/>
    <cellStyle name="Normal 5 5 2 3 2 2 5" xfId="34252" xr:uid="{00000000-0005-0000-0000-000067470000}"/>
    <cellStyle name="Normal 5 5 2 3 2 3" xfId="3544" xr:uid="{00000000-0005-0000-0000-000068470000}"/>
    <cellStyle name="Normal 5 5 2 3 2 3 2" xfId="17494" xr:uid="{00000000-0005-0000-0000-000069470000}"/>
    <cellStyle name="Normal 5 5 2 3 2 3 2 2" xfId="40372" xr:uid="{00000000-0005-0000-0000-00006A470000}"/>
    <cellStyle name="Normal 5 5 2 3 2 3 3" xfId="11580" xr:uid="{00000000-0005-0000-0000-00006B470000}"/>
    <cellStyle name="Normal 5 5 2 3 2 3 4" xfId="36700" xr:uid="{00000000-0005-0000-0000-00006C470000}"/>
    <cellStyle name="Normal 5 5 2 3 2 4" xfId="10356" xr:uid="{00000000-0005-0000-0000-00006D470000}"/>
    <cellStyle name="Normal 5 5 2 3 2 4 2" xfId="35476" xr:uid="{00000000-0005-0000-0000-00006E470000}"/>
    <cellStyle name="Normal 5 5 2 3 2 5" xfId="16027" xr:uid="{00000000-0005-0000-0000-00006F470000}"/>
    <cellStyle name="Normal 5 5 2 3 2 5 2" xfId="39148" xr:uid="{00000000-0005-0000-0000-000070470000}"/>
    <cellStyle name="Normal 5 5 2 3 2 6" xfId="7908" xr:uid="{00000000-0005-0000-0000-000071470000}"/>
    <cellStyle name="Normal 5 5 2 3 2 7" xfId="33028" xr:uid="{00000000-0005-0000-0000-000072470000}"/>
    <cellStyle name="Normal 5 5 2 3 3" xfId="4480" xr:uid="{00000000-0005-0000-0000-000073470000}"/>
    <cellStyle name="Normal 5 5 2 3 3 2" xfId="12331" xr:uid="{00000000-0005-0000-0000-000074470000}"/>
    <cellStyle name="Normal 5 5 2 3 3 2 2" xfId="37312" xr:uid="{00000000-0005-0000-0000-000075470000}"/>
    <cellStyle name="Normal 5 5 2 3 3 3" xfId="18406" xr:uid="{00000000-0005-0000-0000-000076470000}"/>
    <cellStyle name="Normal 5 5 2 3 3 3 2" xfId="40984" xr:uid="{00000000-0005-0000-0000-000077470000}"/>
    <cellStyle name="Normal 5 5 2 3 3 4" xfId="8520" xr:uid="{00000000-0005-0000-0000-000078470000}"/>
    <cellStyle name="Normal 5 5 2 3 3 5" xfId="33640" xr:uid="{00000000-0005-0000-0000-000079470000}"/>
    <cellStyle name="Normal 5 5 2 3 4" xfId="2932" xr:uid="{00000000-0005-0000-0000-00007A470000}"/>
    <cellStyle name="Normal 5 5 2 3 4 2" xfId="16882" xr:uid="{00000000-0005-0000-0000-00007B470000}"/>
    <cellStyle name="Normal 5 5 2 3 4 2 2" xfId="39760" xr:uid="{00000000-0005-0000-0000-00007C470000}"/>
    <cellStyle name="Normal 5 5 2 3 4 3" xfId="10968" xr:uid="{00000000-0005-0000-0000-00007D470000}"/>
    <cellStyle name="Normal 5 5 2 3 4 4" xfId="36088" xr:uid="{00000000-0005-0000-0000-00007E470000}"/>
    <cellStyle name="Normal 5 5 2 3 5" xfId="9744" xr:uid="{00000000-0005-0000-0000-00007F470000}"/>
    <cellStyle name="Normal 5 5 2 3 5 2" xfId="34864" xr:uid="{00000000-0005-0000-0000-000080470000}"/>
    <cellStyle name="Normal 5 5 2 3 6" xfId="14986" xr:uid="{00000000-0005-0000-0000-000081470000}"/>
    <cellStyle name="Normal 5 5 2 3 6 2" xfId="38536" xr:uid="{00000000-0005-0000-0000-000082470000}"/>
    <cellStyle name="Normal 5 5 2 3 7" xfId="7296" xr:uid="{00000000-0005-0000-0000-000083470000}"/>
    <cellStyle name="Normal 5 5 2 3 8" xfId="32416" xr:uid="{00000000-0005-0000-0000-000084470000}"/>
    <cellStyle name="Normal 5 5 2 4" xfId="1309" xr:uid="{00000000-0005-0000-0000-000085470000}"/>
    <cellStyle name="Normal 5 5 2 4 2" xfId="2400" xr:uid="{00000000-0005-0000-0000-000086470000}"/>
    <cellStyle name="Normal 5 5 2 4 2 2" xfId="5663" xr:uid="{00000000-0005-0000-0000-000087470000}"/>
    <cellStyle name="Normal 5 5 2 4 2 2 2" xfId="13335" xr:uid="{00000000-0005-0000-0000-000088470000}"/>
    <cellStyle name="Normal 5 5 2 4 2 2 2 2" xfId="38135" xr:uid="{00000000-0005-0000-0000-000089470000}"/>
    <cellStyle name="Normal 5 5 2 4 2 2 3" xfId="19551" xr:uid="{00000000-0005-0000-0000-00008A470000}"/>
    <cellStyle name="Normal 5 5 2 4 2 2 3 2" xfId="41807" xr:uid="{00000000-0005-0000-0000-00008B470000}"/>
    <cellStyle name="Normal 5 5 2 4 2 2 4" xfId="9343" xr:uid="{00000000-0005-0000-0000-00008C470000}"/>
    <cellStyle name="Normal 5 5 2 4 2 2 5" xfId="34463" xr:uid="{00000000-0005-0000-0000-00008D470000}"/>
    <cellStyle name="Normal 5 5 2 4 2 3" xfId="3755" xr:uid="{00000000-0005-0000-0000-00008E470000}"/>
    <cellStyle name="Normal 5 5 2 4 2 3 2" xfId="17705" xr:uid="{00000000-0005-0000-0000-00008F470000}"/>
    <cellStyle name="Normal 5 5 2 4 2 3 2 2" xfId="40583" xr:uid="{00000000-0005-0000-0000-000090470000}"/>
    <cellStyle name="Normal 5 5 2 4 2 3 3" xfId="11791" xr:uid="{00000000-0005-0000-0000-000091470000}"/>
    <cellStyle name="Normal 5 5 2 4 2 3 4" xfId="36911" xr:uid="{00000000-0005-0000-0000-000092470000}"/>
    <cellStyle name="Normal 5 5 2 4 2 4" xfId="10567" xr:uid="{00000000-0005-0000-0000-000093470000}"/>
    <cellStyle name="Normal 5 5 2 4 2 4 2" xfId="35687" xr:uid="{00000000-0005-0000-0000-000094470000}"/>
    <cellStyle name="Normal 5 5 2 4 2 5" xfId="16364" xr:uid="{00000000-0005-0000-0000-000095470000}"/>
    <cellStyle name="Normal 5 5 2 4 2 5 2" xfId="39359" xr:uid="{00000000-0005-0000-0000-000096470000}"/>
    <cellStyle name="Normal 5 5 2 4 2 6" xfId="8119" xr:uid="{00000000-0005-0000-0000-000097470000}"/>
    <cellStyle name="Normal 5 5 2 4 2 7" xfId="33239" xr:uid="{00000000-0005-0000-0000-000098470000}"/>
    <cellStyle name="Normal 5 5 2 4 3" xfId="4773" xr:uid="{00000000-0005-0000-0000-000099470000}"/>
    <cellStyle name="Normal 5 5 2 4 3 2" xfId="12587" xr:uid="{00000000-0005-0000-0000-00009A470000}"/>
    <cellStyle name="Normal 5 5 2 4 3 2 2" xfId="37523" xr:uid="{00000000-0005-0000-0000-00009B470000}"/>
    <cellStyle name="Normal 5 5 2 4 3 3" xfId="18691" xr:uid="{00000000-0005-0000-0000-00009C470000}"/>
    <cellStyle name="Normal 5 5 2 4 3 3 2" xfId="41195" xr:uid="{00000000-0005-0000-0000-00009D470000}"/>
    <cellStyle name="Normal 5 5 2 4 3 4" xfId="8731" xr:uid="{00000000-0005-0000-0000-00009E470000}"/>
    <cellStyle name="Normal 5 5 2 4 3 5" xfId="33851" xr:uid="{00000000-0005-0000-0000-00009F470000}"/>
    <cellStyle name="Normal 5 5 2 4 4" xfId="3143" xr:uid="{00000000-0005-0000-0000-0000A0470000}"/>
    <cellStyle name="Normal 5 5 2 4 4 2" xfId="17093" xr:uid="{00000000-0005-0000-0000-0000A1470000}"/>
    <cellStyle name="Normal 5 5 2 4 4 2 2" xfId="39971" xr:uid="{00000000-0005-0000-0000-0000A2470000}"/>
    <cellStyle name="Normal 5 5 2 4 4 3" xfId="11179" xr:uid="{00000000-0005-0000-0000-0000A3470000}"/>
    <cellStyle name="Normal 5 5 2 4 4 4" xfId="36299" xr:uid="{00000000-0005-0000-0000-0000A4470000}"/>
    <cellStyle name="Normal 5 5 2 4 5" xfId="9955" xr:uid="{00000000-0005-0000-0000-0000A5470000}"/>
    <cellStyle name="Normal 5 5 2 4 5 2" xfId="35075" xr:uid="{00000000-0005-0000-0000-0000A6470000}"/>
    <cellStyle name="Normal 5 5 2 4 6" xfId="15318" xr:uid="{00000000-0005-0000-0000-0000A7470000}"/>
    <cellStyle name="Normal 5 5 2 4 6 2" xfId="38747" xr:uid="{00000000-0005-0000-0000-0000A8470000}"/>
    <cellStyle name="Normal 5 5 2 4 7" xfId="7507" xr:uid="{00000000-0005-0000-0000-0000A9470000}"/>
    <cellStyle name="Normal 5 5 2 4 8" xfId="32627" xr:uid="{00000000-0005-0000-0000-0000AA470000}"/>
    <cellStyle name="Normal 5 5 2 5" xfId="1720" xr:uid="{00000000-0005-0000-0000-0000AB470000}"/>
    <cellStyle name="Normal 5 5 2 5 2" xfId="5089" xr:uid="{00000000-0005-0000-0000-0000AC470000}"/>
    <cellStyle name="Normal 5 5 2 5 2 2" xfId="12842" xr:uid="{00000000-0005-0000-0000-0000AD470000}"/>
    <cellStyle name="Normal 5 5 2 5 2 2 2" xfId="37713" xr:uid="{00000000-0005-0000-0000-0000AE470000}"/>
    <cellStyle name="Normal 5 5 2 5 2 3" xfId="18993" xr:uid="{00000000-0005-0000-0000-0000AF470000}"/>
    <cellStyle name="Normal 5 5 2 5 2 3 2" xfId="41385" xr:uid="{00000000-0005-0000-0000-0000B0470000}"/>
    <cellStyle name="Normal 5 5 2 5 2 4" xfId="8921" xr:uid="{00000000-0005-0000-0000-0000B1470000}"/>
    <cellStyle name="Normal 5 5 2 5 2 5" xfId="34041" xr:uid="{00000000-0005-0000-0000-0000B2470000}"/>
    <cellStyle name="Normal 5 5 2 5 3" xfId="3333" xr:uid="{00000000-0005-0000-0000-0000B3470000}"/>
    <cellStyle name="Normal 5 5 2 5 3 2" xfId="17283" xr:uid="{00000000-0005-0000-0000-0000B4470000}"/>
    <cellStyle name="Normal 5 5 2 5 3 2 2" xfId="40161" xr:uid="{00000000-0005-0000-0000-0000B5470000}"/>
    <cellStyle name="Normal 5 5 2 5 3 3" xfId="11369" xr:uid="{00000000-0005-0000-0000-0000B6470000}"/>
    <cellStyle name="Normal 5 5 2 5 3 4" xfId="36489" xr:uid="{00000000-0005-0000-0000-0000B7470000}"/>
    <cellStyle name="Normal 5 5 2 5 4" xfId="10145" xr:uid="{00000000-0005-0000-0000-0000B8470000}"/>
    <cellStyle name="Normal 5 5 2 5 4 2" xfId="35265" xr:uid="{00000000-0005-0000-0000-0000B9470000}"/>
    <cellStyle name="Normal 5 5 2 5 5" xfId="15698" xr:uid="{00000000-0005-0000-0000-0000BA470000}"/>
    <cellStyle name="Normal 5 5 2 5 5 2" xfId="38937" xr:uid="{00000000-0005-0000-0000-0000BB470000}"/>
    <cellStyle name="Normal 5 5 2 5 6" xfId="7697" xr:uid="{00000000-0005-0000-0000-0000BC470000}"/>
    <cellStyle name="Normal 5 5 2 5 7" xfId="32817" xr:uid="{00000000-0005-0000-0000-0000BD470000}"/>
    <cellStyle name="Normal 5 5 2 6" xfId="4181" xr:uid="{00000000-0005-0000-0000-0000BE470000}"/>
    <cellStyle name="Normal 5 5 2 6 2" xfId="12083" xr:uid="{00000000-0005-0000-0000-0000BF470000}"/>
    <cellStyle name="Normal 5 5 2 6 2 2" xfId="37101" xr:uid="{00000000-0005-0000-0000-0000C0470000}"/>
    <cellStyle name="Normal 5 5 2 6 3" xfId="18113" xr:uid="{00000000-0005-0000-0000-0000C1470000}"/>
    <cellStyle name="Normal 5 5 2 6 3 2" xfId="40773" xr:uid="{00000000-0005-0000-0000-0000C2470000}"/>
    <cellStyle name="Normal 5 5 2 6 4" xfId="8309" xr:uid="{00000000-0005-0000-0000-0000C3470000}"/>
    <cellStyle name="Normal 5 5 2 6 5" xfId="33429" xr:uid="{00000000-0005-0000-0000-0000C4470000}"/>
    <cellStyle name="Normal 5 5 2 7" xfId="2721" xr:uid="{00000000-0005-0000-0000-0000C5470000}"/>
    <cellStyle name="Normal 5 5 2 7 2" xfId="16671" xr:uid="{00000000-0005-0000-0000-0000C6470000}"/>
    <cellStyle name="Normal 5 5 2 7 2 2" xfId="39549" xr:uid="{00000000-0005-0000-0000-0000C7470000}"/>
    <cellStyle name="Normal 5 5 2 7 3" xfId="10757" xr:uid="{00000000-0005-0000-0000-0000C8470000}"/>
    <cellStyle name="Normal 5 5 2 7 4" xfId="35877" xr:uid="{00000000-0005-0000-0000-0000C9470000}"/>
    <cellStyle name="Normal 5 5 2 8" xfId="9533" xr:uid="{00000000-0005-0000-0000-0000CA470000}"/>
    <cellStyle name="Normal 5 5 2 8 2" xfId="34653" xr:uid="{00000000-0005-0000-0000-0000CB470000}"/>
    <cellStyle name="Normal 5 5 2 9" xfId="14581" xr:uid="{00000000-0005-0000-0000-0000CC470000}"/>
    <cellStyle name="Normal 5 5 2 9 2" xfId="38325" xr:uid="{00000000-0005-0000-0000-0000CD470000}"/>
    <cellStyle name="Normal 5 5 3" xfId="541" xr:uid="{00000000-0005-0000-0000-0000CE470000}"/>
    <cellStyle name="Normal 5 5 3 10" xfId="32207" xr:uid="{00000000-0005-0000-0000-0000CF470000}"/>
    <cellStyle name="Normal 5 5 3 2" xfId="969" xr:uid="{00000000-0005-0000-0000-0000D0470000}"/>
    <cellStyle name="Normal 5 5 3 2 2" xfId="2060" xr:uid="{00000000-0005-0000-0000-0000D1470000}"/>
    <cellStyle name="Normal 5 5 3 2 2 2" xfId="5366" xr:uid="{00000000-0005-0000-0000-0000D2470000}"/>
    <cellStyle name="Normal 5 5 3 2 2 2 2" xfId="13080" xr:uid="{00000000-0005-0000-0000-0000D3470000}"/>
    <cellStyle name="Normal 5 5 3 2 2 2 2 2" xfId="37926" xr:uid="{00000000-0005-0000-0000-0000D4470000}"/>
    <cellStyle name="Normal 5 5 3 2 2 2 3" xfId="19260" xr:uid="{00000000-0005-0000-0000-0000D5470000}"/>
    <cellStyle name="Normal 5 5 3 2 2 2 3 2" xfId="41598" xr:uid="{00000000-0005-0000-0000-0000D6470000}"/>
    <cellStyle name="Normal 5 5 3 2 2 2 4" xfId="9134" xr:uid="{00000000-0005-0000-0000-0000D7470000}"/>
    <cellStyle name="Normal 5 5 3 2 2 2 5" xfId="34254" xr:uid="{00000000-0005-0000-0000-0000D8470000}"/>
    <cellStyle name="Normal 5 5 3 2 2 3" xfId="3546" xr:uid="{00000000-0005-0000-0000-0000D9470000}"/>
    <cellStyle name="Normal 5 5 3 2 2 3 2" xfId="17496" xr:uid="{00000000-0005-0000-0000-0000DA470000}"/>
    <cellStyle name="Normal 5 5 3 2 2 3 2 2" xfId="40374" xr:uid="{00000000-0005-0000-0000-0000DB470000}"/>
    <cellStyle name="Normal 5 5 3 2 2 3 3" xfId="11582" xr:uid="{00000000-0005-0000-0000-0000DC470000}"/>
    <cellStyle name="Normal 5 5 3 2 2 3 4" xfId="36702" xr:uid="{00000000-0005-0000-0000-0000DD470000}"/>
    <cellStyle name="Normal 5 5 3 2 2 4" xfId="10358" xr:uid="{00000000-0005-0000-0000-0000DE470000}"/>
    <cellStyle name="Normal 5 5 3 2 2 4 2" xfId="35478" xr:uid="{00000000-0005-0000-0000-0000DF470000}"/>
    <cellStyle name="Normal 5 5 3 2 2 5" xfId="16029" xr:uid="{00000000-0005-0000-0000-0000E0470000}"/>
    <cellStyle name="Normal 5 5 3 2 2 5 2" xfId="39150" xr:uid="{00000000-0005-0000-0000-0000E1470000}"/>
    <cellStyle name="Normal 5 5 3 2 2 6" xfId="7910" xr:uid="{00000000-0005-0000-0000-0000E2470000}"/>
    <cellStyle name="Normal 5 5 3 2 2 7" xfId="33030" xr:uid="{00000000-0005-0000-0000-0000E3470000}"/>
    <cellStyle name="Normal 5 5 3 2 3" xfId="4482" xr:uid="{00000000-0005-0000-0000-0000E4470000}"/>
    <cellStyle name="Normal 5 5 3 2 3 2" xfId="12333" xr:uid="{00000000-0005-0000-0000-0000E5470000}"/>
    <cellStyle name="Normal 5 5 3 2 3 2 2" xfId="37314" xr:uid="{00000000-0005-0000-0000-0000E6470000}"/>
    <cellStyle name="Normal 5 5 3 2 3 3" xfId="18408" xr:uid="{00000000-0005-0000-0000-0000E7470000}"/>
    <cellStyle name="Normal 5 5 3 2 3 3 2" xfId="40986" xr:uid="{00000000-0005-0000-0000-0000E8470000}"/>
    <cellStyle name="Normal 5 5 3 2 3 4" xfId="8522" xr:uid="{00000000-0005-0000-0000-0000E9470000}"/>
    <cellStyle name="Normal 5 5 3 2 3 5" xfId="33642" xr:uid="{00000000-0005-0000-0000-0000EA470000}"/>
    <cellStyle name="Normal 5 5 3 2 4" xfId="2934" xr:uid="{00000000-0005-0000-0000-0000EB470000}"/>
    <cellStyle name="Normal 5 5 3 2 4 2" xfId="16884" xr:uid="{00000000-0005-0000-0000-0000EC470000}"/>
    <cellStyle name="Normal 5 5 3 2 4 2 2" xfId="39762" xr:uid="{00000000-0005-0000-0000-0000ED470000}"/>
    <cellStyle name="Normal 5 5 3 2 4 3" xfId="10970" xr:uid="{00000000-0005-0000-0000-0000EE470000}"/>
    <cellStyle name="Normal 5 5 3 2 4 4" xfId="36090" xr:uid="{00000000-0005-0000-0000-0000EF470000}"/>
    <cellStyle name="Normal 5 5 3 2 5" xfId="9746" xr:uid="{00000000-0005-0000-0000-0000F0470000}"/>
    <cellStyle name="Normal 5 5 3 2 5 2" xfId="34866" xr:uid="{00000000-0005-0000-0000-0000F1470000}"/>
    <cellStyle name="Normal 5 5 3 2 6" xfId="14988" xr:uid="{00000000-0005-0000-0000-0000F2470000}"/>
    <cellStyle name="Normal 5 5 3 2 6 2" xfId="38538" xr:uid="{00000000-0005-0000-0000-0000F3470000}"/>
    <cellStyle name="Normal 5 5 3 2 7" xfId="7298" xr:uid="{00000000-0005-0000-0000-0000F4470000}"/>
    <cellStyle name="Normal 5 5 3 2 8" xfId="32418" xr:uid="{00000000-0005-0000-0000-0000F5470000}"/>
    <cellStyle name="Normal 5 5 3 3" xfId="1311" xr:uid="{00000000-0005-0000-0000-0000F6470000}"/>
    <cellStyle name="Normal 5 5 3 3 2" xfId="2402" xr:uid="{00000000-0005-0000-0000-0000F7470000}"/>
    <cellStyle name="Normal 5 5 3 3 2 2" xfId="5665" xr:uid="{00000000-0005-0000-0000-0000F8470000}"/>
    <cellStyle name="Normal 5 5 3 3 2 2 2" xfId="13337" xr:uid="{00000000-0005-0000-0000-0000F9470000}"/>
    <cellStyle name="Normal 5 5 3 3 2 2 2 2" xfId="38137" xr:uid="{00000000-0005-0000-0000-0000FA470000}"/>
    <cellStyle name="Normal 5 5 3 3 2 2 3" xfId="19553" xr:uid="{00000000-0005-0000-0000-0000FB470000}"/>
    <cellStyle name="Normal 5 5 3 3 2 2 3 2" xfId="41809" xr:uid="{00000000-0005-0000-0000-0000FC470000}"/>
    <cellStyle name="Normal 5 5 3 3 2 2 4" xfId="9345" xr:uid="{00000000-0005-0000-0000-0000FD470000}"/>
    <cellStyle name="Normal 5 5 3 3 2 2 5" xfId="34465" xr:uid="{00000000-0005-0000-0000-0000FE470000}"/>
    <cellStyle name="Normal 5 5 3 3 2 3" xfId="3757" xr:uid="{00000000-0005-0000-0000-0000FF470000}"/>
    <cellStyle name="Normal 5 5 3 3 2 3 2" xfId="17707" xr:uid="{00000000-0005-0000-0000-000000480000}"/>
    <cellStyle name="Normal 5 5 3 3 2 3 2 2" xfId="40585" xr:uid="{00000000-0005-0000-0000-000001480000}"/>
    <cellStyle name="Normal 5 5 3 3 2 3 3" xfId="11793" xr:uid="{00000000-0005-0000-0000-000002480000}"/>
    <cellStyle name="Normal 5 5 3 3 2 3 4" xfId="36913" xr:uid="{00000000-0005-0000-0000-000003480000}"/>
    <cellStyle name="Normal 5 5 3 3 2 4" xfId="10569" xr:uid="{00000000-0005-0000-0000-000004480000}"/>
    <cellStyle name="Normal 5 5 3 3 2 4 2" xfId="35689" xr:uid="{00000000-0005-0000-0000-000005480000}"/>
    <cellStyle name="Normal 5 5 3 3 2 5" xfId="16366" xr:uid="{00000000-0005-0000-0000-000006480000}"/>
    <cellStyle name="Normal 5 5 3 3 2 5 2" xfId="39361" xr:uid="{00000000-0005-0000-0000-000007480000}"/>
    <cellStyle name="Normal 5 5 3 3 2 6" xfId="8121" xr:uid="{00000000-0005-0000-0000-000008480000}"/>
    <cellStyle name="Normal 5 5 3 3 2 7" xfId="33241" xr:uid="{00000000-0005-0000-0000-000009480000}"/>
    <cellStyle name="Normal 5 5 3 3 3" xfId="4775" xr:uid="{00000000-0005-0000-0000-00000A480000}"/>
    <cellStyle name="Normal 5 5 3 3 3 2" xfId="12589" xr:uid="{00000000-0005-0000-0000-00000B480000}"/>
    <cellStyle name="Normal 5 5 3 3 3 2 2" xfId="37525" xr:uid="{00000000-0005-0000-0000-00000C480000}"/>
    <cellStyle name="Normal 5 5 3 3 3 3" xfId="18693" xr:uid="{00000000-0005-0000-0000-00000D480000}"/>
    <cellStyle name="Normal 5 5 3 3 3 3 2" xfId="41197" xr:uid="{00000000-0005-0000-0000-00000E480000}"/>
    <cellStyle name="Normal 5 5 3 3 3 4" xfId="8733" xr:uid="{00000000-0005-0000-0000-00000F480000}"/>
    <cellStyle name="Normal 5 5 3 3 3 5" xfId="33853" xr:uid="{00000000-0005-0000-0000-000010480000}"/>
    <cellStyle name="Normal 5 5 3 3 4" xfId="3145" xr:uid="{00000000-0005-0000-0000-000011480000}"/>
    <cellStyle name="Normal 5 5 3 3 4 2" xfId="17095" xr:uid="{00000000-0005-0000-0000-000012480000}"/>
    <cellStyle name="Normal 5 5 3 3 4 2 2" xfId="39973" xr:uid="{00000000-0005-0000-0000-000013480000}"/>
    <cellStyle name="Normal 5 5 3 3 4 3" xfId="11181" xr:uid="{00000000-0005-0000-0000-000014480000}"/>
    <cellStyle name="Normal 5 5 3 3 4 4" xfId="36301" xr:uid="{00000000-0005-0000-0000-000015480000}"/>
    <cellStyle name="Normal 5 5 3 3 5" xfId="9957" xr:uid="{00000000-0005-0000-0000-000016480000}"/>
    <cellStyle name="Normal 5 5 3 3 5 2" xfId="35077" xr:uid="{00000000-0005-0000-0000-000017480000}"/>
    <cellStyle name="Normal 5 5 3 3 6" xfId="15320" xr:uid="{00000000-0005-0000-0000-000018480000}"/>
    <cellStyle name="Normal 5 5 3 3 6 2" xfId="38749" xr:uid="{00000000-0005-0000-0000-000019480000}"/>
    <cellStyle name="Normal 5 5 3 3 7" xfId="7509" xr:uid="{00000000-0005-0000-0000-00001A480000}"/>
    <cellStyle name="Normal 5 5 3 3 8" xfId="32629" xr:uid="{00000000-0005-0000-0000-00001B480000}"/>
    <cellStyle name="Normal 5 5 3 4" xfId="1722" xr:uid="{00000000-0005-0000-0000-00001C480000}"/>
    <cellStyle name="Normal 5 5 3 4 2" xfId="5091" xr:uid="{00000000-0005-0000-0000-00001D480000}"/>
    <cellStyle name="Normal 5 5 3 4 2 2" xfId="12844" xr:uid="{00000000-0005-0000-0000-00001E480000}"/>
    <cellStyle name="Normal 5 5 3 4 2 2 2" xfId="37715" xr:uid="{00000000-0005-0000-0000-00001F480000}"/>
    <cellStyle name="Normal 5 5 3 4 2 3" xfId="18995" xr:uid="{00000000-0005-0000-0000-000020480000}"/>
    <cellStyle name="Normal 5 5 3 4 2 3 2" xfId="41387" xr:uid="{00000000-0005-0000-0000-000021480000}"/>
    <cellStyle name="Normal 5 5 3 4 2 4" xfId="8923" xr:uid="{00000000-0005-0000-0000-000022480000}"/>
    <cellStyle name="Normal 5 5 3 4 2 5" xfId="34043" xr:uid="{00000000-0005-0000-0000-000023480000}"/>
    <cellStyle name="Normal 5 5 3 4 3" xfId="3335" xr:uid="{00000000-0005-0000-0000-000024480000}"/>
    <cellStyle name="Normal 5 5 3 4 3 2" xfId="17285" xr:uid="{00000000-0005-0000-0000-000025480000}"/>
    <cellStyle name="Normal 5 5 3 4 3 2 2" xfId="40163" xr:uid="{00000000-0005-0000-0000-000026480000}"/>
    <cellStyle name="Normal 5 5 3 4 3 3" xfId="11371" xr:uid="{00000000-0005-0000-0000-000027480000}"/>
    <cellStyle name="Normal 5 5 3 4 3 4" xfId="36491" xr:uid="{00000000-0005-0000-0000-000028480000}"/>
    <cellStyle name="Normal 5 5 3 4 4" xfId="10147" xr:uid="{00000000-0005-0000-0000-000029480000}"/>
    <cellStyle name="Normal 5 5 3 4 4 2" xfId="35267" xr:uid="{00000000-0005-0000-0000-00002A480000}"/>
    <cellStyle name="Normal 5 5 3 4 5" xfId="15700" xr:uid="{00000000-0005-0000-0000-00002B480000}"/>
    <cellStyle name="Normal 5 5 3 4 5 2" xfId="38939" xr:uid="{00000000-0005-0000-0000-00002C480000}"/>
    <cellStyle name="Normal 5 5 3 4 6" xfId="7699" xr:uid="{00000000-0005-0000-0000-00002D480000}"/>
    <cellStyle name="Normal 5 5 3 4 7" xfId="32819" xr:uid="{00000000-0005-0000-0000-00002E480000}"/>
    <cellStyle name="Normal 5 5 3 5" xfId="4183" xr:uid="{00000000-0005-0000-0000-00002F480000}"/>
    <cellStyle name="Normal 5 5 3 5 2" xfId="12085" xr:uid="{00000000-0005-0000-0000-000030480000}"/>
    <cellStyle name="Normal 5 5 3 5 2 2" xfId="37103" xr:uid="{00000000-0005-0000-0000-000031480000}"/>
    <cellStyle name="Normal 5 5 3 5 3" xfId="18115" xr:uid="{00000000-0005-0000-0000-000032480000}"/>
    <cellStyle name="Normal 5 5 3 5 3 2" xfId="40775" xr:uid="{00000000-0005-0000-0000-000033480000}"/>
    <cellStyle name="Normal 5 5 3 5 4" xfId="8311" xr:uid="{00000000-0005-0000-0000-000034480000}"/>
    <cellStyle name="Normal 5 5 3 5 5" xfId="33431" xr:uid="{00000000-0005-0000-0000-000035480000}"/>
    <cellStyle name="Normal 5 5 3 6" xfId="2723" xr:uid="{00000000-0005-0000-0000-000036480000}"/>
    <cellStyle name="Normal 5 5 3 6 2" xfId="16673" xr:uid="{00000000-0005-0000-0000-000037480000}"/>
    <cellStyle name="Normal 5 5 3 6 2 2" xfId="39551" xr:uid="{00000000-0005-0000-0000-000038480000}"/>
    <cellStyle name="Normal 5 5 3 6 3" xfId="10759" xr:uid="{00000000-0005-0000-0000-000039480000}"/>
    <cellStyle name="Normal 5 5 3 6 4" xfId="35879" xr:uid="{00000000-0005-0000-0000-00003A480000}"/>
    <cellStyle name="Normal 5 5 3 7" xfId="9535" xr:uid="{00000000-0005-0000-0000-00003B480000}"/>
    <cellStyle name="Normal 5 5 3 7 2" xfId="34655" xr:uid="{00000000-0005-0000-0000-00003C480000}"/>
    <cellStyle name="Normal 5 5 3 8" xfId="14583" xr:uid="{00000000-0005-0000-0000-00003D480000}"/>
    <cellStyle name="Normal 5 5 3 8 2" xfId="38327" xr:uid="{00000000-0005-0000-0000-00003E480000}"/>
    <cellStyle name="Normal 5 5 3 9" xfId="7087" xr:uid="{00000000-0005-0000-0000-00003F480000}"/>
    <cellStyle name="Normal 5 5 4" xfId="966" xr:uid="{00000000-0005-0000-0000-000040480000}"/>
    <cellStyle name="Normal 5 5 4 2" xfId="2057" xr:uid="{00000000-0005-0000-0000-000041480000}"/>
    <cellStyle name="Normal 5 5 4 2 2" xfId="5363" xr:uid="{00000000-0005-0000-0000-000042480000}"/>
    <cellStyle name="Normal 5 5 4 2 2 2" xfId="13077" xr:uid="{00000000-0005-0000-0000-000043480000}"/>
    <cellStyle name="Normal 5 5 4 2 2 2 2" xfId="37923" xr:uid="{00000000-0005-0000-0000-000044480000}"/>
    <cellStyle name="Normal 5 5 4 2 2 3" xfId="19257" xr:uid="{00000000-0005-0000-0000-000045480000}"/>
    <cellStyle name="Normal 5 5 4 2 2 3 2" xfId="41595" xr:uid="{00000000-0005-0000-0000-000046480000}"/>
    <cellStyle name="Normal 5 5 4 2 2 4" xfId="9131" xr:uid="{00000000-0005-0000-0000-000047480000}"/>
    <cellStyle name="Normal 5 5 4 2 2 5" xfId="34251" xr:uid="{00000000-0005-0000-0000-000048480000}"/>
    <cellStyle name="Normal 5 5 4 2 3" xfId="3543" xr:uid="{00000000-0005-0000-0000-000049480000}"/>
    <cellStyle name="Normal 5 5 4 2 3 2" xfId="17493" xr:uid="{00000000-0005-0000-0000-00004A480000}"/>
    <cellStyle name="Normal 5 5 4 2 3 2 2" xfId="40371" xr:uid="{00000000-0005-0000-0000-00004B480000}"/>
    <cellStyle name="Normal 5 5 4 2 3 3" xfId="11579" xr:uid="{00000000-0005-0000-0000-00004C480000}"/>
    <cellStyle name="Normal 5 5 4 2 3 4" xfId="36699" xr:uid="{00000000-0005-0000-0000-00004D480000}"/>
    <cellStyle name="Normal 5 5 4 2 4" xfId="10355" xr:uid="{00000000-0005-0000-0000-00004E480000}"/>
    <cellStyle name="Normal 5 5 4 2 4 2" xfId="35475" xr:uid="{00000000-0005-0000-0000-00004F480000}"/>
    <cellStyle name="Normal 5 5 4 2 5" xfId="16026" xr:uid="{00000000-0005-0000-0000-000050480000}"/>
    <cellStyle name="Normal 5 5 4 2 5 2" xfId="39147" xr:uid="{00000000-0005-0000-0000-000051480000}"/>
    <cellStyle name="Normal 5 5 4 2 6" xfId="7907" xr:uid="{00000000-0005-0000-0000-000052480000}"/>
    <cellStyle name="Normal 5 5 4 2 7" xfId="33027" xr:uid="{00000000-0005-0000-0000-000053480000}"/>
    <cellStyle name="Normal 5 5 4 3" xfId="4479" xr:uid="{00000000-0005-0000-0000-000054480000}"/>
    <cellStyle name="Normal 5 5 4 3 2" xfId="12330" xr:uid="{00000000-0005-0000-0000-000055480000}"/>
    <cellStyle name="Normal 5 5 4 3 2 2" xfId="37311" xr:uid="{00000000-0005-0000-0000-000056480000}"/>
    <cellStyle name="Normal 5 5 4 3 3" xfId="18405" xr:uid="{00000000-0005-0000-0000-000057480000}"/>
    <cellStyle name="Normal 5 5 4 3 3 2" xfId="40983" xr:uid="{00000000-0005-0000-0000-000058480000}"/>
    <cellStyle name="Normal 5 5 4 3 4" xfId="8519" xr:uid="{00000000-0005-0000-0000-000059480000}"/>
    <cellStyle name="Normal 5 5 4 3 5" xfId="33639" xr:uid="{00000000-0005-0000-0000-00005A480000}"/>
    <cellStyle name="Normal 5 5 4 4" xfId="2931" xr:uid="{00000000-0005-0000-0000-00005B480000}"/>
    <cellStyle name="Normal 5 5 4 4 2" xfId="16881" xr:uid="{00000000-0005-0000-0000-00005C480000}"/>
    <cellStyle name="Normal 5 5 4 4 2 2" xfId="39759" xr:uid="{00000000-0005-0000-0000-00005D480000}"/>
    <cellStyle name="Normal 5 5 4 4 3" xfId="10967" xr:uid="{00000000-0005-0000-0000-00005E480000}"/>
    <cellStyle name="Normal 5 5 4 4 4" xfId="36087" xr:uid="{00000000-0005-0000-0000-00005F480000}"/>
    <cellStyle name="Normal 5 5 4 5" xfId="9743" xr:uid="{00000000-0005-0000-0000-000060480000}"/>
    <cellStyle name="Normal 5 5 4 5 2" xfId="34863" xr:uid="{00000000-0005-0000-0000-000061480000}"/>
    <cellStyle name="Normal 5 5 4 6" xfId="14985" xr:uid="{00000000-0005-0000-0000-000062480000}"/>
    <cellStyle name="Normal 5 5 4 6 2" xfId="38535" xr:uid="{00000000-0005-0000-0000-000063480000}"/>
    <cellStyle name="Normal 5 5 4 7" xfId="7295" xr:uid="{00000000-0005-0000-0000-000064480000}"/>
    <cellStyle name="Normal 5 5 4 8" xfId="32415" xr:uid="{00000000-0005-0000-0000-000065480000}"/>
    <cellStyle name="Normal 5 5 5" xfId="1308" xr:uid="{00000000-0005-0000-0000-000066480000}"/>
    <cellStyle name="Normal 5 5 5 2" xfId="2399" xr:uid="{00000000-0005-0000-0000-000067480000}"/>
    <cellStyle name="Normal 5 5 5 2 2" xfId="5662" xr:uid="{00000000-0005-0000-0000-000068480000}"/>
    <cellStyle name="Normal 5 5 5 2 2 2" xfId="13334" xr:uid="{00000000-0005-0000-0000-000069480000}"/>
    <cellStyle name="Normal 5 5 5 2 2 2 2" xfId="38134" xr:uid="{00000000-0005-0000-0000-00006A480000}"/>
    <cellStyle name="Normal 5 5 5 2 2 3" xfId="19550" xr:uid="{00000000-0005-0000-0000-00006B480000}"/>
    <cellStyle name="Normal 5 5 5 2 2 3 2" xfId="41806" xr:uid="{00000000-0005-0000-0000-00006C480000}"/>
    <cellStyle name="Normal 5 5 5 2 2 4" xfId="9342" xr:uid="{00000000-0005-0000-0000-00006D480000}"/>
    <cellStyle name="Normal 5 5 5 2 2 5" xfId="34462" xr:uid="{00000000-0005-0000-0000-00006E480000}"/>
    <cellStyle name="Normal 5 5 5 2 3" xfId="3754" xr:uid="{00000000-0005-0000-0000-00006F480000}"/>
    <cellStyle name="Normal 5 5 5 2 3 2" xfId="17704" xr:uid="{00000000-0005-0000-0000-000070480000}"/>
    <cellStyle name="Normal 5 5 5 2 3 2 2" xfId="40582" xr:uid="{00000000-0005-0000-0000-000071480000}"/>
    <cellStyle name="Normal 5 5 5 2 3 3" xfId="11790" xr:uid="{00000000-0005-0000-0000-000072480000}"/>
    <cellStyle name="Normal 5 5 5 2 3 4" xfId="36910" xr:uid="{00000000-0005-0000-0000-000073480000}"/>
    <cellStyle name="Normal 5 5 5 2 4" xfId="10566" xr:uid="{00000000-0005-0000-0000-000074480000}"/>
    <cellStyle name="Normal 5 5 5 2 4 2" xfId="35686" xr:uid="{00000000-0005-0000-0000-000075480000}"/>
    <cellStyle name="Normal 5 5 5 2 5" xfId="16363" xr:uid="{00000000-0005-0000-0000-000076480000}"/>
    <cellStyle name="Normal 5 5 5 2 5 2" xfId="39358" xr:uid="{00000000-0005-0000-0000-000077480000}"/>
    <cellStyle name="Normal 5 5 5 2 6" xfId="8118" xr:uid="{00000000-0005-0000-0000-000078480000}"/>
    <cellStyle name="Normal 5 5 5 2 7" xfId="33238" xr:uid="{00000000-0005-0000-0000-000079480000}"/>
    <cellStyle name="Normal 5 5 5 3" xfId="4772" xr:uid="{00000000-0005-0000-0000-00007A480000}"/>
    <cellStyle name="Normal 5 5 5 3 2" xfId="12586" xr:uid="{00000000-0005-0000-0000-00007B480000}"/>
    <cellStyle name="Normal 5 5 5 3 2 2" xfId="37522" xr:uid="{00000000-0005-0000-0000-00007C480000}"/>
    <cellStyle name="Normal 5 5 5 3 3" xfId="18690" xr:uid="{00000000-0005-0000-0000-00007D480000}"/>
    <cellStyle name="Normal 5 5 5 3 3 2" xfId="41194" xr:uid="{00000000-0005-0000-0000-00007E480000}"/>
    <cellStyle name="Normal 5 5 5 3 4" xfId="8730" xr:uid="{00000000-0005-0000-0000-00007F480000}"/>
    <cellStyle name="Normal 5 5 5 3 5" xfId="33850" xr:uid="{00000000-0005-0000-0000-000080480000}"/>
    <cellStyle name="Normal 5 5 5 4" xfId="3142" xr:uid="{00000000-0005-0000-0000-000081480000}"/>
    <cellStyle name="Normal 5 5 5 4 2" xfId="17092" xr:uid="{00000000-0005-0000-0000-000082480000}"/>
    <cellStyle name="Normal 5 5 5 4 2 2" xfId="39970" xr:uid="{00000000-0005-0000-0000-000083480000}"/>
    <cellStyle name="Normal 5 5 5 4 3" xfId="11178" xr:uid="{00000000-0005-0000-0000-000084480000}"/>
    <cellStyle name="Normal 5 5 5 4 4" xfId="36298" xr:uid="{00000000-0005-0000-0000-000085480000}"/>
    <cellStyle name="Normal 5 5 5 5" xfId="9954" xr:uid="{00000000-0005-0000-0000-000086480000}"/>
    <cellStyle name="Normal 5 5 5 5 2" xfId="35074" xr:uid="{00000000-0005-0000-0000-000087480000}"/>
    <cellStyle name="Normal 5 5 5 6" xfId="15317" xr:uid="{00000000-0005-0000-0000-000088480000}"/>
    <cellStyle name="Normal 5 5 5 6 2" xfId="38746" xr:uid="{00000000-0005-0000-0000-000089480000}"/>
    <cellStyle name="Normal 5 5 5 7" xfId="7506" xr:uid="{00000000-0005-0000-0000-00008A480000}"/>
    <cellStyle name="Normal 5 5 5 8" xfId="32626" xr:uid="{00000000-0005-0000-0000-00008B480000}"/>
    <cellStyle name="Normal 5 5 6" xfId="1719" xr:uid="{00000000-0005-0000-0000-00008C480000}"/>
    <cellStyle name="Normal 5 5 6 2" xfId="5088" xr:uid="{00000000-0005-0000-0000-00008D480000}"/>
    <cellStyle name="Normal 5 5 6 2 2" xfId="12841" xr:uid="{00000000-0005-0000-0000-00008E480000}"/>
    <cellStyle name="Normal 5 5 6 2 2 2" xfId="37712" xr:uid="{00000000-0005-0000-0000-00008F480000}"/>
    <cellStyle name="Normal 5 5 6 2 3" xfId="18992" xr:uid="{00000000-0005-0000-0000-000090480000}"/>
    <cellStyle name="Normal 5 5 6 2 3 2" xfId="41384" xr:uid="{00000000-0005-0000-0000-000091480000}"/>
    <cellStyle name="Normal 5 5 6 2 4" xfId="8920" xr:uid="{00000000-0005-0000-0000-000092480000}"/>
    <cellStyle name="Normal 5 5 6 2 5" xfId="34040" xr:uid="{00000000-0005-0000-0000-000093480000}"/>
    <cellStyle name="Normal 5 5 6 3" xfId="3332" xr:uid="{00000000-0005-0000-0000-000094480000}"/>
    <cellStyle name="Normal 5 5 6 3 2" xfId="17282" xr:uid="{00000000-0005-0000-0000-000095480000}"/>
    <cellStyle name="Normal 5 5 6 3 2 2" xfId="40160" xr:uid="{00000000-0005-0000-0000-000096480000}"/>
    <cellStyle name="Normal 5 5 6 3 3" xfId="11368" xr:uid="{00000000-0005-0000-0000-000097480000}"/>
    <cellStyle name="Normal 5 5 6 3 4" xfId="36488" xr:uid="{00000000-0005-0000-0000-000098480000}"/>
    <cellStyle name="Normal 5 5 6 4" xfId="10144" xr:uid="{00000000-0005-0000-0000-000099480000}"/>
    <cellStyle name="Normal 5 5 6 4 2" xfId="35264" xr:uid="{00000000-0005-0000-0000-00009A480000}"/>
    <cellStyle name="Normal 5 5 6 5" xfId="15697" xr:uid="{00000000-0005-0000-0000-00009B480000}"/>
    <cellStyle name="Normal 5 5 6 5 2" xfId="38936" xr:uid="{00000000-0005-0000-0000-00009C480000}"/>
    <cellStyle name="Normal 5 5 6 6" xfId="7696" xr:uid="{00000000-0005-0000-0000-00009D480000}"/>
    <cellStyle name="Normal 5 5 6 7" xfId="32816" xr:uid="{00000000-0005-0000-0000-00009E480000}"/>
    <cellStyle name="Normal 5 5 7" xfId="4180" xr:uid="{00000000-0005-0000-0000-00009F480000}"/>
    <cellStyle name="Normal 5 5 7 2" xfId="12082" xr:uid="{00000000-0005-0000-0000-0000A0480000}"/>
    <cellStyle name="Normal 5 5 7 2 2" xfId="37100" xr:uid="{00000000-0005-0000-0000-0000A1480000}"/>
    <cellStyle name="Normal 5 5 7 3" xfId="18112" xr:uid="{00000000-0005-0000-0000-0000A2480000}"/>
    <cellStyle name="Normal 5 5 7 3 2" xfId="40772" xr:uid="{00000000-0005-0000-0000-0000A3480000}"/>
    <cellStyle name="Normal 5 5 7 4" xfId="8308" xr:uid="{00000000-0005-0000-0000-0000A4480000}"/>
    <cellStyle name="Normal 5 5 7 5" xfId="33428" xr:uid="{00000000-0005-0000-0000-0000A5480000}"/>
    <cellStyle name="Normal 5 5 8" xfId="2720" xr:uid="{00000000-0005-0000-0000-0000A6480000}"/>
    <cellStyle name="Normal 5 5 8 2" xfId="16670" xr:uid="{00000000-0005-0000-0000-0000A7480000}"/>
    <cellStyle name="Normal 5 5 8 2 2" xfId="39548" xr:uid="{00000000-0005-0000-0000-0000A8480000}"/>
    <cellStyle name="Normal 5 5 8 3" xfId="10756" xr:uid="{00000000-0005-0000-0000-0000A9480000}"/>
    <cellStyle name="Normal 5 5 8 4" xfId="35876" xr:uid="{00000000-0005-0000-0000-0000AA480000}"/>
    <cellStyle name="Normal 5 5 9" xfId="9532" xr:uid="{00000000-0005-0000-0000-0000AB480000}"/>
    <cellStyle name="Normal 5 5 9 2" xfId="34652" xr:uid="{00000000-0005-0000-0000-0000AC480000}"/>
    <cellStyle name="Normal 5 6" xfId="542" xr:uid="{00000000-0005-0000-0000-0000AD480000}"/>
    <cellStyle name="Normal 5 6 2" xfId="543" xr:uid="{00000000-0005-0000-0000-0000AE480000}"/>
    <cellStyle name="Normal 5 6 2 10" xfId="32208" xr:uid="{00000000-0005-0000-0000-0000AF480000}"/>
    <cellStyle name="Normal 5 6 2 2" xfId="970" xr:uid="{00000000-0005-0000-0000-0000B0480000}"/>
    <cellStyle name="Normal 5 6 2 2 2" xfId="2061" xr:uid="{00000000-0005-0000-0000-0000B1480000}"/>
    <cellStyle name="Normal 5 6 2 2 2 2" xfId="5367" xr:uid="{00000000-0005-0000-0000-0000B2480000}"/>
    <cellStyle name="Normal 5 6 2 2 2 2 2" xfId="13081" xr:uid="{00000000-0005-0000-0000-0000B3480000}"/>
    <cellStyle name="Normal 5 6 2 2 2 2 2 2" xfId="37927" xr:uid="{00000000-0005-0000-0000-0000B4480000}"/>
    <cellStyle name="Normal 5 6 2 2 2 2 3" xfId="19261" xr:uid="{00000000-0005-0000-0000-0000B5480000}"/>
    <cellStyle name="Normal 5 6 2 2 2 2 3 2" xfId="41599" xr:uid="{00000000-0005-0000-0000-0000B6480000}"/>
    <cellStyle name="Normal 5 6 2 2 2 2 4" xfId="9135" xr:uid="{00000000-0005-0000-0000-0000B7480000}"/>
    <cellStyle name="Normal 5 6 2 2 2 2 5" xfId="34255" xr:uid="{00000000-0005-0000-0000-0000B8480000}"/>
    <cellStyle name="Normal 5 6 2 2 2 3" xfId="3547" xr:uid="{00000000-0005-0000-0000-0000B9480000}"/>
    <cellStyle name="Normal 5 6 2 2 2 3 2" xfId="17497" xr:uid="{00000000-0005-0000-0000-0000BA480000}"/>
    <cellStyle name="Normal 5 6 2 2 2 3 2 2" xfId="40375" xr:uid="{00000000-0005-0000-0000-0000BB480000}"/>
    <cellStyle name="Normal 5 6 2 2 2 3 3" xfId="11583" xr:uid="{00000000-0005-0000-0000-0000BC480000}"/>
    <cellStyle name="Normal 5 6 2 2 2 3 4" xfId="36703" xr:uid="{00000000-0005-0000-0000-0000BD480000}"/>
    <cellStyle name="Normal 5 6 2 2 2 4" xfId="10359" xr:uid="{00000000-0005-0000-0000-0000BE480000}"/>
    <cellStyle name="Normal 5 6 2 2 2 4 2" xfId="35479" xr:uid="{00000000-0005-0000-0000-0000BF480000}"/>
    <cellStyle name="Normal 5 6 2 2 2 5" xfId="16030" xr:uid="{00000000-0005-0000-0000-0000C0480000}"/>
    <cellStyle name="Normal 5 6 2 2 2 5 2" xfId="39151" xr:uid="{00000000-0005-0000-0000-0000C1480000}"/>
    <cellStyle name="Normal 5 6 2 2 2 6" xfId="7911" xr:uid="{00000000-0005-0000-0000-0000C2480000}"/>
    <cellStyle name="Normal 5 6 2 2 2 7" xfId="33031" xr:uid="{00000000-0005-0000-0000-0000C3480000}"/>
    <cellStyle name="Normal 5 6 2 2 3" xfId="4483" xr:uid="{00000000-0005-0000-0000-0000C4480000}"/>
    <cellStyle name="Normal 5 6 2 2 3 2" xfId="12334" xr:uid="{00000000-0005-0000-0000-0000C5480000}"/>
    <cellStyle name="Normal 5 6 2 2 3 2 2" xfId="37315" xr:uid="{00000000-0005-0000-0000-0000C6480000}"/>
    <cellStyle name="Normal 5 6 2 2 3 3" xfId="18409" xr:uid="{00000000-0005-0000-0000-0000C7480000}"/>
    <cellStyle name="Normal 5 6 2 2 3 3 2" xfId="40987" xr:uid="{00000000-0005-0000-0000-0000C8480000}"/>
    <cellStyle name="Normal 5 6 2 2 3 4" xfId="8523" xr:uid="{00000000-0005-0000-0000-0000C9480000}"/>
    <cellStyle name="Normal 5 6 2 2 3 5" xfId="33643" xr:uid="{00000000-0005-0000-0000-0000CA480000}"/>
    <cellStyle name="Normal 5 6 2 2 4" xfId="2935" xr:uid="{00000000-0005-0000-0000-0000CB480000}"/>
    <cellStyle name="Normal 5 6 2 2 4 2" xfId="16885" xr:uid="{00000000-0005-0000-0000-0000CC480000}"/>
    <cellStyle name="Normal 5 6 2 2 4 2 2" xfId="39763" xr:uid="{00000000-0005-0000-0000-0000CD480000}"/>
    <cellStyle name="Normal 5 6 2 2 4 3" xfId="10971" xr:uid="{00000000-0005-0000-0000-0000CE480000}"/>
    <cellStyle name="Normal 5 6 2 2 4 4" xfId="36091" xr:uid="{00000000-0005-0000-0000-0000CF480000}"/>
    <cellStyle name="Normal 5 6 2 2 5" xfId="9747" xr:uid="{00000000-0005-0000-0000-0000D0480000}"/>
    <cellStyle name="Normal 5 6 2 2 5 2" xfId="34867" xr:uid="{00000000-0005-0000-0000-0000D1480000}"/>
    <cellStyle name="Normal 5 6 2 2 6" xfId="14989" xr:uid="{00000000-0005-0000-0000-0000D2480000}"/>
    <cellStyle name="Normal 5 6 2 2 6 2" xfId="38539" xr:uid="{00000000-0005-0000-0000-0000D3480000}"/>
    <cellStyle name="Normal 5 6 2 2 7" xfId="7299" xr:uid="{00000000-0005-0000-0000-0000D4480000}"/>
    <cellStyle name="Normal 5 6 2 2 8" xfId="32419" xr:uid="{00000000-0005-0000-0000-0000D5480000}"/>
    <cellStyle name="Normal 5 6 2 3" xfId="1312" xr:uid="{00000000-0005-0000-0000-0000D6480000}"/>
    <cellStyle name="Normal 5 6 2 3 2" xfId="2403" xr:uid="{00000000-0005-0000-0000-0000D7480000}"/>
    <cellStyle name="Normal 5 6 2 3 2 2" xfId="5666" xr:uid="{00000000-0005-0000-0000-0000D8480000}"/>
    <cellStyle name="Normal 5 6 2 3 2 2 2" xfId="13338" xr:uid="{00000000-0005-0000-0000-0000D9480000}"/>
    <cellStyle name="Normal 5 6 2 3 2 2 2 2" xfId="38138" xr:uid="{00000000-0005-0000-0000-0000DA480000}"/>
    <cellStyle name="Normal 5 6 2 3 2 2 3" xfId="19554" xr:uid="{00000000-0005-0000-0000-0000DB480000}"/>
    <cellStyle name="Normal 5 6 2 3 2 2 3 2" xfId="41810" xr:uid="{00000000-0005-0000-0000-0000DC480000}"/>
    <cellStyle name="Normal 5 6 2 3 2 2 4" xfId="9346" xr:uid="{00000000-0005-0000-0000-0000DD480000}"/>
    <cellStyle name="Normal 5 6 2 3 2 2 5" xfId="34466" xr:uid="{00000000-0005-0000-0000-0000DE480000}"/>
    <cellStyle name="Normal 5 6 2 3 2 3" xfId="3758" xr:uid="{00000000-0005-0000-0000-0000DF480000}"/>
    <cellStyle name="Normal 5 6 2 3 2 3 2" xfId="17708" xr:uid="{00000000-0005-0000-0000-0000E0480000}"/>
    <cellStyle name="Normal 5 6 2 3 2 3 2 2" xfId="40586" xr:uid="{00000000-0005-0000-0000-0000E1480000}"/>
    <cellStyle name="Normal 5 6 2 3 2 3 3" xfId="11794" xr:uid="{00000000-0005-0000-0000-0000E2480000}"/>
    <cellStyle name="Normal 5 6 2 3 2 3 4" xfId="36914" xr:uid="{00000000-0005-0000-0000-0000E3480000}"/>
    <cellStyle name="Normal 5 6 2 3 2 4" xfId="10570" xr:uid="{00000000-0005-0000-0000-0000E4480000}"/>
    <cellStyle name="Normal 5 6 2 3 2 4 2" xfId="35690" xr:uid="{00000000-0005-0000-0000-0000E5480000}"/>
    <cellStyle name="Normal 5 6 2 3 2 5" xfId="16367" xr:uid="{00000000-0005-0000-0000-0000E6480000}"/>
    <cellStyle name="Normal 5 6 2 3 2 5 2" xfId="39362" xr:uid="{00000000-0005-0000-0000-0000E7480000}"/>
    <cellStyle name="Normal 5 6 2 3 2 6" xfId="8122" xr:uid="{00000000-0005-0000-0000-0000E8480000}"/>
    <cellStyle name="Normal 5 6 2 3 2 7" xfId="33242" xr:uid="{00000000-0005-0000-0000-0000E9480000}"/>
    <cellStyle name="Normal 5 6 2 3 3" xfId="4776" xr:uid="{00000000-0005-0000-0000-0000EA480000}"/>
    <cellStyle name="Normal 5 6 2 3 3 2" xfId="12590" xr:uid="{00000000-0005-0000-0000-0000EB480000}"/>
    <cellStyle name="Normal 5 6 2 3 3 2 2" xfId="37526" xr:uid="{00000000-0005-0000-0000-0000EC480000}"/>
    <cellStyle name="Normal 5 6 2 3 3 3" xfId="18694" xr:uid="{00000000-0005-0000-0000-0000ED480000}"/>
    <cellStyle name="Normal 5 6 2 3 3 3 2" xfId="41198" xr:uid="{00000000-0005-0000-0000-0000EE480000}"/>
    <cellStyle name="Normal 5 6 2 3 3 4" xfId="8734" xr:uid="{00000000-0005-0000-0000-0000EF480000}"/>
    <cellStyle name="Normal 5 6 2 3 3 5" xfId="33854" xr:uid="{00000000-0005-0000-0000-0000F0480000}"/>
    <cellStyle name="Normal 5 6 2 3 4" xfId="3146" xr:uid="{00000000-0005-0000-0000-0000F1480000}"/>
    <cellStyle name="Normal 5 6 2 3 4 2" xfId="17096" xr:uid="{00000000-0005-0000-0000-0000F2480000}"/>
    <cellStyle name="Normal 5 6 2 3 4 2 2" xfId="39974" xr:uid="{00000000-0005-0000-0000-0000F3480000}"/>
    <cellStyle name="Normal 5 6 2 3 4 3" xfId="11182" xr:uid="{00000000-0005-0000-0000-0000F4480000}"/>
    <cellStyle name="Normal 5 6 2 3 4 4" xfId="36302" xr:uid="{00000000-0005-0000-0000-0000F5480000}"/>
    <cellStyle name="Normal 5 6 2 3 5" xfId="9958" xr:uid="{00000000-0005-0000-0000-0000F6480000}"/>
    <cellStyle name="Normal 5 6 2 3 5 2" xfId="35078" xr:uid="{00000000-0005-0000-0000-0000F7480000}"/>
    <cellStyle name="Normal 5 6 2 3 6" xfId="15321" xr:uid="{00000000-0005-0000-0000-0000F8480000}"/>
    <cellStyle name="Normal 5 6 2 3 6 2" xfId="38750" xr:uid="{00000000-0005-0000-0000-0000F9480000}"/>
    <cellStyle name="Normal 5 6 2 3 7" xfId="7510" xr:uid="{00000000-0005-0000-0000-0000FA480000}"/>
    <cellStyle name="Normal 5 6 2 3 8" xfId="32630" xr:uid="{00000000-0005-0000-0000-0000FB480000}"/>
    <cellStyle name="Normal 5 6 2 4" xfId="1723" xr:uid="{00000000-0005-0000-0000-0000FC480000}"/>
    <cellStyle name="Normal 5 6 2 4 2" xfId="5092" xr:uid="{00000000-0005-0000-0000-0000FD480000}"/>
    <cellStyle name="Normal 5 6 2 4 2 2" xfId="12845" xr:uid="{00000000-0005-0000-0000-0000FE480000}"/>
    <cellStyle name="Normal 5 6 2 4 2 2 2" xfId="37716" xr:uid="{00000000-0005-0000-0000-0000FF480000}"/>
    <cellStyle name="Normal 5 6 2 4 2 3" xfId="18996" xr:uid="{00000000-0005-0000-0000-000000490000}"/>
    <cellStyle name="Normal 5 6 2 4 2 3 2" xfId="41388" xr:uid="{00000000-0005-0000-0000-000001490000}"/>
    <cellStyle name="Normal 5 6 2 4 2 4" xfId="8924" xr:uid="{00000000-0005-0000-0000-000002490000}"/>
    <cellStyle name="Normal 5 6 2 4 2 5" xfId="34044" xr:uid="{00000000-0005-0000-0000-000003490000}"/>
    <cellStyle name="Normal 5 6 2 4 3" xfId="3336" xr:uid="{00000000-0005-0000-0000-000004490000}"/>
    <cellStyle name="Normal 5 6 2 4 3 2" xfId="17286" xr:uid="{00000000-0005-0000-0000-000005490000}"/>
    <cellStyle name="Normal 5 6 2 4 3 2 2" xfId="40164" xr:uid="{00000000-0005-0000-0000-000006490000}"/>
    <cellStyle name="Normal 5 6 2 4 3 3" xfId="11372" xr:uid="{00000000-0005-0000-0000-000007490000}"/>
    <cellStyle name="Normal 5 6 2 4 3 4" xfId="36492" xr:uid="{00000000-0005-0000-0000-000008490000}"/>
    <cellStyle name="Normal 5 6 2 4 4" xfId="10148" xr:uid="{00000000-0005-0000-0000-000009490000}"/>
    <cellStyle name="Normal 5 6 2 4 4 2" xfId="35268" xr:uid="{00000000-0005-0000-0000-00000A490000}"/>
    <cellStyle name="Normal 5 6 2 4 5" xfId="15701" xr:uid="{00000000-0005-0000-0000-00000B490000}"/>
    <cellStyle name="Normal 5 6 2 4 5 2" xfId="38940" xr:uid="{00000000-0005-0000-0000-00000C490000}"/>
    <cellStyle name="Normal 5 6 2 4 6" xfId="7700" xr:uid="{00000000-0005-0000-0000-00000D490000}"/>
    <cellStyle name="Normal 5 6 2 4 7" xfId="32820" xr:uid="{00000000-0005-0000-0000-00000E490000}"/>
    <cellStyle name="Normal 5 6 2 5" xfId="4185" xr:uid="{00000000-0005-0000-0000-00000F490000}"/>
    <cellStyle name="Normal 5 6 2 5 2" xfId="12087" xr:uid="{00000000-0005-0000-0000-000010490000}"/>
    <cellStyle name="Normal 5 6 2 5 2 2" xfId="37104" xr:uid="{00000000-0005-0000-0000-000011490000}"/>
    <cellStyle name="Normal 5 6 2 5 3" xfId="18117" xr:uid="{00000000-0005-0000-0000-000012490000}"/>
    <cellStyle name="Normal 5 6 2 5 3 2" xfId="40776" xr:uid="{00000000-0005-0000-0000-000013490000}"/>
    <cellStyle name="Normal 5 6 2 5 4" xfId="8312" xr:uid="{00000000-0005-0000-0000-000014490000}"/>
    <cellStyle name="Normal 5 6 2 5 5" xfId="33432" xr:uid="{00000000-0005-0000-0000-000015490000}"/>
    <cellStyle name="Normal 5 6 2 6" xfId="2724" xr:uid="{00000000-0005-0000-0000-000016490000}"/>
    <cellStyle name="Normal 5 6 2 6 2" xfId="16674" xr:uid="{00000000-0005-0000-0000-000017490000}"/>
    <cellStyle name="Normal 5 6 2 6 2 2" xfId="39552" xr:uid="{00000000-0005-0000-0000-000018490000}"/>
    <cellStyle name="Normal 5 6 2 6 3" xfId="10760" xr:uid="{00000000-0005-0000-0000-000019490000}"/>
    <cellStyle name="Normal 5 6 2 6 4" xfId="35880" xr:uid="{00000000-0005-0000-0000-00001A490000}"/>
    <cellStyle name="Normal 5 6 2 7" xfId="9536" xr:uid="{00000000-0005-0000-0000-00001B490000}"/>
    <cellStyle name="Normal 5 6 2 7 2" xfId="34656" xr:uid="{00000000-0005-0000-0000-00001C490000}"/>
    <cellStyle name="Normal 5 6 2 8" xfId="14585" xr:uid="{00000000-0005-0000-0000-00001D490000}"/>
    <cellStyle name="Normal 5 6 2 8 2" xfId="38328" xr:uid="{00000000-0005-0000-0000-00001E490000}"/>
    <cellStyle name="Normal 5 6 2 9" xfId="7088" xr:uid="{00000000-0005-0000-0000-00001F490000}"/>
    <cellStyle name="Normal 5 7" xfId="544" xr:uid="{00000000-0005-0000-0000-000020490000}"/>
    <cellStyle name="Normal 5 7 10" xfId="32209" xr:uid="{00000000-0005-0000-0000-000021490000}"/>
    <cellStyle name="Normal 5 7 2" xfId="971" xr:uid="{00000000-0005-0000-0000-000022490000}"/>
    <cellStyle name="Normal 5 7 2 2" xfId="2062" xr:uid="{00000000-0005-0000-0000-000023490000}"/>
    <cellStyle name="Normal 5 7 2 2 2" xfId="5368" xr:uid="{00000000-0005-0000-0000-000024490000}"/>
    <cellStyle name="Normal 5 7 2 2 2 2" xfId="13082" xr:uid="{00000000-0005-0000-0000-000025490000}"/>
    <cellStyle name="Normal 5 7 2 2 2 2 2" xfId="37928" xr:uid="{00000000-0005-0000-0000-000026490000}"/>
    <cellStyle name="Normal 5 7 2 2 2 3" xfId="19262" xr:uid="{00000000-0005-0000-0000-000027490000}"/>
    <cellStyle name="Normal 5 7 2 2 2 3 2" xfId="41600" xr:uid="{00000000-0005-0000-0000-000028490000}"/>
    <cellStyle name="Normal 5 7 2 2 2 4" xfId="9136" xr:uid="{00000000-0005-0000-0000-000029490000}"/>
    <cellStyle name="Normal 5 7 2 2 2 5" xfId="34256" xr:uid="{00000000-0005-0000-0000-00002A490000}"/>
    <cellStyle name="Normal 5 7 2 2 3" xfId="3548" xr:uid="{00000000-0005-0000-0000-00002B490000}"/>
    <cellStyle name="Normal 5 7 2 2 3 2" xfId="17498" xr:uid="{00000000-0005-0000-0000-00002C490000}"/>
    <cellStyle name="Normal 5 7 2 2 3 2 2" xfId="40376" xr:uid="{00000000-0005-0000-0000-00002D490000}"/>
    <cellStyle name="Normal 5 7 2 2 3 3" xfId="11584" xr:uid="{00000000-0005-0000-0000-00002E490000}"/>
    <cellStyle name="Normal 5 7 2 2 3 4" xfId="36704" xr:uid="{00000000-0005-0000-0000-00002F490000}"/>
    <cellStyle name="Normal 5 7 2 2 4" xfId="10360" xr:uid="{00000000-0005-0000-0000-000030490000}"/>
    <cellStyle name="Normal 5 7 2 2 4 2" xfId="35480" xr:uid="{00000000-0005-0000-0000-000031490000}"/>
    <cellStyle name="Normal 5 7 2 2 5" xfId="16031" xr:uid="{00000000-0005-0000-0000-000032490000}"/>
    <cellStyle name="Normal 5 7 2 2 5 2" xfId="39152" xr:uid="{00000000-0005-0000-0000-000033490000}"/>
    <cellStyle name="Normal 5 7 2 2 6" xfId="7912" xr:uid="{00000000-0005-0000-0000-000034490000}"/>
    <cellStyle name="Normal 5 7 2 2 7" xfId="33032" xr:uid="{00000000-0005-0000-0000-000035490000}"/>
    <cellStyle name="Normal 5 7 2 3" xfId="4484" xr:uid="{00000000-0005-0000-0000-000036490000}"/>
    <cellStyle name="Normal 5 7 2 3 2" xfId="12335" xr:uid="{00000000-0005-0000-0000-000037490000}"/>
    <cellStyle name="Normal 5 7 2 3 2 2" xfId="37316" xr:uid="{00000000-0005-0000-0000-000038490000}"/>
    <cellStyle name="Normal 5 7 2 3 3" xfId="18410" xr:uid="{00000000-0005-0000-0000-000039490000}"/>
    <cellStyle name="Normal 5 7 2 3 3 2" xfId="40988" xr:uid="{00000000-0005-0000-0000-00003A490000}"/>
    <cellStyle name="Normal 5 7 2 3 4" xfId="8524" xr:uid="{00000000-0005-0000-0000-00003B490000}"/>
    <cellStyle name="Normal 5 7 2 3 5" xfId="33644" xr:uid="{00000000-0005-0000-0000-00003C490000}"/>
    <cellStyle name="Normal 5 7 2 4" xfId="2936" xr:uid="{00000000-0005-0000-0000-00003D490000}"/>
    <cellStyle name="Normal 5 7 2 4 2" xfId="16886" xr:uid="{00000000-0005-0000-0000-00003E490000}"/>
    <cellStyle name="Normal 5 7 2 4 2 2" xfId="39764" xr:uid="{00000000-0005-0000-0000-00003F490000}"/>
    <cellStyle name="Normal 5 7 2 4 3" xfId="10972" xr:uid="{00000000-0005-0000-0000-000040490000}"/>
    <cellStyle name="Normal 5 7 2 4 4" xfId="36092" xr:uid="{00000000-0005-0000-0000-000041490000}"/>
    <cellStyle name="Normal 5 7 2 5" xfId="9748" xr:uid="{00000000-0005-0000-0000-000042490000}"/>
    <cellStyle name="Normal 5 7 2 5 2" xfId="34868" xr:uid="{00000000-0005-0000-0000-000043490000}"/>
    <cellStyle name="Normal 5 7 2 6" xfId="14990" xr:uid="{00000000-0005-0000-0000-000044490000}"/>
    <cellStyle name="Normal 5 7 2 6 2" xfId="38540" xr:uid="{00000000-0005-0000-0000-000045490000}"/>
    <cellStyle name="Normal 5 7 2 7" xfId="7300" xr:uid="{00000000-0005-0000-0000-000046490000}"/>
    <cellStyle name="Normal 5 7 2 8" xfId="32420" xr:uid="{00000000-0005-0000-0000-000047490000}"/>
    <cellStyle name="Normal 5 7 3" xfId="1313" xr:uid="{00000000-0005-0000-0000-000048490000}"/>
    <cellStyle name="Normal 5 7 3 2" xfId="2404" xr:uid="{00000000-0005-0000-0000-000049490000}"/>
    <cellStyle name="Normal 5 7 3 2 2" xfId="5667" xr:uid="{00000000-0005-0000-0000-00004A490000}"/>
    <cellStyle name="Normal 5 7 3 2 2 2" xfId="13339" xr:uid="{00000000-0005-0000-0000-00004B490000}"/>
    <cellStyle name="Normal 5 7 3 2 2 2 2" xfId="38139" xr:uid="{00000000-0005-0000-0000-00004C490000}"/>
    <cellStyle name="Normal 5 7 3 2 2 3" xfId="19555" xr:uid="{00000000-0005-0000-0000-00004D490000}"/>
    <cellStyle name="Normal 5 7 3 2 2 3 2" xfId="41811" xr:uid="{00000000-0005-0000-0000-00004E490000}"/>
    <cellStyle name="Normal 5 7 3 2 2 4" xfId="9347" xr:uid="{00000000-0005-0000-0000-00004F490000}"/>
    <cellStyle name="Normal 5 7 3 2 2 5" xfId="34467" xr:uid="{00000000-0005-0000-0000-000050490000}"/>
    <cellStyle name="Normal 5 7 3 2 3" xfId="3759" xr:uid="{00000000-0005-0000-0000-000051490000}"/>
    <cellStyle name="Normal 5 7 3 2 3 2" xfId="17709" xr:uid="{00000000-0005-0000-0000-000052490000}"/>
    <cellStyle name="Normal 5 7 3 2 3 2 2" xfId="40587" xr:uid="{00000000-0005-0000-0000-000053490000}"/>
    <cellStyle name="Normal 5 7 3 2 3 3" xfId="11795" xr:uid="{00000000-0005-0000-0000-000054490000}"/>
    <cellStyle name="Normal 5 7 3 2 3 4" xfId="36915" xr:uid="{00000000-0005-0000-0000-000055490000}"/>
    <cellStyle name="Normal 5 7 3 2 4" xfId="10571" xr:uid="{00000000-0005-0000-0000-000056490000}"/>
    <cellStyle name="Normal 5 7 3 2 4 2" xfId="35691" xr:uid="{00000000-0005-0000-0000-000057490000}"/>
    <cellStyle name="Normal 5 7 3 2 5" xfId="16368" xr:uid="{00000000-0005-0000-0000-000058490000}"/>
    <cellStyle name="Normal 5 7 3 2 5 2" xfId="39363" xr:uid="{00000000-0005-0000-0000-000059490000}"/>
    <cellStyle name="Normal 5 7 3 2 6" xfId="8123" xr:uid="{00000000-0005-0000-0000-00005A490000}"/>
    <cellStyle name="Normal 5 7 3 2 7" xfId="33243" xr:uid="{00000000-0005-0000-0000-00005B490000}"/>
    <cellStyle name="Normal 5 7 3 3" xfId="4777" xr:uid="{00000000-0005-0000-0000-00005C490000}"/>
    <cellStyle name="Normal 5 7 3 3 2" xfId="12591" xr:uid="{00000000-0005-0000-0000-00005D490000}"/>
    <cellStyle name="Normal 5 7 3 3 2 2" xfId="37527" xr:uid="{00000000-0005-0000-0000-00005E490000}"/>
    <cellStyle name="Normal 5 7 3 3 3" xfId="18695" xr:uid="{00000000-0005-0000-0000-00005F490000}"/>
    <cellStyle name="Normal 5 7 3 3 3 2" xfId="41199" xr:uid="{00000000-0005-0000-0000-000060490000}"/>
    <cellStyle name="Normal 5 7 3 3 4" xfId="8735" xr:uid="{00000000-0005-0000-0000-000061490000}"/>
    <cellStyle name="Normal 5 7 3 3 5" xfId="33855" xr:uid="{00000000-0005-0000-0000-000062490000}"/>
    <cellStyle name="Normal 5 7 3 4" xfId="3147" xr:uid="{00000000-0005-0000-0000-000063490000}"/>
    <cellStyle name="Normal 5 7 3 4 2" xfId="17097" xr:uid="{00000000-0005-0000-0000-000064490000}"/>
    <cellStyle name="Normal 5 7 3 4 2 2" xfId="39975" xr:uid="{00000000-0005-0000-0000-000065490000}"/>
    <cellStyle name="Normal 5 7 3 4 3" xfId="11183" xr:uid="{00000000-0005-0000-0000-000066490000}"/>
    <cellStyle name="Normal 5 7 3 4 4" xfId="36303" xr:uid="{00000000-0005-0000-0000-000067490000}"/>
    <cellStyle name="Normal 5 7 3 5" xfId="9959" xr:uid="{00000000-0005-0000-0000-000068490000}"/>
    <cellStyle name="Normal 5 7 3 5 2" xfId="35079" xr:uid="{00000000-0005-0000-0000-000069490000}"/>
    <cellStyle name="Normal 5 7 3 6" xfId="15322" xr:uid="{00000000-0005-0000-0000-00006A490000}"/>
    <cellStyle name="Normal 5 7 3 6 2" xfId="38751" xr:uid="{00000000-0005-0000-0000-00006B490000}"/>
    <cellStyle name="Normal 5 7 3 7" xfId="7511" xr:uid="{00000000-0005-0000-0000-00006C490000}"/>
    <cellStyle name="Normal 5 7 3 8" xfId="32631" xr:uid="{00000000-0005-0000-0000-00006D490000}"/>
    <cellStyle name="Normal 5 7 4" xfId="1724" xr:uid="{00000000-0005-0000-0000-00006E490000}"/>
    <cellStyle name="Normal 5 7 4 2" xfId="5093" xr:uid="{00000000-0005-0000-0000-00006F490000}"/>
    <cellStyle name="Normal 5 7 4 2 2" xfId="12846" xr:uid="{00000000-0005-0000-0000-000070490000}"/>
    <cellStyle name="Normal 5 7 4 2 2 2" xfId="37717" xr:uid="{00000000-0005-0000-0000-000071490000}"/>
    <cellStyle name="Normal 5 7 4 2 3" xfId="18997" xr:uid="{00000000-0005-0000-0000-000072490000}"/>
    <cellStyle name="Normal 5 7 4 2 3 2" xfId="41389" xr:uid="{00000000-0005-0000-0000-000073490000}"/>
    <cellStyle name="Normal 5 7 4 2 4" xfId="8925" xr:uid="{00000000-0005-0000-0000-000074490000}"/>
    <cellStyle name="Normal 5 7 4 2 5" xfId="34045" xr:uid="{00000000-0005-0000-0000-000075490000}"/>
    <cellStyle name="Normal 5 7 4 3" xfId="3337" xr:uid="{00000000-0005-0000-0000-000076490000}"/>
    <cellStyle name="Normal 5 7 4 3 2" xfId="17287" xr:uid="{00000000-0005-0000-0000-000077490000}"/>
    <cellStyle name="Normal 5 7 4 3 2 2" xfId="40165" xr:uid="{00000000-0005-0000-0000-000078490000}"/>
    <cellStyle name="Normal 5 7 4 3 3" xfId="11373" xr:uid="{00000000-0005-0000-0000-000079490000}"/>
    <cellStyle name="Normal 5 7 4 3 4" xfId="36493" xr:uid="{00000000-0005-0000-0000-00007A490000}"/>
    <cellStyle name="Normal 5 7 4 4" xfId="10149" xr:uid="{00000000-0005-0000-0000-00007B490000}"/>
    <cellStyle name="Normal 5 7 4 4 2" xfId="35269" xr:uid="{00000000-0005-0000-0000-00007C490000}"/>
    <cellStyle name="Normal 5 7 4 5" xfId="15702" xr:uid="{00000000-0005-0000-0000-00007D490000}"/>
    <cellStyle name="Normal 5 7 4 5 2" xfId="38941" xr:uid="{00000000-0005-0000-0000-00007E490000}"/>
    <cellStyle name="Normal 5 7 4 6" xfId="7701" xr:uid="{00000000-0005-0000-0000-00007F490000}"/>
    <cellStyle name="Normal 5 7 4 7" xfId="32821" xr:uid="{00000000-0005-0000-0000-000080490000}"/>
    <cellStyle name="Normal 5 7 5" xfId="4186" xr:uid="{00000000-0005-0000-0000-000081490000}"/>
    <cellStyle name="Normal 5 7 5 2" xfId="12088" xr:uid="{00000000-0005-0000-0000-000082490000}"/>
    <cellStyle name="Normal 5 7 5 2 2" xfId="37105" xr:uid="{00000000-0005-0000-0000-000083490000}"/>
    <cellStyle name="Normal 5 7 5 3" xfId="18118" xr:uid="{00000000-0005-0000-0000-000084490000}"/>
    <cellStyle name="Normal 5 7 5 3 2" xfId="40777" xr:uid="{00000000-0005-0000-0000-000085490000}"/>
    <cellStyle name="Normal 5 7 5 4" xfId="8313" xr:uid="{00000000-0005-0000-0000-000086490000}"/>
    <cellStyle name="Normal 5 7 5 5" xfId="33433" xr:uid="{00000000-0005-0000-0000-000087490000}"/>
    <cellStyle name="Normal 5 7 6" xfId="2725" xr:uid="{00000000-0005-0000-0000-000088490000}"/>
    <cellStyle name="Normal 5 7 6 2" xfId="16675" xr:uid="{00000000-0005-0000-0000-000089490000}"/>
    <cellStyle name="Normal 5 7 6 2 2" xfId="39553" xr:uid="{00000000-0005-0000-0000-00008A490000}"/>
    <cellStyle name="Normal 5 7 6 3" xfId="10761" xr:uid="{00000000-0005-0000-0000-00008B490000}"/>
    <cellStyle name="Normal 5 7 6 4" xfId="35881" xr:uid="{00000000-0005-0000-0000-00008C490000}"/>
    <cellStyle name="Normal 5 7 7" xfId="9537" xr:uid="{00000000-0005-0000-0000-00008D490000}"/>
    <cellStyle name="Normal 5 7 7 2" xfId="34657" xr:uid="{00000000-0005-0000-0000-00008E490000}"/>
    <cellStyle name="Normal 5 7 8" xfId="14586" xr:uid="{00000000-0005-0000-0000-00008F490000}"/>
    <cellStyle name="Normal 5 7 8 2" xfId="38329" xr:uid="{00000000-0005-0000-0000-000090490000}"/>
    <cellStyle name="Normal 5 7 9" xfId="7089" xr:uid="{00000000-0005-0000-0000-000091490000}"/>
    <cellStyle name="Normal 5 8" xfId="545" xr:uid="{00000000-0005-0000-0000-000092490000}"/>
    <cellStyle name="Normal 5 9" xfId="546" xr:uid="{00000000-0005-0000-0000-000093490000}"/>
    <cellStyle name="Normal 5 9 10" xfId="32210" xr:uid="{00000000-0005-0000-0000-000094490000}"/>
    <cellStyle name="Normal 5 9 2" xfId="972" xr:uid="{00000000-0005-0000-0000-000095490000}"/>
    <cellStyle name="Normal 5 9 2 2" xfId="2063" xr:uid="{00000000-0005-0000-0000-000096490000}"/>
    <cellStyle name="Normal 5 9 2 2 2" xfId="5369" xr:uid="{00000000-0005-0000-0000-000097490000}"/>
    <cellStyle name="Normal 5 9 2 2 2 2" xfId="13083" xr:uid="{00000000-0005-0000-0000-000098490000}"/>
    <cellStyle name="Normal 5 9 2 2 2 2 2" xfId="37929" xr:uid="{00000000-0005-0000-0000-000099490000}"/>
    <cellStyle name="Normal 5 9 2 2 2 3" xfId="19263" xr:uid="{00000000-0005-0000-0000-00009A490000}"/>
    <cellStyle name="Normal 5 9 2 2 2 3 2" xfId="41601" xr:uid="{00000000-0005-0000-0000-00009B490000}"/>
    <cellStyle name="Normal 5 9 2 2 2 4" xfId="9137" xr:uid="{00000000-0005-0000-0000-00009C490000}"/>
    <cellStyle name="Normal 5 9 2 2 2 5" xfId="34257" xr:uid="{00000000-0005-0000-0000-00009D490000}"/>
    <cellStyle name="Normal 5 9 2 2 3" xfId="3549" xr:uid="{00000000-0005-0000-0000-00009E490000}"/>
    <cellStyle name="Normal 5 9 2 2 3 2" xfId="17499" xr:uid="{00000000-0005-0000-0000-00009F490000}"/>
    <cellStyle name="Normal 5 9 2 2 3 2 2" xfId="40377" xr:uid="{00000000-0005-0000-0000-0000A0490000}"/>
    <cellStyle name="Normal 5 9 2 2 3 3" xfId="11585" xr:uid="{00000000-0005-0000-0000-0000A1490000}"/>
    <cellStyle name="Normal 5 9 2 2 3 4" xfId="36705" xr:uid="{00000000-0005-0000-0000-0000A2490000}"/>
    <cellStyle name="Normal 5 9 2 2 4" xfId="10361" xr:uid="{00000000-0005-0000-0000-0000A3490000}"/>
    <cellStyle name="Normal 5 9 2 2 4 2" xfId="35481" xr:uid="{00000000-0005-0000-0000-0000A4490000}"/>
    <cellStyle name="Normal 5 9 2 2 5" xfId="16032" xr:uid="{00000000-0005-0000-0000-0000A5490000}"/>
    <cellStyle name="Normal 5 9 2 2 5 2" xfId="39153" xr:uid="{00000000-0005-0000-0000-0000A6490000}"/>
    <cellStyle name="Normal 5 9 2 2 6" xfId="7913" xr:uid="{00000000-0005-0000-0000-0000A7490000}"/>
    <cellStyle name="Normal 5 9 2 2 7" xfId="33033" xr:uid="{00000000-0005-0000-0000-0000A8490000}"/>
    <cellStyle name="Normal 5 9 2 3" xfId="4485" xr:uid="{00000000-0005-0000-0000-0000A9490000}"/>
    <cellStyle name="Normal 5 9 2 3 2" xfId="12336" xr:uid="{00000000-0005-0000-0000-0000AA490000}"/>
    <cellStyle name="Normal 5 9 2 3 2 2" xfId="37317" xr:uid="{00000000-0005-0000-0000-0000AB490000}"/>
    <cellStyle name="Normal 5 9 2 3 3" xfId="18411" xr:uid="{00000000-0005-0000-0000-0000AC490000}"/>
    <cellStyle name="Normal 5 9 2 3 3 2" xfId="40989" xr:uid="{00000000-0005-0000-0000-0000AD490000}"/>
    <cellStyle name="Normal 5 9 2 3 4" xfId="8525" xr:uid="{00000000-0005-0000-0000-0000AE490000}"/>
    <cellStyle name="Normal 5 9 2 3 5" xfId="33645" xr:uid="{00000000-0005-0000-0000-0000AF490000}"/>
    <cellStyle name="Normal 5 9 2 4" xfId="2937" xr:uid="{00000000-0005-0000-0000-0000B0490000}"/>
    <cellStyle name="Normal 5 9 2 4 2" xfId="16887" xr:uid="{00000000-0005-0000-0000-0000B1490000}"/>
    <cellStyle name="Normal 5 9 2 4 2 2" xfId="39765" xr:uid="{00000000-0005-0000-0000-0000B2490000}"/>
    <cellStyle name="Normal 5 9 2 4 3" xfId="10973" xr:uid="{00000000-0005-0000-0000-0000B3490000}"/>
    <cellStyle name="Normal 5 9 2 4 4" xfId="36093" xr:uid="{00000000-0005-0000-0000-0000B4490000}"/>
    <cellStyle name="Normal 5 9 2 5" xfId="9749" xr:uid="{00000000-0005-0000-0000-0000B5490000}"/>
    <cellStyle name="Normal 5 9 2 5 2" xfId="34869" xr:uid="{00000000-0005-0000-0000-0000B6490000}"/>
    <cellStyle name="Normal 5 9 2 6" xfId="14991" xr:uid="{00000000-0005-0000-0000-0000B7490000}"/>
    <cellStyle name="Normal 5 9 2 6 2" xfId="38541" xr:uid="{00000000-0005-0000-0000-0000B8490000}"/>
    <cellStyle name="Normal 5 9 2 7" xfId="7301" xr:uid="{00000000-0005-0000-0000-0000B9490000}"/>
    <cellStyle name="Normal 5 9 2 8" xfId="32421" xr:uid="{00000000-0005-0000-0000-0000BA490000}"/>
    <cellStyle name="Normal 5 9 3" xfId="1314" xr:uid="{00000000-0005-0000-0000-0000BB490000}"/>
    <cellStyle name="Normal 5 9 3 2" xfId="2405" xr:uid="{00000000-0005-0000-0000-0000BC490000}"/>
    <cellStyle name="Normal 5 9 3 2 2" xfId="5668" xr:uid="{00000000-0005-0000-0000-0000BD490000}"/>
    <cellStyle name="Normal 5 9 3 2 2 2" xfId="13340" xr:uid="{00000000-0005-0000-0000-0000BE490000}"/>
    <cellStyle name="Normal 5 9 3 2 2 2 2" xfId="38140" xr:uid="{00000000-0005-0000-0000-0000BF490000}"/>
    <cellStyle name="Normal 5 9 3 2 2 3" xfId="19556" xr:uid="{00000000-0005-0000-0000-0000C0490000}"/>
    <cellStyle name="Normal 5 9 3 2 2 3 2" xfId="41812" xr:uid="{00000000-0005-0000-0000-0000C1490000}"/>
    <cellStyle name="Normal 5 9 3 2 2 4" xfId="9348" xr:uid="{00000000-0005-0000-0000-0000C2490000}"/>
    <cellStyle name="Normal 5 9 3 2 2 5" xfId="34468" xr:uid="{00000000-0005-0000-0000-0000C3490000}"/>
    <cellStyle name="Normal 5 9 3 2 3" xfId="3760" xr:uid="{00000000-0005-0000-0000-0000C4490000}"/>
    <cellStyle name="Normal 5 9 3 2 3 2" xfId="17710" xr:uid="{00000000-0005-0000-0000-0000C5490000}"/>
    <cellStyle name="Normal 5 9 3 2 3 2 2" xfId="40588" xr:uid="{00000000-0005-0000-0000-0000C6490000}"/>
    <cellStyle name="Normal 5 9 3 2 3 3" xfId="11796" xr:uid="{00000000-0005-0000-0000-0000C7490000}"/>
    <cellStyle name="Normal 5 9 3 2 3 4" xfId="36916" xr:uid="{00000000-0005-0000-0000-0000C8490000}"/>
    <cellStyle name="Normal 5 9 3 2 4" xfId="10572" xr:uid="{00000000-0005-0000-0000-0000C9490000}"/>
    <cellStyle name="Normal 5 9 3 2 4 2" xfId="35692" xr:uid="{00000000-0005-0000-0000-0000CA490000}"/>
    <cellStyle name="Normal 5 9 3 2 5" xfId="16369" xr:uid="{00000000-0005-0000-0000-0000CB490000}"/>
    <cellStyle name="Normal 5 9 3 2 5 2" xfId="39364" xr:uid="{00000000-0005-0000-0000-0000CC490000}"/>
    <cellStyle name="Normal 5 9 3 2 6" xfId="8124" xr:uid="{00000000-0005-0000-0000-0000CD490000}"/>
    <cellStyle name="Normal 5 9 3 2 7" xfId="33244" xr:uid="{00000000-0005-0000-0000-0000CE490000}"/>
    <cellStyle name="Normal 5 9 3 3" xfId="4778" xr:uid="{00000000-0005-0000-0000-0000CF490000}"/>
    <cellStyle name="Normal 5 9 3 3 2" xfId="12592" xr:uid="{00000000-0005-0000-0000-0000D0490000}"/>
    <cellStyle name="Normal 5 9 3 3 2 2" xfId="37528" xr:uid="{00000000-0005-0000-0000-0000D1490000}"/>
    <cellStyle name="Normal 5 9 3 3 3" xfId="18696" xr:uid="{00000000-0005-0000-0000-0000D2490000}"/>
    <cellStyle name="Normal 5 9 3 3 3 2" xfId="41200" xr:uid="{00000000-0005-0000-0000-0000D3490000}"/>
    <cellStyle name="Normal 5 9 3 3 4" xfId="8736" xr:uid="{00000000-0005-0000-0000-0000D4490000}"/>
    <cellStyle name="Normal 5 9 3 3 5" xfId="33856" xr:uid="{00000000-0005-0000-0000-0000D5490000}"/>
    <cellStyle name="Normal 5 9 3 4" xfId="3148" xr:uid="{00000000-0005-0000-0000-0000D6490000}"/>
    <cellStyle name="Normal 5 9 3 4 2" xfId="17098" xr:uid="{00000000-0005-0000-0000-0000D7490000}"/>
    <cellStyle name="Normal 5 9 3 4 2 2" xfId="39976" xr:uid="{00000000-0005-0000-0000-0000D8490000}"/>
    <cellStyle name="Normal 5 9 3 4 3" xfId="11184" xr:uid="{00000000-0005-0000-0000-0000D9490000}"/>
    <cellStyle name="Normal 5 9 3 4 4" xfId="36304" xr:uid="{00000000-0005-0000-0000-0000DA490000}"/>
    <cellStyle name="Normal 5 9 3 5" xfId="9960" xr:uid="{00000000-0005-0000-0000-0000DB490000}"/>
    <cellStyle name="Normal 5 9 3 5 2" xfId="35080" xr:uid="{00000000-0005-0000-0000-0000DC490000}"/>
    <cellStyle name="Normal 5 9 3 6" xfId="15323" xr:uid="{00000000-0005-0000-0000-0000DD490000}"/>
    <cellStyle name="Normal 5 9 3 6 2" xfId="38752" xr:uid="{00000000-0005-0000-0000-0000DE490000}"/>
    <cellStyle name="Normal 5 9 3 7" xfId="7512" xr:uid="{00000000-0005-0000-0000-0000DF490000}"/>
    <cellStyle name="Normal 5 9 3 8" xfId="32632" xr:uid="{00000000-0005-0000-0000-0000E0490000}"/>
    <cellStyle name="Normal 5 9 4" xfId="1725" xr:uid="{00000000-0005-0000-0000-0000E1490000}"/>
    <cellStyle name="Normal 5 9 4 2" xfId="5094" xr:uid="{00000000-0005-0000-0000-0000E2490000}"/>
    <cellStyle name="Normal 5 9 4 2 2" xfId="12847" xr:uid="{00000000-0005-0000-0000-0000E3490000}"/>
    <cellStyle name="Normal 5 9 4 2 2 2" xfId="37718" xr:uid="{00000000-0005-0000-0000-0000E4490000}"/>
    <cellStyle name="Normal 5 9 4 2 3" xfId="18998" xr:uid="{00000000-0005-0000-0000-0000E5490000}"/>
    <cellStyle name="Normal 5 9 4 2 3 2" xfId="41390" xr:uid="{00000000-0005-0000-0000-0000E6490000}"/>
    <cellStyle name="Normal 5 9 4 2 4" xfId="8926" xr:uid="{00000000-0005-0000-0000-0000E7490000}"/>
    <cellStyle name="Normal 5 9 4 2 5" xfId="34046" xr:uid="{00000000-0005-0000-0000-0000E8490000}"/>
    <cellStyle name="Normal 5 9 4 3" xfId="3338" xr:uid="{00000000-0005-0000-0000-0000E9490000}"/>
    <cellStyle name="Normal 5 9 4 3 2" xfId="17288" xr:uid="{00000000-0005-0000-0000-0000EA490000}"/>
    <cellStyle name="Normal 5 9 4 3 2 2" xfId="40166" xr:uid="{00000000-0005-0000-0000-0000EB490000}"/>
    <cellStyle name="Normal 5 9 4 3 3" xfId="11374" xr:uid="{00000000-0005-0000-0000-0000EC490000}"/>
    <cellStyle name="Normal 5 9 4 3 4" xfId="36494" xr:uid="{00000000-0005-0000-0000-0000ED490000}"/>
    <cellStyle name="Normal 5 9 4 4" xfId="10150" xr:uid="{00000000-0005-0000-0000-0000EE490000}"/>
    <cellStyle name="Normal 5 9 4 4 2" xfId="35270" xr:uid="{00000000-0005-0000-0000-0000EF490000}"/>
    <cellStyle name="Normal 5 9 4 5" xfId="15703" xr:uid="{00000000-0005-0000-0000-0000F0490000}"/>
    <cellStyle name="Normal 5 9 4 5 2" xfId="38942" xr:uid="{00000000-0005-0000-0000-0000F1490000}"/>
    <cellStyle name="Normal 5 9 4 6" xfId="7702" xr:uid="{00000000-0005-0000-0000-0000F2490000}"/>
    <cellStyle name="Normal 5 9 4 7" xfId="32822" xr:uid="{00000000-0005-0000-0000-0000F3490000}"/>
    <cellStyle name="Normal 5 9 5" xfId="4188" xr:uid="{00000000-0005-0000-0000-0000F4490000}"/>
    <cellStyle name="Normal 5 9 5 2" xfId="12090" xr:uid="{00000000-0005-0000-0000-0000F5490000}"/>
    <cellStyle name="Normal 5 9 5 2 2" xfId="37106" xr:uid="{00000000-0005-0000-0000-0000F6490000}"/>
    <cellStyle name="Normal 5 9 5 3" xfId="18120" xr:uid="{00000000-0005-0000-0000-0000F7490000}"/>
    <cellStyle name="Normal 5 9 5 3 2" xfId="40778" xr:uid="{00000000-0005-0000-0000-0000F8490000}"/>
    <cellStyle name="Normal 5 9 5 4" xfId="8314" xr:uid="{00000000-0005-0000-0000-0000F9490000}"/>
    <cellStyle name="Normal 5 9 5 5" xfId="33434" xr:uid="{00000000-0005-0000-0000-0000FA490000}"/>
    <cellStyle name="Normal 5 9 6" xfId="2726" xr:uid="{00000000-0005-0000-0000-0000FB490000}"/>
    <cellStyle name="Normal 5 9 6 2" xfId="16676" xr:uid="{00000000-0005-0000-0000-0000FC490000}"/>
    <cellStyle name="Normal 5 9 6 2 2" xfId="39554" xr:uid="{00000000-0005-0000-0000-0000FD490000}"/>
    <cellStyle name="Normal 5 9 6 3" xfId="10762" xr:uid="{00000000-0005-0000-0000-0000FE490000}"/>
    <cellStyle name="Normal 5 9 6 4" xfId="35882" xr:uid="{00000000-0005-0000-0000-0000FF490000}"/>
    <cellStyle name="Normal 5 9 7" xfId="9538" xr:uid="{00000000-0005-0000-0000-0000004A0000}"/>
    <cellStyle name="Normal 5 9 7 2" xfId="34658" xr:uid="{00000000-0005-0000-0000-0000014A0000}"/>
    <cellStyle name="Normal 5 9 8" xfId="14588" xr:uid="{00000000-0005-0000-0000-0000024A0000}"/>
    <cellStyle name="Normal 5 9 8 2" xfId="38330" xr:uid="{00000000-0005-0000-0000-0000034A0000}"/>
    <cellStyle name="Normal 5 9 9" xfId="7090" xr:uid="{00000000-0005-0000-0000-0000044A0000}"/>
    <cellStyle name="Normal 6" xfId="30" xr:uid="{00000000-0005-0000-0000-0000054A0000}"/>
    <cellStyle name="Normal 6 10" xfId="882" xr:uid="{00000000-0005-0000-0000-0000064A0000}"/>
    <cellStyle name="Normal 6 10 2" xfId="1973" xr:uid="{00000000-0005-0000-0000-0000074A0000}"/>
    <cellStyle name="Normal 6 10 2 2" xfId="5279" xr:uid="{00000000-0005-0000-0000-0000084A0000}"/>
    <cellStyle name="Normal 6 10 2 2 2" xfId="12993" xr:uid="{00000000-0005-0000-0000-0000094A0000}"/>
    <cellStyle name="Normal 6 10 2 2 2 2" xfId="37839" xr:uid="{00000000-0005-0000-0000-00000A4A0000}"/>
    <cellStyle name="Normal 6 10 2 2 3" xfId="19173" xr:uid="{00000000-0005-0000-0000-00000B4A0000}"/>
    <cellStyle name="Normal 6 10 2 2 3 2" xfId="41511" xr:uid="{00000000-0005-0000-0000-00000C4A0000}"/>
    <cellStyle name="Normal 6 10 2 2 4" xfId="9047" xr:uid="{00000000-0005-0000-0000-00000D4A0000}"/>
    <cellStyle name="Normal 6 10 2 2 5" xfId="34167" xr:uid="{00000000-0005-0000-0000-00000E4A0000}"/>
    <cellStyle name="Normal 6 10 2 3" xfId="3459" xr:uid="{00000000-0005-0000-0000-00000F4A0000}"/>
    <cellStyle name="Normal 6 10 2 3 2" xfId="17409" xr:uid="{00000000-0005-0000-0000-0000104A0000}"/>
    <cellStyle name="Normal 6 10 2 3 2 2" xfId="40287" xr:uid="{00000000-0005-0000-0000-0000114A0000}"/>
    <cellStyle name="Normal 6 10 2 3 3" xfId="11495" xr:uid="{00000000-0005-0000-0000-0000124A0000}"/>
    <cellStyle name="Normal 6 10 2 3 4" xfId="36615" xr:uid="{00000000-0005-0000-0000-0000134A0000}"/>
    <cellStyle name="Normal 6 10 2 4" xfId="10271" xr:uid="{00000000-0005-0000-0000-0000144A0000}"/>
    <cellStyle name="Normal 6 10 2 4 2" xfId="35391" xr:uid="{00000000-0005-0000-0000-0000154A0000}"/>
    <cellStyle name="Normal 6 10 2 5" xfId="15942" xr:uid="{00000000-0005-0000-0000-0000164A0000}"/>
    <cellStyle name="Normal 6 10 2 5 2" xfId="39063" xr:uid="{00000000-0005-0000-0000-0000174A0000}"/>
    <cellStyle name="Normal 6 10 2 6" xfId="7823" xr:uid="{00000000-0005-0000-0000-0000184A0000}"/>
    <cellStyle name="Normal 6 10 2 7" xfId="32943" xr:uid="{00000000-0005-0000-0000-0000194A0000}"/>
    <cellStyle name="Normal 6 10 3" xfId="4395" xr:uid="{00000000-0005-0000-0000-00001A4A0000}"/>
    <cellStyle name="Normal 6 10 3 2" xfId="12246" xr:uid="{00000000-0005-0000-0000-00001B4A0000}"/>
    <cellStyle name="Normal 6 10 3 2 2" xfId="37227" xr:uid="{00000000-0005-0000-0000-00001C4A0000}"/>
    <cellStyle name="Normal 6 10 3 3" xfId="18321" xr:uid="{00000000-0005-0000-0000-00001D4A0000}"/>
    <cellStyle name="Normal 6 10 3 3 2" xfId="40899" xr:uid="{00000000-0005-0000-0000-00001E4A0000}"/>
    <cellStyle name="Normal 6 10 3 4" xfId="8435" xr:uid="{00000000-0005-0000-0000-00001F4A0000}"/>
    <cellStyle name="Normal 6 10 3 5" xfId="33555" xr:uid="{00000000-0005-0000-0000-0000204A0000}"/>
    <cellStyle name="Normal 6 10 4" xfId="2847" xr:uid="{00000000-0005-0000-0000-0000214A0000}"/>
    <cellStyle name="Normal 6 10 4 2" xfId="16797" xr:uid="{00000000-0005-0000-0000-0000224A0000}"/>
    <cellStyle name="Normal 6 10 4 2 2" xfId="39675" xr:uid="{00000000-0005-0000-0000-0000234A0000}"/>
    <cellStyle name="Normal 6 10 4 3" xfId="10883" xr:uid="{00000000-0005-0000-0000-0000244A0000}"/>
    <cellStyle name="Normal 6 10 4 4" xfId="36003" xr:uid="{00000000-0005-0000-0000-0000254A0000}"/>
    <cellStyle name="Normal 6 10 5" xfId="9659" xr:uid="{00000000-0005-0000-0000-0000264A0000}"/>
    <cellStyle name="Normal 6 10 5 2" xfId="34779" xr:uid="{00000000-0005-0000-0000-0000274A0000}"/>
    <cellStyle name="Normal 6 10 6" xfId="14901" xr:uid="{00000000-0005-0000-0000-0000284A0000}"/>
    <cellStyle name="Normal 6 10 6 2" xfId="38451" xr:uid="{00000000-0005-0000-0000-0000294A0000}"/>
    <cellStyle name="Normal 6 10 7" xfId="7211" xr:uid="{00000000-0005-0000-0000-00002A4A0000}"/>
    <cellStyle name="Normal 6 10 8" xfId="32331" xr:uid="{00000000-0005-0000-0000-00002B4A0000}"/>
    <cellStyle name="Normal 6 11" xfId="1096" xr:uid="{00000000-0005-0000-0000-00002C4A0000}"/>
    <cellStyle name="Normal 6 11 2" xfId="2187" xr:uid="{00000000-0005-0000-0000-00002D4A0000}"/>
    <cellStyle name="Normal 6 11 2 2" xfId="5490" xr:uid="{00000000-0005-0000-0000-00002E4A0000}"/>
    <cellStyle name="Normal 6 11 2 2 2" xfId="13204" xr:uid="{00000000-0005-0000-0000-00002F4A0000}"/>
    <cellStyle name="Normal 6 11 2 2 2 2" xfId="38050" xr:uid="{00000000-0005-0000-0000-0000304A0000}"/>
    <cellStyle name="Normal 6 11 2 2 3" xfId="19384" xr:uid="{00000000-0005-0000-0000-0000314A0000}"/>
    <cellStyle name="Normal 6 11 2 2 3 2" xfId="41722" xr:uid="{00000000-0005-0000-0000-0000324A0000}"/>
    <cellStyle name="Normal 6 11 2 2 4" xfId="9258" xr:uid="{00000000-0005-0000-0000-0000334A0000}"/>
    <cellStyle name="Normal 6 11 2 2 5" xfId="34378" xr:uid="{00000000-0005-0000-0000-0000344A0000}"/>
    <cellStyle name="Normal 6 11 2 3" xfId="3670" xr:uid="{00000000-0005-0000-0000-0000354A0000}"/>
    <cellStyle name="Normal 6 11 2 3 2" xfId="17620" xr:uid="{00000000-0005-0000-0000-0000364A0000}"/>
    <cellStyle name="Normal 6 11 2 3 2 2" xfId="40498" xr:uid="{00000000-0005-0000-0000-0000374A0000}"/>
    <cellStyle name="Normal 6 11 2 3 3" xfId="11706" xr:uid="{00000000-0005-0000-0000-0000384A0000}"/>
    <cellStyle name="Normal 6 11 2 3 4" xfId="36826" xr:uid="{00000000-0005-0000-0000-0000394A0000}"/>
    <cellStyle name="Normal 6 11 2 4" xfId="10482" xr:uid="{00000000-0005-0000-0000-00003A4A0000}"/>
    <cellStyle name="Normal 6 11 2 4 2" xfId="35602" xr:uid="{00000000-0005-0000-0000-00003B4A0000}"/>
    <cellStyle name="Normal 6 11 2 5" xfId="16156" xr:uid="{00000000-0005-0000-0000-00003C4A0000}"/>
    <cellStyle name="Normal 6 11 2 5 2" xfId="39274" xr:uid="{00000000-0005-0000-0000-00003D4A0000}"/>
    <cellStyle name="Normal 6 11 2 6" xfId="8034" xr:uid="{00000000-0005-0000-0000-00003E4A0000}"/>
    <cellStyle name="Normal 6 11 2 7" xfId="33154" xr:uid="{00000000-0005-0000-0000-00003F4A0000}"/>
    <cellStyle name="Normal 6 11 3" xfId="4606" xr:uid="{00000000-0005-0000-0000-0000404A0000}"/>
    <cellStyle name="Normal 6 11 3 2" xfId="12457" xr:uid="{00000000-0005-0000-0000-0000414A0000}"/>
    <cellStyle name="Normal 6 11 3 2 2" xfId="37438" xr:uid="{00000000-0005-0000-0000-0000424A0000}"/>
    <cellStyle name="Normal 6 11 3 3" xfId="18532" xr:uid="{00000000-0005-0000-0000-0000434A0000}"/>
    <cellStyle name="Normal 6 11 3 3 2" xfId="41110" xr:uid="{00000000-0005-0000-0000-0000444A0000}"/>
    <cellStyle name="Normal 6 11 3 4" xfId="8646" xr:uid="{00000000-0005-0000-0000-0000454A0000}"/>
    <cellStyle name="Normal 6 11 3 5" xfId="33766" xr:uid="{00000000-0005-0000-0000-0000464A0000}"/>
    <cellStyle name="Normal 6 11 4" xfId="3058" xr:uid="{00000000-0005-0000-0000-0000474A0000}"/>
    <cellStyle name="Normal 6 11 4 2" xfId="17008" xr:uid="{00000000-0005-0000-0000-0000484A0000}"/>
    <cellStyle name="Normal 6 11 4 2 2" xfId="39886" xr:uid="{00000000-0005-0000-0000-0000494A0000}"/>
    <cellStyle name="Normal 6 11 4 3" xfId="11094" xr:uid="{00000000-0005-0000-0000-00004A4A0000}"/>
    <cellStyle name="Normal 6 11 4 4" xfId="36214" xr:uid="{00000000-0005-0000-0000-00004B4A0000}"/>
    <cellStyle name="Normal 6 11 5" xfId="9870" xr:uid="{00000000-0005-0000-0000-00004C4A0000}"/>
    <cellStyle name="Normal 6 11 5 2" xfId="34990" xr:uid="{00000000-0005-0000-0000-00004D4A0000}"/>
    <cellStyle name="Normal 6 11 6" xfId="15115" xr:uid="{00000000-0005-0000-0000-00004E4A0000}"/>
    <cellStyle name="Normal 6 11 6 2" xfId="38662" xr:uid="{00000000-0005-0000-0000-00004F4A0000}"/>
    <cellStyle name="Normal 6 11 7" xfId="7422" xr:uid="{00000000-0005-0000-0000-0000504A0000}"/>
    <cellStyle name="Normal 6 11 8" xfId="32542" xr:uid="{00000000-0005-0000-0000-0000514A0000}"/>
    <cellStyle name="Normal 6 12" xfId="1545" xr:uid="{00000000-0005-0000-0000-0000524A0000}"/>
    <cellStyle name="Normal 6 12 2" xfId="4943" xr:uid="{00000000-0005-0000-0000-0000534A0000}"/>
    <cellStyle name="Normal 6 12 2 2" xfId="12720" xr:uid="{00000000-0005-0000-0000-0000544A0000}"/>
    <cellStyle name="Normal 6 12 2 2 2" xfId="37628" xr:uid="{00000000-0005-0000-0000-0000554A0000}"/>
    <cellStyle name="Normal 6 12 2 3" xfId="18854" xr:uid="{00000000-0005-0000-0000-0000564A0000}"/>
    <cellStyle name="Normal 6 12 2 3 2" xfId="41300" xr:uid="{00000000-0005-0000-0000-0000574A0000}"/>
    <cellStyle name="Normal 6 12 2 4" xfId="8836" xr:uid="{00000000-0005-0000-0000-0000584A0000}"/>
    <cellStyle name="Normal 6 12 2 5" xfId="33956" xr:uid="{00000000-0005-0000-0000-0000594A0000}"/>
    <cellStyle name="Normal 6 12 3" xfId="3248" xr:uid="{00000000-0005-0000-0000-00005A4A0000}"/>
    <cellStyle name="Normal 6 12 3 2" xfId="17198" xr:uid="{00000000-0005-0000-0000-00005B4A0000}"/>
    <cellStyle name="Normal 6 12 3 2 2" xfId="40076" xr:uid="{00000000-0005-0000-0000-00005C4A0000}"/>
    <cellStyle name="Normal 6 12 3 3" xfId="11284" xr:uid="{00000000-0005-0000-0000-00005D4A0000}"/>
    <cellStyle name="Normal 6 12 3 4" xfId="36404" xr:uid="{00000000-0005-0000-0000-00005E4A0000}"/>
    <cellStyle name="Normal 6 12 4" xfId="10060" xr:uid="{00000000-0005-0000-0000-00005F4A0000}"/>
    <cellStyle name="Normal 6 12 4 2" xfId="35180" xr:uid="{00000000-0005-0000-0000-0000604A0000}"/>
    <cellStyle name="Normal 6 12 5" xfId="15534" xr:uid="{00000000-0005-0000-0000-0000614A0000}"/>
    <cellStyle name="Normal 6 12 5 2" xfId="38852" xr:uid="{00000000-0005-0000-0000-0000624A0000}"/>
    <cellStyle name="Normal 6 12 6" xfId="7612" xr:uid="{00000000-0005-0000-0000-0000634A0000}"/>
    <cellStyle name="Normal 6 12 7" xfId="32732" xr:uid="{00000000-0005-0000-0000-0000644A0000}"/>
    <cellStyle name="Normal 6 13" xfId="3879" xr:uid="{00000000-0005-0000-0000-0000654A0000}"/>
    <cellStyle name="Normal 6 13 2" xfId="11909" xr:uid="{00000000-0005-0000-0000-0000664A0000}"/>
    <cellStyle name="Normal 6 13 2 2" xfId="37016" xr:uid="{00000000-0005-0000-0000-0000674A0000}"/>
    <cellStyle name="Normal 6 13 3" xfId="17827" xr:uid="{00000000-0005-0000-0000-0000684A0000}"/>
    <cellStyle name="Normal 6 13 3 2" xfId="40688" xr:uid="{00000000-0005-0000-0000-0000694A0000}"/>
    <cellStyle name="Normal 6 13 4" xfId="8224" xr:uid="{00000000-0005-0000-0000-00006A4A0000}"/>
    <cellStyle name="Normal 6 13 5" xfId="33344" xr:uid="{00000000-0005-0000-0000-00006B4A0000}"/>
    <cellStyle name="Normal 6 14" xfId="2636" xr:uid="{00000000-0005-0000-0000-00006C4A0000}"/>
    <cellStyle name="Normal 6 14 2" xfId="16586" xr:uid="{00000000-0005-0000-0000-00006D4A0000}"/>
    <cellStyle name="Normal 6 14 2 2" xfId="39464" xr:uid="{00000000-0005-0000-0000-00006E4A0000}"/>
    <cellStyle name="Normal 6 14 3" xfId="10672" xr:uid="{00000000-0005-0000-0000-00006F4A0000}"/>
    <cellStyle name="Normal 6 14 4" xfId="35792" xr:uid="{00000000-0005-0000-0000-0000704A0000}"/>
    <cellStyle name="Normal 6 15" xfId="9448" xr:uid="{00000000-0005-0000-0000-0000714A0000}"/>
    <cellStyle name="Normal 6 15 2" xfId="34568" xr:uid="{00000000-0005-0000-0000-0000724A0000}"/>
    <cellStyle name="Normal 6 16" xfId="14104" xr:uid="{00000000-0005-0000-0000-0000734A0000}"/>
    <cellStyle name="Normal 6 16 2" xfId="38240" xr:uid="{00000000-0005-0000-0000-0000744A0000}"/>
    <cellStyle name="Normal 6 17" xfId="7000" xr:uid="{00000000-0005-0000-0000-0000754A0000}"/>
    <cellStyle name="Normal 6 18" xfId="32120" xr:uid="{00000000-0005-0000-0000-0000764A0000}"/>
    <cellStyle name="Normal 6 2" xfId="548" xr:uid="{00000000-0005-0000-0000-0000774A0000}"/>
    <cellStyle name="Normal 6 2 10" xfId="9540" xr:uid="{00000000-0005-0000-0000-0000784A0000}"/>
    <cellStyle name="Normal 6 2 10 2" xfId="34660" xr:uid="{00000000-0005-0000-0000-0000794A0000}"/>
    <cellStyle name="Normal 6 2 11" xfId="14590" xr:uid="{00000000-0005-0000-0000-00007A4A0000}"/>
    <cellStyle name="Normal 6 2 11 2" xfId="38332" xr:uid="{00000000-0005-0000-0000-00007B4A0000}"/>
    <cellStyle name="Normal 6 2 12" xfId="7092" xr:uid="{00000000-0005-0000-0000-00007C4A0000}"/>
    <cellStyle name="Normal 6 2 13" xfId="32212" xr:uid="{00000000-0005-0000-0000-00007D4A0000}"/>
    <cellStyle name="Normal 6 2 2" xfId="549" xr:uid="{00000000-0005-0000-0000-00007E4A0000}"/>
    <cellStyle name="Normal 6 2 2 10" xfId="14591" xr:uid="{00000000-0005-0000-0000-00007F4A0000}"/>
    <cellStyle name="Normal 6 2 2 10 2" xfId="38333" xr:uid="{00000000-0005-0000-0000-0000804A0000}"/>
    <cellStyle name="Normal 6 2 2 11" xfId="7093" xr:uid="{00000000-0005-0000-0000-0000814A0000}"/>
    <cellStyle name="Normal 6 2 2 12" xfId="32213" xr:uid="{00000000-0005-0000-0000-0000824A0000}"/>
    <cellStyle name="Normal 6 2 2 2" xfId="550" xr:uid="{00000000-0005-0000-0000-0000834A0000}"/>
    <cellStyle name="Normal 6 2 2 2 10" xfId="7094" xr:uid="{00000000-0005-0000-0000-0000844A0000}"/>
    <cellStyle name="Normal 6 2 2 2 11" xfId="32214" xr:uid="{00000000-0005-0000-0000-0000854A0000}"/>
    <cellStyle name="Normal 6 2 2 2 2" xfId="551" xr:uid="{00000000-0005-0000-0000-0000864A0000}"/>
    <cellStyle name="Normal 6 2 2 2 2 10" xfId="32215" xr:uid="{00000000-0005-0000-0000-0000874A0000}"/>
    <cellStyle name="Normal 6 2 2 2 2 2" xfId="977" xr:uid="{00000000-0005-0000-0000-0000884A0000}"/>
    <cellStyle name="Normal 6 2 2 2 2 2 2" xfId="2068" xr:uid="{00000000-0005-0000-0000-0000894A0000}"/>
    <cellStyle name="Normal 6 2 2 2 2 2 2 2" xfId="5374" xr:uid="{00000000-0005-0000-0000-00008A4A0000}"/>
    <cellStyle name="Normal 6 2 2 2 2 2 2 2 2" xfId="13088" xr:uid="{00000000-0005-0000-0000-00008B4A0000}"/>
    <cellStyle name="Normal 6 2 2 2 2 2 2 2 2 2" xfId="37934" xr:uid="{00000000-0005-0000-0000-00008C4A0000}"/>
    <cellStyle name="Normal 6 2 2 2 2 2 2 2 3" xfId="19268" xr:uid="{00000000-0005-0000-0000-00008D4A0000}"/>
    <cellStyle name="Normal 6 2 2 2 2 2 2 2 3 2" xfId="41606" xr:uid="{00000000-0005-0000-0000-00008E4A0000}"/>
    <cellStyle name="Normal 6 2 2 2 2 2 2 2 4" xfId="9142" xr:uid="{00000000-0005-0000-0000-00008F4A0000}"/>
    <cellStyle name="Normal 6 2 2 2 2 2 2 2 5" xfId="34262" xr:uid="{00000000-0005-0000-0000-0000904A0000}"/>
    <cellStyle name="Normal 6 2 2 2 2 2 2 3" xfId="3554" xr:uid="{00000000-0005-0000-0000-0000914A0000}"/>
    <cellStyle name="Normal 6 2 2 2 2 2 2 3 2" xfId="17504" xr:uid="{00000000-0005-0000-0000-0000924A0000}"/>
    <cellStyle name="Normal 6 2 2 2 2 2 2 3 2 2" xfId="40382" xr:uid="{00000000-0005-0000-0000-0000934A0000}"/>
    <cellStyle name="Normal 6 2 2 2 2 2 2 3 3" xfId="11590" xr:uid="{00000000-0005-0000-0000-0000944A0000}"/>
    <cellStyle name="Normal 6 2 2 2 2 2 2 3 4" xfId="36710" xr:uid="{00000000-0005-0000-0000-0000954A0000}"/>
    <cellStyle name="Normal 6 2 2 2 2 2 2 4" xfId="10366" xr:uid="{00000000-0005-0000-0000-0000964A0000}"/>
    <cellStyle name="Normal 6 2 2 2 2 2 2 4 2" xfId="35486" xr:uid="{00000000-0005-0000-0000-0000974A0000}"/>
    <cellStyle name="Normal 6 2 2 2 2 2 2 5" xfId="16037" xr:uid="{00000000-0005-0000-0000-0000984A0000}"/>
    <cellStyle name="Normal 6 2 2 2 2 2 2 5 2" xfId="39158" xr:uid="{00000000-0005-0000-0000-0000994A0000}"/>
    <cellStyle name="Normal 6 2 2 2 2 2 2 6" xfId="7918" xr:uid="{00000000-0005-0000-0000-00009A4A0000}"/>
    <cellStyle name="Normal 6 2 2 2 2 2 2 7" xfId="33038" xr:uid="{00000000-0005-0000-0000-00009B4A0000}"/>
    <cellStyle name="Normal 6 2 2 2 2 2 3" xfId="4490" xr:uid="{00000000-0005-0000-0000-00009C4A0000}"/>
    <cellStyle name="Normal 6 2 2 2 2 2 3 2" xfId="12341" xr:uid="{00000000-0005-0000-0000-00009D4A0000}"/>
    <cellStyle name="Normal 6 2 2 2 2 2 3 2 2" xfId="37322" xr:uid="{00000000-0005-0000-0000-00009E4A0000}"/>
    <cellStyle name="Normal 6 2 2 2 2 2 3 3" xfId="18416" xr:uid="{00000000-0005-0000-0000-00009F4A0000}"/>
    <cellStyle name="Normal 6 2 2 2 2 2 3 3 2" xfId="40994" xr:uid="{00000000-0005-0000-0000-0000A04A0000}"/>
    <cellStyle name="Normal 6 2 2 2 2 2 3 4" xfId="8530" xr:uid="{00000000-0005-0000-0000-0000A14A0000}"/>
    <cellStyle name="Normal 6 2 2 2 2 2 3 5" xfId="33650" xr:uid="{00000000-0005-0000-0000-0000A24A0000}"/>
    <cellStyle name="Normal 6 2 2 2 2 2 4" xfId="2942" xr:uid="{00000000-0005-0000-0000-0000A34A0000}"/>
    <cellStyle name="Normal 6 2 2 2 2 2 4 2" xfId="16892" xr:uid="{00000000-0005-0000-0000-0000A44A0000}"/>
    <cellStyle name="Normal 6 2 2 2 2 2 4 2 2" xfId="39770" xr:uid="{00000000-0005-0000-0000-0000A54A0000}"/>
    <cellStyle name="Normal 6 2 2 2 2 2 4 3" xfId="10978" xr:uid="{00000000-0005-0000-0000-0000A64A0000}"/>
    <cellStyle name="Normal 6 2 2 2 2 2 4 4" xfId="36098" xr:uid="{00000000-0005-0000-0000-0000A74A0000}"/>
    <cellStyle name="Normal 6 2 2 2 2 2 5" xfId="9754" xr:uid="{00000000-0005-0000-0000-0000A84A0000}"/>
    <cellStyle name="Normal 6 2 2 2 2 2 5 2" xfId="34874" xr:uid="{00000000-0005-0000-0000-0000A94A0000}"/>
    <cellStyle name="Normal 6 2 2 2 2 2 6" xfId="14996" xr:uid="{00000000-0005-0000-0000-0000AA4A0000}"/>
    <cellStyle name="Normal 6 2 2 2 2 2 6 2" xfId="38546" xr:uid="{00000000-0005-0000-0000-0000AB4A0000}"/>
    <cellStyle name="Normal 6 2 2 2 2 2 7" xfId="7306" xr:uid="{00000000-0005-0000-0000-0000AC4A0000}"/>
    <cellStyle name="Normal 6 2 2 2 2 2 8" xfId="32426" xr:uid="{00000000-0005-0000-0000-0000AD4A0000}"/>
    <cellStyle name="Normal 6 2 2 2 2 3" xfId="1319" xr:uid="{00000000-0005-0000-0000-0000AE4A0000}"/>
    <cellStyle name="Normal 6 2 2 2 2 3 2" xfId="2410" xr:uid="{00000000-0005-0000-0000-0000AF4A0000}"/>
    <cellStyle name="Normal 6 2 2 2 2 3 2 2" xfId="5673" xr:uid="{00000000-0005-0000-0000-0000B04A0000}"/>
    <cellStyle name="Normal 6 2 2 2 2 3 2 2 2" xfId="13345" xr:uid="{00000000-0005-0000-0000-0000B14A0000}"/>
    <cellStyle name="Normal 6 2 2 2 2 3 2 2 2 2" xfId="38145" xr:uid="{00000000-0005-0000-0000-0000B24A0000}"/>
    <cellStyle name="Normal 6 2 2 2 2 3 2 2 3" xfId="19561" xr:uid="{00000000-0005-0000-0000-0000B34A0000}"/>
    <cellStyle name="Normal 6 2 2 2 2 3 2 2 3 2" xfId="41817" xr:uid="{00000000-0005-0000-0000-0000B44A0000}"/>
    <cellStyle name="Normal 6 2 2 2 2 3 2 2 4" xfId="9353" xr:uid="{00000000-0005-0000-0000-0000B54A0000}"/>
    <cellStyle name="Normal 6 2 2 2 2 3 2 2 5" xfId="34473" xr:uid="{00000000-0005-0000-0000-0000B64A0000}"/>
    <cellStyle name="Normal 6 2 2 2 2 3 2 3" xfId="3765" xr:uid="{00000000-0005-0000-0000-0000B74A0000}"/>
    <cellStyle name="Normal 6 2 2 2 2 3 2 3 2" xfId="17715" xr:uid="{00000000-0005-0000-0000-0000B84A0000}"/>
    <cellStyle name="Normal 6 2 2 2 2 3 2 3 2 2" xfId="40593" xr:uid="{00000000-0005-0000-0000-0000B94A0000}"/>
    <cellStyle name="Normal 6 2 2 2 2 3 2 3 3" xfId="11801" xr:uid="{00000000-0005-0000-0000-0000BA4A0000}"/>
    <cellStyle name="Normal 6 2 2 2 2 3 2 3 4" xfId="36921" xr:uid="{00000000-0005-0000-0000-0000BB4A0000}"/>
    <cellStyle name="Normal 6 2 2 2 2 3 2 4" xfId="10577" xr:uid="{00000000-0005-0000-0000-0000BC4A0000}"/>
    <cellStyle name="Normal 6 2 2 2 2 3 2 4 2" xfId="35697" xr:uid="{00000000-0005-0000-0000-0000BD4A0000}"/>
    <cellStyle name="Normal 6 2 2 2 2 3 2 5" xfId="16374" xr:uid="{00000000-0005-0000-0000-0000BE4A0000}"/>
    <cellStyle name="Normal 6 2 2 2 2 3 2 5 2" xfId="39369" xr:uid="{00000000-0005-0000-0000-0000BF4A0000}"/>
    <cellStyle name="Normal 6 2 2 2 2 3 2 6" xfId="8129" xr:uid="{00000000-0005-0000-0000-0000C04A0000}"/>
    <cellStyle name="Normal 6 2 2 2 2 3 2 7" xfId="33249" xr:uid="{00000000-0005-0000-0000-0000C14A0000}"/>
    <cellStyle name="Normal 6 2 2 2 2 3 3" xfId="4783" xr:uid="{00000000-0005-0000-0000-0000C24A0000}"/>
    <cellStyle name="Normal 6 2 2 2 2 3 3 2" xfId="12597" xr:uid="{00000000-0005-0000-0000-0000C34A0000}"/>
    <cellStyle name="Normal 6 2 2 2 2 3 3 2 2" xfId="37533" xr:uid="{00000000-0005-0000-0000-0000C44A0000}"/>
    <cellStyle name="Normal 6 2 2 2 2 3 3 3" xfId="18701" xr:uid="{00000000-0005-0000-0000-0000C54A0000}"/>
    <cellStyle name="Normal 6 2 2 2 2 3 3 3 2" xfId="41205" xr:uid="{00000000-0005-0000-0000-0000C64A0000}"/>
    <cellStyle name="Normal 6 2 2 2 2 3 3 4" xfId="8741" xr:uid="{00000000-0005-0000-0000-0000C74A0000}"/>
    <cellStyle name="Normal 6 2 2 2 2 3 3 5" xfId="33861" xr:uid="{00000000-0005-0000-0000-0000C84A0000}"/>
    <cellStyle name="Normal 6 2 2 2 2 3 4" xfId="3153" xr:uid="{00000000-0005-0000-0000-0000C94A0000}"/>
    <cellStyle name="Normal 6 2 2 2 2 3 4 2" xfId="17103" xr:uid="{00000000-0005-0000-0000-0000CA4A0000}"/>
    <cellStyle name="Normal 6 2 2 2 2 3 4 2 2" xfId="39981" xr:uid="{00000000-0005-0000-0000-0000CB4A0000}"/>
    <cellStyle name="Normal 6 2 2 2 2 3 4 3" xfId="11189" xr:uid="{00000000-0005-0000-0000-0000CC4A0000}"/>
    <cellStyle name="Normal 6 2 2 2 2 3 4 4" xfId="36309" xr:uid="{00000000-0005-0000-0000-0000CD4A0000}"/>
    <cellStyle name="Normal 6 2 2 2 2 3 5" xfId="9965" xr:uid="{00000000-0005-0000-0000-0000CE4A0000}"/>
    <cellStyle name="Normal 6 2 2 2 2 3 5 2" xfId="35085" xr:uid="{00000000-0005-0000-0000-0000CF4A0000}"/>
    <cellStyle name="Normal 6 2 2 2 2 3 6" xfId="15328" xr:uid="{00000000-0005-0000-0000-0000D04A0000}"/>
    <cellStyle name="Normal 6 2 2 2 2 3 6 2" xfId="38757" xr:uid="{00000000-0005-0000-0000-0000D14A0000}"/>
    <cellStyle name="Normal 6 2 2 2 2 3 7" xfId="7517" xr:uid="{00000000-0005-0000-0000-0000D24A0000}"/>
    <cellStyle name="Normal 6 2 2 2 2 3 8" xfId="32637" xr:uid="{00000000-0005-0000-0000-0000D34A0000}"/>
    <cellStyle name="Normal 6 2 2 2 2 4" xfId="1730" xr:uid="{00000000-0005-0000-0000-0000D44A0000}"/>
    <cellStyle name="Normal 6 2 2 2 2 4 2" xfId="5099" xr:uid="{00000000-0005-0000-0000-0000D54A0000}"/>
    <cellStyle name="Normal 6 2 2 2 2 4 2 2" xfId="12852" xr:uid="{00000000-0005-0000-0000-0000D64A0000}"/>
    <cellStyle name="Normal 6 2 2 2 2 4 2 2 2" xfId="37723" xr:uid="{00000000-0005-0000-0000-0000D74A0000}"/>
    <cellStyle name="Normal 6 2 2 2 2 4 2 3" xfId="19003" xr:uid="{00000000-0005-0000-0000-0000D84A0000}"/>
    <cellStyle name="Normal 6 2 2 2 2 4 2 3 2" xfId="41395" xr:uid="{00000000-0005-0000-0000-0000D94A0000}"/>
    <cellStyle name="Normal 6 2 2 2 2 4 2 4" xfId="8931" xr:uid="{00000000-0005-0000-0000-0000DA4A0000}"/>
    <cellStyle name="Normal 6 2 2 2 2 4 2 5" xfId="34051" xr:uid="{00000000-0005-0000-0000-0000DB4A0000}"/>
    <cellStyle name="Normal 6 2 2 2 2 4 3" xfId="3343" xr:uid="{00000000-0005-0000-0000-0000DC4A0000}"/>
    <cellStyle name="Normal 6 2 2 2 2 4 3 2" xfId="17293" xr:uid="{00000000-0005-0000-0000-0000DD4A0000}"/>
    <cellStyle name="Normal 6 2 2 2 2 4 3 2 2" xfId="40171" xr:uid="{00000000-0005-0000-0000-0000DE4A0000}"/>
    <cellStyle name="Normal 6 2 2 2 2 4 3 3" xfId="11379" xr:uid="{00000000-0005-0000-0000-0000DF4A0000}"/>
    <cellStyle name="Normal 6 2 2 2 2 4 3 4" xfId="36499" xr:uid="{00000000-0005-0000-0000-0000E04A0000}"/>
    <cellStyle name="Normal 6 2 2 2 2 4 4" xfId="10155" xr:uid="{00000000-0005-0000-0000-0000E14A0000}"/>
    <cellStyle name="Normal 6 2 2 2 2 4 4 2" xfId="35275" xr:uid="{00000000-0005-0000-0000-0000E24A0000}"/>
    <cellStyle name="Normal 6 2 2 2 2 4 5" xfId="15708" xr:uid="{00000000-0005-0000-0000-0000E34A0000}"/>
    <cellStyle name="Normal 6 2 2 2 2 4 5 2" xfId="38947" xr:uid="{00000000-0005-0000-0000-0000E44A0000}"/>
    <cellStyle name="Normal 6 2 2 2 2 4 6" xfId="7707" xr:uid="{00000000-0005-0000-0000-0000E54A0000}"/>
    <cellStyle name="Normal 6 2 2 2 2 4 7" xfId="32827" xr:uid="{00000000-0005-0000-0000-0000E64A0000}"/>
    <cellStyle name="Normal 6 2 2 2 2 5" xfId="4193" xr:uid="{00000000-0005-0000-0000-0000E74A0000}"/>
    <cellStyle name="Normal 6 2 2 2 2 5 2" xfId="12095" xr:uid="{00000000-0005-0000-0000-0000E84A0000}"/>
    <cellStyle name="Normal 6 2 2 2 2 5 2 2" xfId="37111" xr:uid="{00000000-0005-0000-0000-0000E94A0000}"/>
    <cellStyle name="Normal 6 2 2 2 2 5 3" xfId="18125" xr:uid="{00000000-0005-0000-0000-0000EA4A0000}"/>
    <cellStyle name="Normal 6 2 2 2 2 5 3 2" xfId="40783" xr:uid="{00000000-0005-0000-0000-0000EB4A0000}"/>
    <cellStyle name="Normal 6 2 2 2 2 5 4" xfId="8319" xr:uid="{00000000-0005-0000-0000-0000EC4A0000}"/>
    <cellStyle name="Normal 6 2 2 2 2 5 5" xfId="33439" xr:uid="{00000000-0005-0000-0000-0000ED4A0000}"/>
    <cellStyle name="Normal 6 2 2 2 2 6" xfId="2731" xr:uid="{00000000-0005-0000-0000-0000EE4A0000}"/>
    <cellStyle name="Normal 6 2 2 2 2 6 2" xfId="16681" xr:uid="{00000000-0005-0000-0000-0000EF4A0000}"/>
    <cellStyle name="Normal 6 2 2 2 2 6 2 2" xfId="39559" xr:uid="{00000000-0005-0000-0000-0000F04A0000}"/>
    <cellStyle name="Normal 6 2 2 2 2 6 3" xfId="10767" xr:uid="{00000000-0005-0000-0000-0000F14A0000}"/>
    <cellStyle name="Normal 6 2 2 2 2 6 4" xfId="35887" xr:uid="{00000000-0005-0000-0000-0000F24A0000}"/>
    <cellStyle name="Normal 6 2 2 2 2 7" xfId="9543" xr:uid="{00000000-0005-0000-0000-0000F34A0000}"/>
    <cellStyle name="Normal 6 2 2 2 2 7 2" xfId="34663" xr:uid="{00000000-0005-0000-0000-0000F44A0000}"/>
    <cellStyle name="Normal 6 2 2 2 2 8" xfId="14593" xr:uid="{00000000-0005-0000-0000-0000F54A0000}"/>
    <cellStyle name="Normal 6 2 2 2 2 8 2" xfId="38335" xr:uid="{00000000-0005-0000-0000-0000F64A0000}"/>
    <cellStyle name="Normal 6 2 2 2 2 9" xfId="7095" xr:uid="{00000000-0005-0000-0000-0000F74A0000}"/>
    <cellStyle name="Normal 6 2 2 2 3" xfId="976" xr:uid="{00000000-0005-0000-0000-0000F84A0000}"/>
    <cellStyle name="Normal 6 2 2 2 3 2" xfId="2067" xr:uid="{00000000-0005-0000-0000-0000F94A0000}"/>
    <cellStyle name="Normal 6 2 2 2 3 2 2" xfId="5373" xr:uid="{00000000-0005-0000-0000-0000FA4A0000}"/>
    <cellStyle name="Normal 6 2 2 2 3 2 2 2" xfId="13087" xr:uid="{00000000-0005-0000-0000-0000FB4A0000}"/>
    <cellStyle name="Normal 6 2 2 2 3 2 2 2 2" xfId="37933" xr:uid="{00000000-0005-0000-0000-0000FC4A0000}"/>
    <cellStyle name="Normal 6 2 2 2 3 2 2 3" xfId="19267" xr:uid="{00000000-0005-0000-0000-0000FD4A0000}"/>
    <cellStyle name="Normal 6 2 2 2 3 2 2 3 2" xfId="41605" xr:uid="{00000000-0005-0000-0000-0000FE4A0000}"/>
    <cellStyle name="Normal 6 2 2 2 3 2 2 4" xfId="9141" xr:uid="{00000000-0005-0000-0000-0000FF4A0000}"/>
    <cellStyle name="Normal 6 2 2 2 3 2 2 5" xfId="34261" xr:uid="{00000000-0005-0000-0000-0000004B0000}"/>
    <cellStyle name="Normal 6 2 2 2 3 2 3" xfId="3553" xr:uid="{00000000-0005-0000-0000-0000014B0000}"/>
    <cellStyle name="Normal 6 2 2 2 3 2 3 2" xfId="17503" xr:uid="{00000000-0005-0000-0000-0000024B0000}"/>
    <cellStyle name="Normal 6 2 2 2 3 2 3 2 2" xfId="40381" xr:uid="{00000000-0005-0000-0000-0000034B0000}"/>
    <cellStyle name="Normal 6 2 2 2 3 2 3 3" xfId="11589" xr:uid="{00000000-0005-0000-0000-0000044B0000}"/>
    <cellStyle name="Normal 6 2 2 2 3 2 3 4" xfId="36709" xr:uid="{00000000-0005-0000-0000-0000054B0000}"/>
    <cellStyle name="Normal 6 2 2 2 3 2 4" xfId="10365" xr:uid="{00000000-0005-0000-0000-0000064B0000}"/>
    <cellStyle name="Normal 6 2 2 2 3 2 4 2" xfId="35485" xr:uid="{00000000-0005-0000-0000-0000074B0000}"/>
    <cellStyle name="Normal 6 2 2 2 3 2 5" xfId="16036" xr:uid="{00000000-0005-0000-0000-0000084B0000}"/>
    <cellStyle name="Normal 6 2 2 2 3 2 5 2" xfId="39157" xr:uid="{00000000-0005-0000-0000-0000094B0000}"/>
    <cellStyle name="Normal 6 2 2 2 3 2 6" xfId="7917" xr:uid="{00000000-0005-0000-0000-00000A4B0000}"/>
    <cellStyle name="Normal 6 2 2 2 3 2 7" xfId="33037" xr:uid="{00000000-0005-0000-0000-00000B4B0000}"/>
    <cellStyle name="Normal 6 2 2 2 3 3" xfId="4489" xr:uid="{00000000-0005-0000-0000-00000C4B0000}"/>
    <cellStyle name="Normal 6 2 2 2 3 3 2" xfId="12340" xr:uid="{00000000-0005-0000-0000-00000D4B0000}"/>
    <cellStyle name="Normal 6 2 2 2 3 3 2 2" xfId="37321" xr:uid="{00000000-0005-0000-0000-00000E4B0000}"/>
    <cellStyle name="Normal 6 2 2 2 3 3 3" xfId="18415" xr:uid="{00000000-0005-0000-0000-00000F4B0000}"/>
    <cellStyle name="Normal 6 2 2 2 3 3 3 2" xfId="40993" xr:uid="{00000000-0005-0000-0000-0000104B0000}"/>
    <cellStyle name="Normal 6 2 2 2 3 3 4" xfId="8529" xr:uid="{00000000-0005-0000-0000-0000114B0000}"/>
    <cellStyle name="Normal 6 2 2 2 3 3 5" xfId="33649" xr:uid="{00000000-0005-0000-0000-0000124B0000}"/>
    <cellStyle name="Normal 6 2 2 2 3 4" xfId="2941" xr:uid="{00000000-0005-0000-0000-0000134B0000}"/>
    <cellStyle name="Normal 6 2 2 2 3 4 2" xfId="16891" xr:uid="{00000000-0005-0000-0000-0000144B0000}"/>
    <cellStyle name="Normal 6 2 2 2 3 4 2 2" xfId="39769" xr:uid="{00000000-0005-0000-0000-0000154B0000}"/>
    <cellStyle name="Normal 6 2 2 2 3 4 3" xfId="10977" xr:uid="{00000000-0005-0000-0000-0000164B0000}"/>
    <cellStyle name="Normal 6 2 2 2 3 4 4" xfId="36097" xr:uid="{00000000-0005-0000-0000-0000174B0000}"/>
    <cellStyle name="Normal 6 2 2 2 3 5" xfId="9753" xr:uid="{00000000-0005-0000-0000-0000184B0000}"/>
    <cellStyle name="Normal 6 2 2 2 3 5 2" xfId="34873" xr:uid="{00000000-0005-0000-0000-0000194B0000}"/>
    <cellStyle name="Normal 6 2 2 2 3 6" xfId="14995" xr:uid="{00000000-0005-0000-0000-00001A4B0000}"/>
    <cellStyle name="Normal 6 2 2 2 3 6 2" xfId="38545" xr:uid="{00000000-0005-0000-0000-00001B4B0000}"/>
    <cellStyle name="Normal 6 2 2 2 3 7" xfId="7305" xr:uid="{00000000-0005-0000-0000-00001C4B0000}"/>
    <cellStyle name="Normal 6 2 2 2 3 8" xfId="32425" xr:uid="{00000000-0005-0000-0000-00001D4B0000}"/>
    <cellStyle name="Normal 6 2 2 2 4" xfId="1318" xr:uid="{00000000-0005-0000-0000-00001E4B0000}"/>
    <cellStyle name="Normal 6 2 2 2 4 2" xfId="2409" xr:uid="{00000000-0005-0000-0000-00001F4B0000}"/>
    <cellStyle name="Normal 6 2 2 2 4 2 2" xfId="5672" xr:uid="{00000000-0005-0000-0000-0000204B0000}"/>
    <cellStyle name="Normal 6 2 2 2 4 2 2 2" xfId="13344" xr:uid="{00000000-0005-0000-0000-0000214B0000}"/>
    <cellStyle name="Normal 6 2 2 2 4 2 2 2 2" xfId="38144" xr:uid="{00000000-0005-0000-0000-0000224B0000}"/>
    <cellStyle name="Normal 6 2 2 2 4 2 2 3" xfId="19560" xr:uid="{00000000-0005-0000-0000-0000234B0000}"/>
    <cellStyle name="Normal 6 2 2 2 4 2 2 3 2" xfId="41816" xr:uid="{00000000-0005-0000-0000-0000244B0000}"/>
    <cellStyle name="Normal 6 2 2 2 4 2 2 4" xfId="9352" xr:uid="{00000000-0005-0000-0000-0000254B0000}"/>
    <cellStyle name="Normal 6 2 2 2 4 2 2 5" xfId="34472" xr:uid="{00000000-0005-0000-0000-0000264B0000}"/>
    <cellStyle name="Normal 6 2 2 2 4 2 3" xfId="3764" xr:uid="{00000000-0005-0000-0000-0000274B0000}"/>
    <cellStyle name="Normal 6 2 2 2 4 2 3 2" xfId="17714" xr:uid="{00000000-0005-0000-0000-0000284B0000}"/>
    <cellStyle name="Normal 6 2 2 2 4 2 3 2 2" xfId="40592" xr:uid="{00000000-0005-0000-0000-0000294B0000}"/>
    <cellStyle name="Normal 6 2 2 2 4 2 3 3" xfId="11800" xr:uid="{00000000-0005-0000-0000-00002A4B0000}"/>
    <cellStyle name="Normal 6 2 2 2 4 2 3 4" xfId="36920" xr:uid="{00000000-0005-0000-0000-00002B4B0000}"/>
    <cellStyle name="Normal 6 2 2 2 4 2 4" xfId="10576" xr:uid="{00000000-0005-0000-0000-00002C4B0000}"/>
    <cellStyle name="Normal 6 2 2 2 4 2 4 2" xfId="35696" xr:uid="{00000000-0005-0000-0000-00002D4B0000}"/>
    <cellStyle name="Normal 6 2 2 2 4 2 5" xfId="16373" xr:uid="{00000000-0005-0000-0000-00002E4B0000}"/>
    <cellStyle name="Normal 6 2 2 2 4 2 5 2" xfId="39368" xr:uid="{00000000-0005-0000-0000-00002F4B0000}"/>
    <cellStyle name="Normal 6 2 2 2 4 2 6" xfId="8128" xr:uid="{00000000-0005-0000-0000-0000304B0000}"/>
    <cellStyle name="Normal 6 2 2 2 4 2 7" xfId="33248" xr:uid="{00000000-0005-0000-0000-0000314B0000}"/>
    <cellStyle name="Normal 6 2 2 2 4 3" xfId="4782" xr:uid="{00000000-0005-0000-0000-0000324B0000}"/>
    <cellStyle name="Normal 6 2 2 2 4 3 2" xfId="12596" xr:uid="{00000000-0005-0000-0000-0000334B0000}"/>
    <cellStyle name="Normal 6 2 2 2 4 3 2 2" xfId="37532" xr:uid="{00000000-0005-0000-0000-0000344B0000}"/>
    <cellStyle name="Normal 6 2 2 2 4 3 3" xfId="18700" xr:uid="{00000000-0005-0000-0000-0000354B0000}"/>
    <cellStyle name="Normal 6 2 2 2 4 3 3 2" xfId="41204" xr:uid="{00000000-0005-0000-0000-0000364B0000}"/>
    <cellStyle name="Normal 6 2 2 2 4 3 4" xfId="8740" xr:uid="{00000000-0005-0000-0000-0000374B0000}"/>
    <cellStyle name="Normal 6 2 2 2 4 3 5" xfId="33860" xr:uid="{00000000-0005-0000-0000-0000384B0000}"/>
    <cellStyle name="Normal 6 2 2 2 4 4" xfId="3152" xr:uid="{00000000-0005-0000-0000-0000394B0000}"/>
    <cellStyle name="Normal 6 2 2 2 4 4 2" xfId="17102" xr:uid="{00000000-0005-0000-0000-00003A4B0000}"/>
    <cellStyle name="Normal 6 2 2 2 4 4 2 2" xfId="39980" xr:uid="{00000000-0005-0000-0000-00003B4B0000}"/>
    <cellStyle name="Normal 6 2 2 2 4 4 3" xfId="11188" xr:uid="{00000000-0005-0000-0000-00003C4B0000}"/>
    <cellStyle name="Normal 6 2 2 2 4 4 4" xfId="36308" xr:uid="{00000000-0005-0000-0000-00003D4B0000}"/>
    <cellStyle name="Normal 6 2 2 2 4 5" xfId="9964" xr:uid="{00000000-0005-0000-0000-00003E4B0000}"/>
    <cellStyle name="Normal 6 2 2 2 4 5 2" xfId="35084" xr:uid="{00000000-0005-0000-0000-00003F4B0000}"/>
    <cellStyle name="Normal 6 2 2 2 4 6" xfId="15327" xr:uid="{00000000-0005-0000-0000-0000404B0000}"/>
    <cellStyle name="Normal 6 2 2 2 4 6 2" xfId="38756" xr:uid="{00000000-0005-0000-0000-0000414B0000}"/>
    <cellStyle name="Normal 6 2 2 2 4 7" xfId="7516" xr:uid="{00000000-0005-0000-0000-0000424B0000}"/>
    <cellStyle name="Normal 6 2 2 2 4 8" xfId="32636" xr:uid="{00000000-0005-0000-0000-0000434B0000}"/>
    <cellStyle name="Normal 6 2 2 2 5" xfId="1729" xr:uid="{00000000-0005-0000-0000-0000444B0000}"/>
    <cellStyle name="Normal 6 2 2 2 5 2" xfId="5098" xr:uid="{00000000-0005-0000-0000-0000454B0000}"/>
    <cellStyle name="Normal 6 2 2 2 5 2 2" xfId="12851" xr:uid="{00000000-0005-0000-0000-0000464B0000}"/>
    <cellStyle name="Normal 6 2 2 2 5 2 2 2" xfId="37722" xr:uid="{00000000-0005-0000-0000-0000474B0000}"/>
    <cellStyle name="Normal 6 2 2 2 5 2 3" xfId="19002" xr:uid="{00000000-0005-0000-0000-0000484B0000}"/>
    <cellStyle name="Normal 6 2 2 2 5 2 3 2" xfId="41394" xr:uid="{00000000-0005-0000-0000-0000494B0000}"/>
    <cellStyle name="Normal 6 2 2 2 5 2 4" xfId="8930" xr:uid="{00000000-0005-0000-0000-00004A4B0000}"/>
    <cellStyle name="Normal 6 2 2 2 5 2 5" xfId="34050" xr:uid="{00000000-0005-0000-0000-00004B4B0000}"/>
    <cellStyle name="Normal 6 2 2 2 5 3" xfId="3342" xr:uid="{00000000-0005-0000-0000-00004C4B0000}"/>
    <cellStyle name="Normal 6 2 2 2 5 3 2" xfId="17292" xr:uid="{00000000-0005-0000-0000-00004D4B0000}"/>
    <cellStyle name="Normal 6 2 2 2 5 3 2 2" xfId="40170" xr:uid="{00000000-0005-0000-0000-00004E4B0000}"/>
    <cellStyle name="Normal 6 2 2 2 5 3 3" xfId="11378" xr:uid="{00000000-0005-0000-0000-00004F4B0000}"/>
    <cellStyle name="Normal 6 2 2 2 5 3 4" xfId="36498" xr:uid="{00000000-0005-0000-0000-0000504B0000}"/>
    <cellStyle name="Normal 6 2 2 2 5 4" xfId="10154" xr:uid="{00000000-0005-0000-0000-0000514B0000}"/>
    <cellStyle name="Normal 6 2 2 2 5 4 2" xfId="35274" xr:uid="{00000000-0005-0000-0000-0000524B0000}"/>
    <cellStyle name="Normal 6 2 2 2 5 5" xfId="15707" xr:uid="{00000000-0005-0000-0000-0000534B0000}"/>
    <cellStyle name="Normal 6 2 2 2 5 5 2" xfId="38946" xr:uid="{00000000-0005-0000-0000-0000544B0000}"/>
    <cellStyle name="Normal 6 2 2 2 5 6" xfId="7706" xr:uid="{00000000-0005-0000-0000-0000554B0000}"/>
    <cellStyle name="Normal 6 2 2 2 5 7" xfId="32826" xr:uid="{00000000-0005-0000-0000-0000564B0000}"/>
    <cellStyle name="Normal 6 2 2 2 6" xfId="4192" xr:uid="{00000000-0005-0000-0000-0000574B0000}"/>
    <cellStyle name="Normal 6 2 2 2 6 2" xfId="12094" xr:uid="{00000000-0005-0000-0000-0000584B0000}"/>
    <cellStyle name="Normal 6 2 2 2 6 2 2" xfId="37110" xr:uid="{00000000-0005-0000-0000-0000594B0000}"/>
    <cellStyle name="Normal 6 2 2 2 6 3" xfId="18124" xr:uid="{00000000-0005-0000-0000-00005A4B0000}"/>
    <cellStyle name="Normal 6 2 2 2 6 3 2" xfId="40782" xr:uid="{00000000-0005-0000-0000-00005B4B0000}"/>
    <cellStyle name="Normal 6 2 2 2 6 4" xfId="8318" xr:uid="{00000000-0005-0000-0000-00005C4B0000}"/>
    <cellStyle name="Normal 6 2 2 2 6 5" xfId="33438" xr:uid="{00000000-0005-0000-0000-00005D4B0000}"/>
    <cellStyle name="Normal 6 2 2 2 7" xfId="2730" xr:uid="{00000000-0005-0000-0000-00005E4B0000}"/>
    <cellStyle name="Normal 6 2 2 2 7 2" xfId="16680" xr:uid="{00000000-0005-0000-0000-00005F4B0000}"/>
    <cellStyle name="Normal 6 2 2 2 7 2 2" xfId="39558" xr:uid="{00000000-0005-0000-0000-0000604B0000}"/>
    <cellStyle name="Normal 6 2 2 2 7 3" xfId="10766" xr:uid="{00000000-0005-0000-0000-0000614B0000}"/>
    <cellStyle name="Normal 6 2 2 2 7 4" xfId="35886" xr:uid="{00000000-0005-0000-0000-0000624B0000}"/>
    <cellStyle name="Normal 6 2 2 2 8" xfId="9542" xr:uid="{00000000-0005-0000-0000-0000634B0000}"/>
    <cellStyle name="Normal 6 2 2 2 8 2" xfId="34662" xr:uid="{00000000-0005-0000-0000-0000644B0000}"/>
    <cellStyle name="Normal 6 2 2 2 9" xfId="14592" xr:uid="{00000000-0005-0000-0000-0000654B0000}"/>
    <cellStyle name="Normal 6 2 2 2 9 2" xfId="38334" xr:uid="{00000000-0005-0000-0000-0000664B0000}"/>
    <cellStyle name="Normal 6 2 2 3" xfId="552" xr:uid="{00000000-0005-0000-0000-0000674B0000}"/>
    <cellStyle name="Normal 6 2 2 3 10" xfId="32216" xr:uid="{00000000-0005-0000-0000-0000684B0000}"/>
    <cellStyle name="Normal 6 2 2 3 2" xfId="978" xr:uid="{00000000-0005-0000-0000-0000694B0000}"/>
    <cellStyle name="Normal 6 2 2 3 2 2" xfId="2069" xr:uid="{00000000-0005-0000-0000-00006A4B0000}"/>
    <cellStyle name="Normal 6 2 2 3 2 2 2" xfId="5375" xr:uid="{00000000-0005-0000-0000-00006B4B0000}"/>
    <cellStyle name="Normal 6 2 2 3 2 2 2 2" xfId="13089" xr:uid="{00000000-0005-0000-0000-00006C4B0000}"/>
    <cellStyle name="Normal 6 2 2 3 2 2 2 2 2" xfId="37935" xr:uid="{00000000-0005-0000-0000-00006D4B0000}"/>
    <cellStyle name="Normal 6 2 2 3 2 2 2 3" xfId="19269" xr:uid="{00000000-0005-0000-0000-00006E4B0000}"/>
    <cellStyle name="Normal 6 2 2 3 2 2 2 3 2" xfId="41607" xr:uid="{00000000-0005-0000-0000-00006F4B0000}"/>
    <cellStyle name="Normal 6 2 2 3 2 2 2 4" xfId="9143" xr:uid="{00000000-0005-0000-0000-0000704B0000}"/>
    <cellStyle name="Normal 6 2 2 3 2 2 2 5" xfId="34263" xr:uid="{00000000-0005-0000-0000-0000714B0000}"/>
    <cellStyle name="Normal 6 2 2 3 2 2 3" xfId="3555" xr:uid="{00000000-0005-0000-0000-0000724B0000}"/>
    <cellStyle name="Normal 6 2 2 3 2 2 3 2" xfId="17505" xr:uid="{00000000-0005-0000-0000-0000734B0000}"/>
    <cellStyle name="Normal 6 2 2 3 2 2 3 2 2" xfId="40383" xr:uid="{00000000-0005-0000-0000-0000744B0000}"/>
    <cellStyle name="Normal 6 2 2 3 2 2 3 3" xfId="11591" xr:uid="{00000000-0005-0000-0000-0000754B0000}"/>
    <cellStyle name="Normal 6 2 2 3 2 2 3 4" xfId="36711" xr:uid="{00000000-0005-0000-0000-0000764B0000}"/>
    <cellStyle name="Normal 6 2 2 3 2 2 4" xfId="10367" xr:uid="{00000000-0005-0000-0000-0000774B0000}"/>
    <cellStyle name="Normal 6 2 2 3 2 2 4 2" xfId="35487" xr:uid="{00000000-0005-0000-0000-0000784B0000}"/>
    <cellStyle name="Normal 6 2 2 3 2 2 5" xfId="16038" xr:uid="{00000000-0005-0000-0000-0000794B0000}"/>
    <cellStyle name="Normal 6 2 2 3 2 2 5 2" xfId="39159" xr:uid="{00000000-0005-0000-0000-00007A4B0000}"/>
    <cellStyle name="Normal 6 2 2 3 2 2 6" xfId="7919" xr:uid="{00000000-0005-0000-0000-00007B4B0000}"/>
    <cellStyle name="Normal 6 2 2 3 2 2 7" xfId="33039" xr:uid="{00000000-0005-0000-0000-00007C4B0000}"/>
    <cellStyle name="Normal 6 2 2 3 2 3" xfId="4491" xr:uid="{00000000-0005-0000-0000-00007D4B0000}"/>
    <cellStyle name="Normal 6 2 2 3 2 3 2" xfId="12342" xr:uid="{00000000-0005-0000-0000-00007E4B0000}"/>
    <cellStyle name="Normal 6 2 2 3 2 3 2 2" xfId="37323" xr:uid="{00000000-0005-0000-0000-00007F4B0000}"/>
    <cellStyle name="Normal 6 2 2 3 2 3 3" xfId="18417" xr:uid="{00000000-0005-0000-0000-0000804B0000}"/>
    <cellStyle name="Normal 6 2 2 3 2 3 3 2" xfId="40995" xr:uid="{00000000-0005-0000-0000-0000814B0000}"/>
    <cellStyle name="Normal 6 2 2 3 2 3 4" xfId="8531" xr:uid="{00000000-0005-0000-0000-0000824B0000}"/>
    <cellStyle name="Normal 6 2 2 3 2 3 5" xfId="33651" xr:uid="{00000000-0005-0000-0000-0000834B0000}"/>
    <cellStyle name="Normal 6 2 2 3 2 4" xfId="2943" xr:uid="{00000000-0005-0000-0000-0000844B0000}"/>
    <cellStyle name="Normal 6 2 2 3 2 4 2" xfId="16893" xr:uid="{00000000-0005-0000-0000-0000854B0000}"/>
    <cellStyle name="Normal 6 2 2 3 2 4 2 2" xfId="39771" xr:uid="{00000000-0005-0000-0000-0000864B0000}"/>
    <cellStyle name="Normal 6 2 2 3 2 4 3" xfId="10979" xr:uid="{00000000-0005-0000-0000-0000874B0000}"/>
    <cellStyle name="Normal 6 2 2 3 2 4 4" xfId="36099" xr:uid="{00000000-0005-0000-0000-0000884B0000}"/>
    <cellStyle name="Normal 6 2 2 3 2 5" xfId="9755" xr:uid="{00000000-0005-0000-0000-0000894B0000}"/>
    <cellStyle name="Normal 6 2 2 3 2 5 2" xfId="34875" xr:uid="{00000000-0005-0000-0000-00008A4B0000}"/>
    <cellStyle name="Normal 6 2 2 3 2 6" xfId="14997" xr:uid="{00000000-0005-0000-0000-00008B4B0000}"/>
    <cellStyle name="Normal 6 2 2 3 2 6 2" xfId="38547" xr:uid="{00000000-0005-0000-0000-00008C4B0000}"/>
    <cellStyle name="Normal 6 2 2 3 2 7" xfId="7307" xr:uid="{00000000-0005-0000-0000-00008D4B0000}"/>
    <cellStyle name="Normal 6 2 2 3 2 8" xfId="32427" xr:uid="{00000000-0005-0000-0000-00008E4B0000}"/>
    <cellStyle name="Normal 6 2 2 3 3" xfId="1320" xr:uid="{00000000-0005-0000-0000-00008F4B0000}"/>
    <cellStyle name="Normal 6 2 2 3 3 2" xfId="2411" xr:uid="{00000000-0005-0000-0000-0000904B0000}"/>
    <cellStyle name="Normal 6 2 2 3 3 2 2" xfId="5674" xr:uid="{00000000-0005-0000-0000-0000914B0000}"/>
    <cellStyle name="Normal 6 2 2 3 3 2 2 2" xfId="13346" xr:uid="{00000000-0005-0000-0000-0000924B0000}"/>
    <cellStyle name="Normal 6 2 2 3 3 2 2 2 2" xfId="38146" xr:uid="{00000000-0005-0000-0000-0000934B0000}"/>
    <cellStyle name="Normal 6 2 2 3 3 2 2 3" xfId="19562" xr:uid="{00000000-0005-0000-0000-0000944B0000}"/>
    <cellStyle name="Normal 6 2 2 3 3 2 2 3 2" xfId="41818" xr:uid="{00000000-0005-0000-0000-0000954B0000}"/>
    <cellStyle name="Normal 6 2 2 3 3 2 2 4" xfId="9354" xr:uid="{00000000-0005-0000-0000-0000964B0000}"/>
    <cellStyle name="Normal 6 2 2 3 3 2 2 5" xfId="34474" xr:uid="{00000000-0005-0000-0000-0000974B0000}"/>
    <cellStyle name="Normal 6 2 2 3 3 2 3" xfId="3766" xr:uid="{00000000-0005-0000-0000-0000984B0000}"/>
    <cellStyle name="Normal 6 2 2 3 3 2 3 2" xfId="17716" xr:uid="{00000000-0005-0000-0000-0000994B0000}"/>
    <cellStyle name="Normal 6 2 2 3 3 2 3 2 2" xfId="40594" xr:uid="{00000000-0005-0000-0000-00009A4B0000}"/>
    <cellStyle name="Normal 6 2 2 3 3 2 3 3" xfId="11802" xr:uid="{00000000-0005-0000-0000-00009B4B0000}"/>
    <cellStyle name="Normal 6 2 2 3 3 2 3 4" xfId="36922" xr:uid="{00000000-0005-0000-0000-00009C4B0000}"/>
    <cellStyle name="Normal 6 2 2 3 3 2 4" xfId="10578" xr:uid="{00000000-0005-0000-0000-00009D4B0000}"/>
    <cellStyle name="Normal 6 2 2 3 3 2 4 2" xfId="35698" xr:uid="{00000000-0005-0000-0000-00009E4B0000}"/>
    <cellStyle name="Normal 6 2 2 3 3 2 5" xfId="16375" xr:uid="{00000000-0005-0000-0000-00009F4B0000}"/>
    <cellStyle name="Normal 6 2 2 3 3 2 5 2" xfId="39370" xr:uid="{00000000-0005-0000-0000-0000A04B0000}"/>
    <cellStyle name="Normal 6 2 2 3 3 2 6" xfId="8130" xr:uid="{00000000-0005-0000-0000-0000A14B0000}"/>
    <cellStyle name="Normal 6 2 2 3 3 2 7" xfId="33250" xr:uid="{00000000-0005-0000-0000-0000A24B0000}"/>
    <cellStyle name="Normal 6 2 2 3 3 3" xfId="4784" xr:uid="{00000000-0005-0000-0000-0000A34B0000}"/>
    <cellStyle name="Normal 6 2 2 3 3 3 2" xfId="12598" xr:uid="{00000000-0005-0000-0000-0000A44B0000}"/>
    <cellStyle name="Normal 6 2 2 3 3 3 2 2" xfId="37534" xr:uid="{00000000-0005-0000-0000-0000A54B0000}"/>
    <cellStyle name="Normal 6 2 2 3 3 3 3" xfId="18702" xr:uid="{00000000-0005-0000-0000-0000A64B0000}"/>
    <cellStyle name="Normal 6 2 2 3 3 3 3 2" xfId="41206" xr:uid="{00000000-0005-0000-0000-0000A74B0000}"/>
    <cellStyle name="Normal 6 2 2 3 3 3 4" xfId="8742" xr:uid="{00000000-0005-0000-0000-0000A84B0000}"/>
    <cellStyle name="Normal 6 2 2 3 3 3 5" xfId="33862" xr:uid="{00000000-0005-0000-0000-0000A94B0000}"/>
    <cellStyle name="Normal 6 2 2 3 3 4" xfId="3154" xr:uid="{00000000-0005-0000-0000-0000AA4B0000}"/>
    <cellStyle name="Normal 6 2 2 3 3 4 2" xfId="17104" xr:uid="{00000000-0005-0000-0000-0000AB4B0000}"/>
    <cellStyle name="Normal 6 2 2 3 3 4 2 2" xfId="39982" xr:uid="{00000000-0005-0000-0000-0000AC4B0000}"/>
    <cellStyle name="Normal 6 2 2 3 3 4 3" xfId="11190" xr:uid="{00000000-0005-0000-0000-0000AD4B0000}"/>
    <cellStyle name="Normal 6 2 2 3 3 4 4" xfId="36310" xr:uid="{00000000-0005-0000-0000-0000AE4B0000}"/>
    <cellStyle name="Normal 6 2 2 3 3 5" xfId="9966" xr:uid="{00000000-0005-0000-0000-0000AF4B0000}"/>
    <cellStyle name="Normal 6 2 2 3 3 5 2" xfId="35086" xr:uid="{00000000-0005-0000-0000-0000B04B0000}"/>
    <cellStyle name="Normal 6 2 2 3 3 6" xfId="15329" xr:uid="{00000000-0005-0000-0000-0000B14B0000}"/>
    <cellStyle name="Normal 6 2 2 3 3 6 2" xfId="38758" xr:uid="{00000000-0005-0000-0000-0000B24B0000}"/>
    <cellStyle name="Normal 6 2 2 3 3 7" xfId="7518" xr:uid="{00000000-0005-0000-0000-0000B34B0000}"/>
    <cellStyle name="Normal 6 2 2 3 3 8" xfId="32638" xr:uid="{00000000-0005-0000-0000-0000B44B0000}"/>
    <cellStyle name="Normal 6 2 2 3 4" xfId="1731" xr:uid="{00000000-0005-0000-0000-0000B54B0000}"/>
    <cellStyle name="Normal 6 2 2 3 4 2" xfId="5100" xr:uid="{00000000-0005-0000-0000-0000B64B0000}"/>
    <cellStyle name="Normal 6 2 2 3 4 2 2" xfId="12853" xr:uid="{00000000-0005-0000-0000-0000B74B0000}"/>
    <cellStyle name="Normal 6 2 2 3 4 2 2 2" xfId="37724" xr:uid="{00000000-0005-0000-0000-0000B84B0000}"/>
    <cellStyle name="Normal 6 2 2 3 4 2 3" xfId="19004" xr:uid="{00000000-0005-0000-0000-0000B94B0000}"/>
    <cellStyle name="Normal 6 2 2 3 4 2 3 2" xfId="41396" xr:uid="{00000000-0005-0000-0000-0000BA4B0000}"/>
    <cellStyle name="Normal 6 2 2 3 4 2 4" xfId="8932" xr:uid="{00000000-0005-0000-0000-0000BB4B0000}"/>
    <cellStyle name="Normal 6 2 2 3 4 2 5" xfId="34052" xr:uid="{00000000-0005-0000-0000-0000BC4B0000}"/>
    <cellStyle name="Normal 6 2 2 3 4 3" xfId="3344" xr:uid="{00000000-0005-0000-0000-0000BD4B0000}"/>
    <cellStyle name="Normal 6 2 2 3 4 3 2" xfId="17294" xr:uid="{00000000-0005-0000-0000-0000BE4B0000}"/>
    <cellStyle name="Normal 6 2 2 3 4 3 2 2" xfId="40172" xr:uid="{00000000-0005-0000-0000-0000BF4B0000}"/>
    <cellStyle name="Normal 6 2 2 3 4 3 3" xfId="11380" xr:uid="{00000000-0005-0000-0000-0000C04B0000}"/>
    <cellStyle name="Normal 6 2 2 3 4 3 4" xfId="36500" xr:uid="{00000000-0005-0000-0000-0000C14B0000}"/>
    <cellStyle name="Normal 6 2 2 3 4 4" xfId="10156" xr:uid="{00000000-0005-0000-0000-0000C24B0000}"/>
    <cellStyle name="Normal 6 2 2 3 4 4 2" xfId="35276" xr:uid="{00000000-0005-0000-0000-0000C34B0000}"/>
    <cellStyle name="Normal 6 2 2 3 4 5" xfId="15709" xr:uid="{00000000-0005-0000-0000-0000C44B0000}"/>
    <cellStyle name="Normal 6 2 2 3 4 5 2" xfId="38948" xr:uid="{00000000-0005-0000-0000-0000C54B0000}"/>
    <cellStyle name="Normal 6 2 2 3 4 6" xfId="7708" xr:uid="{00000000-0005-0000-0000-0000C64B0000}"/>
    <cellStyle name="Normal 6 2 2 3 4 7" xfId="32828" xr:uid="{00000000-0005-0000-0000-0000C74B0000}"/>
    <cellStyle name="Normal 6 2 2 3 5" xfId="4194" xr:uid="{00000000-0005-0000-0000-0000C84B0000}"/>
    <cellStyle name="Normal 6 2 2 3 5 2" xfId="12096" xr:uid="{00000000-0005-0000-0000-0000C94B0000}"/>
    <cellStyle name="Normal 6 2 2 3 5 2 2" xfId="37112" xr:uid="{00000000-0005-0000-0000-0000CA4B0000}"/>
    <cellStyle name="Normal 6 2 2 3 5 3" xfId="18126" xr:uid="{00000000-0005-0000-0000-0000CB4B0000}"/>
    <cellStyle name="Normal 6 2 2 3 5 3 2" xfId="40784" xr:uid="{00000000-0005-0000-0000-0000CC4B0000}"/>
    <cellStyle name="Normal 6 2 2 3 5 4" xfId="8320" xr:uid="{00000000-0005-0000-0000-0000CD4B0000}"/>
    <cellStyle name="Normal 6 2 2 3 5 5" xfId="33440" xr:uid="{00000000-0005-0000-0000-0000CE4B0000}"/>
    <cellStyle name="Normal 6 2 2 3 6" xfId="2732" xr:uid="{00000000-0005-0000-0000-0000CF4B0000}"/>
    <cellStyle name="Normal 6 2 2 3 6 2" xfId="16682" xr:uid="{00000000-0005-0000-0000-0000D04B0000}"/>
    <cellStyle name="Normal 6 2 2 3 6 2 2" xfId="39560" xr:uid="{00000000-0005-0000-0000-0000D14B0000}"/>
    <cellStyle name="Normal 6 2 2 3 6 3" xfId="10768" xr:uid="{00000000-0005-0000-0000-0000D24B0000}"/>
    <cellStyle name="Normal 6 2 2 3 6 4" xfId="35888" xr:uid="{00000000-0005-0000-0000-0000D34B0000}"/>
    <cellStyle name="Normal 6 2 2 3 7" xfId="9544" xr:uid="{00000000-0005-0000-0000-0000D44B0000}"/>
    <cellStyle name="Normal 6 2 2 3 7 2" xfId="34664" xr:uid="{00000000-0005-0000-0000-0000D54B0000}"/>
    <cellStyle name="Normal 6 2 2 3 8" xfId="14594" xr:uid="{00000000-0005-0000-0000-0000D64B0000}"/>
    <cellStyle name="Normal 6 2 2 3 8 2" xfId="38336" xr:uid="{00000000-0005-0000-0000-0000D74B0000}"/>
    <cellStyle name="Normal 6 2 2 3 9" xfId="7096" xr:uid="{00000000-0005-0000-0000-0000D84B0000}"/>
    <cellStyle name="Normal 6 2 2 4" xfId="975" xr:uid="{00000000-0005-0000-0000-0000D94B0000}"/>
    <cellStyle name="Normal 6 2 2 4 2" xfId="2066" xr:uid="{00000000-0005-0000-0000-0000DA4B0000}"/>
    <cellStyle name="Normal 6 2 2 4 2 2" xfId="5372" xr:uid="{00000000-0005-0000-0000-0000DB4B0000}"/>
    <cellStyle name="Normal 6 2 2 4 2 2 2" xfId="13086" xr:uid="{00000000-0005-0000-0000-0000DC4B0000}"/>
    <cellStyle name="Normal 6 2 2 4 2 2 2 2" xfId="37932" xr:uid="{00000000-0005-0000-0000-0000DD4B0000}"/>
    <cellStyle name="Normal 6 2 2 4 2 2 3" xfId="19266" xr:uid="{00000000-0005-0000-0000-0000DE4B0000}"/>
    <cellStyle name="Normal 6 2 2 4 2 2 3 2" xfId="41604" xr:uid="{00000000-0005-0000-0000-0000DF4B0000}"/>
    <cellStyle name="Normal 6 2 2 4 2 2 4" xfId="9140" xr:uid="{00000000-0005-0000-0000-0000E04B0000}"/>
    <cellStyle name="Normal 6 2 2 4 2 2 5" xfId="34260" xr:uid="{00000000-0005-0000-0000-0000E14B0000}"/>
    <cellStyle name="Normal 6 2 2 4 2 3" xfId="3552" xr:uid="{00000000-0005-0000-0000-0000E24B0000}"/>
    <cellStyle name="Normal 6 2 2 4 2 3 2" xfId="17502" xr:uid="{00000000-0005-0000-0000-0000E34B0000}"/>
    <cellStyle name="Normal 6 2 2 4 2 3 2 2" xfId="40380" xr:uid="{00000000-0005-0000-0000-0000E44B0000}"/>
    <cellStyle name="Normal 6 2 2 4 2 3 3" xfId="11588" xr:uid="{00000000-0005-0000-0000-0000E54B0000}"/>
    <cellStyle name="Normal 6 2 2 4 2 3 4" xfId="36708" xr:uid="{00000000-0005-0000-0000-0000E64B0000}"/>
    <cellStyle name="Normal 6 2 2 4 2 4" xfId="10364" xr:uid="{00000000-0005-0000-0000-0000E74B0000}"/>
    <cellStyle name="Normal 6 2 2 4 2 4 2" xfId="35484" xr:uid="{00000000-0005-0000-0000-0000E84B0000}"/>
    <cellStyle name="Normal 6 2 2 4 2 5" xfId="16035" xr:uid="{00000000-0005-0000-0000-0000E94B0000}"/>
    <cellStyle name="Normal 6 2 2 4 2 5 2" xfId="39156" xr:uid="{00000000-0005-0000-0000-0000EA4B0000}"/>
    <cellStyle name="Normal 6 2 2 4 2 6" xfId="7916" xr:uid="{00000000-0005-0000-0000-0000EB4B0000}"/>
    <cellStyle name="Normal 6 2 2 4 2 7" xfId="33036" xr:uid="{00000000-0005-0000-0000-0000EC4B0000}"/>
    <cellStyle name="Normal 6 2 2 4 3" xfId="4488" xr:uid="{00000000-0005-0000-0000-0000ED4B0000}"/>
    <cellStyle name="Normal 6 2 2 4 3 2" xfId="12339" xr:uid="{00000000-0005-0000-0000-0000EE4B0000}"/>
    <cellStyle name="Normal 6 2 2 4 3 2 2" xfId="37320" xr:uid="{00000000-0005-0000-0000-0000EF4B0000}"/>
    <cellStyle name="Normal 6 2 2 4 3 3" xfId="18414" xr:uid="{00000000-0005-0000-0000-0000F04B0000}"/>
    <cellStyle name="Normal 6 2 2 4 3 3 2" xfId="40992" xr:uid="{00000000-0005-0000-0000-0000F14B0000}"/>
    <cellStyle name="Normal 6 2 2 4 3 4" xfId="8528" xr:uid="{00000000-0005-0000-0000-0000F24B0000}"/>
    <cellStyle name="Normal 6 2 2 4 3 5" xfId="33648" xr:uid="{00000000-0005-0000-0000-0000F34B0000}"/>
    <cellStyle name="Normal 6 2 2 4 4" xfId="2940" xr:uid="{00000000-0005-0000-0000-0000F44B0000}"/>
    <cellStyle name="Normal 6 2 2 4 4 2" xfId="16890" xr:uid="{00000000-0005-0000-0000-0000F54B0000}"/>
    <cellStyle name="Normal 6 2 2 4 4 2 2" xfId="39768" xr:uid="{00000000-0005-0000-0000-0000F64B0000}"/>
    <cellStyle name="Normal 6 2 2 4 4 3" xfId="10976" xr:uid="{00000000-0005-0000-0000-0000F74B0000}"/>
    <cellStyle name="Normal 6 2 2 4 4 4" xfId="36096" xr:uid="{00000000-0005-0000-0000-0000F84B0000}"/>
    <cellStyle name="Normal 6 2 2 4 5" xfId="9752" xr:uid="{00000000-0005-0000-0000-0000F94B0000}"/>
    <cellStyle name="Normal 6 2 2 4 5 2" xfId="34872" xr:uid="{00000000-0005-0000-0000-0000FA4B0000}"/>
    <cellStyle name="Normal 6 2 2 4 6" xfId="14994" xr:uid="{00000000-0005-0000-0000-0000FB4B0000}"/>
    <cellStyle name="Normal 6 2 2 4 6 2" xfId="38544" xr:uid="{00000000-0005-0000-0000-0000FC4B0000}"/>
    <cellStyle name="Normal 6 2 2 4 7" xfId="7304" xr:uid="{00000000-0005-0000-0000-0000FD4B0000}"/>
    <cellStyle name="Normal 6 2 2 4 8" xfId="32424" xr:uid="{00000000-0005-0000-0000-0000FE4B0000}"/>
    <cellStyle name="Normal 6 2 2 5" xfId="1317" xr:uid="{00000000-0005-0000-0000-0000FF4B0000}"/>
    <cellStyle name="Normal 6 2 2 5 2" xfId="2408" xr:uid="{00000000-0005-0000-0000-0000004C0000}"/>
    <cellStyle name="Normal 6 2 2 5 2 2" xfId="5671" xr:uid="{00000000-0005-0000-0000-0000014C0000}"/>
    <cellStyle name="Normal 6 2 2 5 2 2 2" xfId="13343" xr:uid="{00000000-0005-0000-0000-0000024C0000}"/>
    <cellStyle name="Normal 6 2 2 5 2 2 2 2" xfId="38143" xr:uid="{00000000-0005-0000-0000-0000034C0000}"/>
    <cellStyle name="Normal 6 2 2 5 2 2 3" xfId="19559" xr:uid="{00000000-0005-0000-0000-0000044C0000}"/>
    <cellStyle name="Normal 6 2 2 5 2 2 3 2" xfId="41815" xr:uid="{00000000-0005-0000-0000-0000054C0000}"/>
    <cellStyle name="Normal 6 2 2 5 2 2 4" xfId="9351" xr:uid="{00000000-0005-0000-0000-0000064C0000}"/>
    <cellStyle name="Normal 6 2 2 5 2 2 5" xfId="34471" xr:uid="{00000000-0005-0000-0000-0000074C0000}"/>
    <cellStyle name="Normal 6 2 2 5 2 3" xfId="3763" xr:uid="{00000000-0005-0000-0000-0000084C0000}"/>
    <cellStyle name="Normal 6 2 2 5 2 3 2" xfId="17713" xr:uid="{00000000-0005-0000-0000-0000094C0000}"/>
    <cellStyle name="Normal 6 2 2 5 2 3 2 2" xfId="40591" xr:uid="{00000000-0005-0000-0000-00000A4C0000}"/>
    <cellStyle name="Normal 6 2 2 5 2 3 3" xfId="11799" xr:uid="{00000000-0005-0000-0000-00000B4C0000}"/>
    <cellStyle name="Normal 6 2 2 5 2 3 4" xfId="36919" xr:uid="{00000000-0005-0000-0000-00000C4C0000}"/>
    <cellStyle name="Normal 6 2 2 5 2 4" xfId="10575" xr:uid="{00000000-0005-0000-0000-00000D4C0000}"/>
    <cellStyle name="Normal 6 2 2 5 2 4 2" xfId="35695" xr:uid="{00000000-0005-0000-0000-00000E4C0000}"/>
    <cellStyle name="Normal 6 2 2 5 2 5" xfId="16372" xr:uid="{00000000-0005-0000-0000-00000F4C0000}"/>
    <cellStyle name="Normal 6 2 2 5 2 5 2" xfId="39367" xr:uid="{00000000-0005-0000-0000-0000104C0000}"/>
    <cellStyle name="Normal 6 2 2 5 2 6" xfId="8127" xr:uid="{00000000-0005-0000-0000-0000114C0000}"/>
    <cellStyle name="Normal 6 2 2 5 2 7" xfId="33247" xr:uid="{00000000-0005-0000-0000-0000124C0000}"/>
    <cellStyle name="Normal 6 2 2 5 3" xfId="4781" xr:uid="{00000000-0005-0000-0000-0000134C0000}"/>
    <cellStyle name="Normal 6 2 2 5 3 2" xfId="12595" xr:uid="{00000000-0005-0000-0000-0000144C0000}"/>
    <cellStyle name="Normal 6 2 2 5 3 2 2" xfId="37531" xr:uid="{00000000-0005-0000-0000-0000154C0000}"/>
    <cellStyle name="Normal 6 2 2 5 3 3" xfId="18699" xr:uid="{00000000-0005-0000-0000-0000164C0000}"/>
    <cellStyle name="Normal 6 2 2 5 3 3 2" xfId="41203" xr:uid="{00000000-0005-0000-0000-0000174C0000}"/>
    <cellStyle name="Normal 6 2 2 5 3 4" xfId="8739" xr:uid="{00000000-0005-0000-0000-0000184C0000}"/>
    <cellStyle name="Normal 6 2 2 5 3 5" xfId="33859" xr:uid="{00000000-0005-0000-0000-0000194C0000}"/>
    <cellStyle name="Normal 6 2 2 5 4" xfId="3151" xr:uid="{00000000-0005-0000-0000-00001A4C0000}"/>
    <cellStyle name="Normal 6 2 2 5 4 2" xfId="17101" xr:uid="{00000000-0005-0000-0000-00001B4C0000}"/>
    <cellStyle name="Normal 6 2 2 5 4 2 2" xfId="39979" xr:uid="{00000000-0005-0000-0000-00001C4C0000}"/>
    <cellStyle name="Normal 6 2 2 5 4 3" xfId="11187" xr:uid="{00000000-0005-0000-0000-00001D4C0000}"/>
    <cellStyle name="Normal 6 2 2 5 4 4" xfId="36307" xr:uid="{00000000-0005-0000-0000-00001E4C0000}"/>
    <cellStyle name="Normal 6 2 2 5 5" xfId="9963" xr:uid="{00000000-0005-0000-0000-00001F4C0000}"/>
    <cellStyle name="Normal 6 2 2 5 5 2" xfId="35083" xr:uid="{00000000-0005-0000-0000-0000204C0000}"/>
    <cellStyle name="Normal 6 2 2 5 6" xfId="15326" xr:uid="{00000000-0005-0000-0000-0000214C0000}"/>
    <cellStyle name="Normal 6 2 2 5 6 2" xfId="38755" xr:uid="{00000000-0005-0000-0000-0000224C0000}"/>
    <cellStyle name="Normal 6 2 2 5 7" xfId="7515" xr:uid="{00000000-0005-0000-0000-0000234C0000}"/>
    <cellStyle name="Normal 6 2 2 5 8" xfId="32635" xr:uid="{00000000-0005-0000-0000-0000244C0000}"/>
    <cellStyle name="Normal 6 2 2 6" xfId="1728" xr:uid="{00000000-0005-0000-0000-0000254C0000}"/>
    <cellStyle name="Normal 6 2 2 6 2" xfId="5097" xr:uid="{00000000-0005-0000-0000-0000264C0000}"/>
    <cellStyle name="Normal 6 2 2 6 2 2" xfId="12850" xr:uid="{00000000-0005-0000-0000-0000274C0000}"/>
    <cellStyle name="Normal 6 2 2 6 2 2 2" xfId="37721" xr:uid="{00000000-0005-0000-0000-0000284C0000}"/>
    <cellStyle name="Normal 6 2 2 6 2 3" xfId="19001" xr:uid="{00000000-0005-0000-0000-0000294C0000}"/>
    <cellStyle name="Normal 6 2 2 6 2 3 2" xfId="41393" xr:uid="{00000000-0005-0000-0000-00002A4C0000}"/>
    <cellStyle name="Normal 6 2 2 6 2 4" xfId="8929" xr:uid="{00000000-0005-0000-0000-00002B4C0000}"/>
    <cellStyle name="Normal 6 2 2 6 2 5" xfId="34049" xr:uid="{00000000-0005-0000-0000-00002C4C0000}"/>
    <cellStyle name="Normal 6 2 2 6 3" xfId="3341" xr:uid="{00000000-0005-0000-0000-00002D4C0000}"/>
    <cellStyle name="Normal 6 2 2 6 3 2" xfId="17291" xr:uid="{00000000-0005-0000-0000-00002E4C0000}"/>
    <cellStyle name="Normal 6 2 2 6 3 2 2" xfId="40169" xr:uid="{00000000-0005-0000-0000-00002F4C0000}"/>
    <cellStyle name="Normal 6 2 2 6 3 3" xfId="11377" xr:uid="{00000000-0005-0000-0000-0000304C0000}"/>
    <cellStyle name="Normal 6 2 2 6 3 4" xfId="36497" xr:uid="{00000000-0005-0000-0000-0000314C0000}"/>
    <cellStyle name="Normal 6 2 2 6 4" xfId="10153" xr:uid="{00000000-0005-0000-0000-0000324C0000}"/>
    <cellStyle name="Normal 6 2 2 6 4 2" xfId="35273" xr:uid="{00000000-0005-0000-0000-0000334C0000}"/>
    <cellStyle name="Normal 6 2 2 6 5" xfId="15706" xr:uid="{00000000-0005-0000-0000-0000344C0000}"/>
    <cellStyle name="Normal 6 2 2 6 5 2" xfId="38945" xr:uid="{00000000-0005-0000-0000-0000354C0000}"/>
    <cellStyle name="Normal 6 2 2 6 6" xfId="7705" xr:uid="{00000000-0005-0000-0000-0000364C0000}"/>
    <cellStyle name="Normal 6 2 2 6 7" xfId="32825" xr:uid="{00000000-0005-0000-0000-0000374C0000}"/>
    <cellStyle name="Normal 6 2 2 7" xfId="4191" xr:uid="{00000000-0005-0000-0000-0000384C0000}"/>
    <cellStyle name="Normal 6 2 2 7 2" xfId="12093" xr:uid="{00000000-0005-0000-0000-0000394C0000}"/>
    <cellStyle name="Normal 6 2 2 7 2 2" xfId="37109" xr:uid="{00000000-0005-0000-0000-00003A4C0000}"/>
    <cellStyle name="Normal 6 2 2 7 3" xfId="18123" xr:uid="{00000000-0005-0000-0000-00003B4C0000}"/>
    <cellStyle name="Normal 6 2 2 7 3 2" xfId="40781" xr:uid="{00000000-0005-0000-0000-00003C4C0000}"/>
    <cellStyle name="Normal 6 2 2 7 4" xfId="8317" xr:uid="{00000000-0005-0000-0000-00003D4C0000}"/>
    <cellStyle name="Normal 6 2 2 7 5" xfId="33437" xr:uid="{00000000-0005-0000-0000-00003E4C0000}"/>
    <cellStyle name="Normal 6 2 2 8" xfId="2729" xr:uid="{00000000-0005-0000-0000-00003F4C0000}"/>
    <cellStyle name="Normal 6 2 2 8 2" xfId="16679" xr:uid="{00000000-0005-0000-0000-0000404C0000}"/>
    <cellStyle name="Normal 6 2 2 8 2 2" xfId="39557" xr:uid="{00000000-0005-0000-0000-0000414C0000}"/>
    <cellStyle name="Normal 6 2 2 8 3" xfId="10765" xr:uid="{00000000-0005-0000-0000-0000424C0000}"/>
    <cellStyle name="Normal 6 2 2 8 4" xfId="35885" xr:uid="{00000000-0005-0000-0000-0000434C0000}"/>
    <cellStyle name="Normal 6 2 2 9" xfId="9541" xr:uid="{00000000-0005-0000-0000-0000444C0000}"/>
    <cellStyle name="Normal 6 2 2 9 2" xfId="34661" xr:uid="{00000000-0005-0000-0000-0000454C0000}"/>
    <cellStyle name="Normal 6 2 3" xfId="553" xr:uid="{00000000-0005-0000-0000-0000464C0000}"/>
    <cellStyle name="Normal 6 2 3 10" xfId="7097" xr:uid="{00000000-0005-0000-0000-0000474C0000}"/>
    <cellStyle name="Normal 6 2 3 11" xfId="32217" xr:uid="{00000000-0005-0000-0000-0000484C0000}"/>
    <cellStyle name="Normal 6 2 3 2" xfId="554" xr:uid="{00000000-0005-0000-0000-0000494C0000}"/>
    <cellStyle name="Normal 6 2 3 2 10" xfId="32218" xr:uid="{00000000-0005-0000-0000-00004A4C0000}"/>
    <cellStyle name="Normal 6 2 3 2 2" xfId="980" xr:uid="{00000000-0005-0000-0000-00004B4C0000}"/>
    <cellStyle name="Normal 6 2 3 2 2 2" xfId="2071" xr:uid="{00000000-0005-0000-0000-00004C4C0000}"/>
    <cellStyle name="Normal 6 2 3 2 2 2 2" xfId="5377" xr:uid="{00000000-0005-0000-0000-00004D4C0000}"/>
    <cellStyle name="Normal 6 2 3 2 2 2 2 2" xfId="13091" xr:uid="{00000000-0005-0000-0000-00004E4C0000}"/>
    <cellStyle name="Normal 6 2 3 2 2 2 2 2 2" xfId="37937" xr:uid="{00000000-0005-0000-0000-00004F4C0000}"/>
    <cellStyle name="Normal 6 2 3 2 2 2 2 3" xfId="19271" xr:uid="{00000000-0005-0000-0000-0000504C0000}"/>
    <cellStyle name="Normal 6 2 3 2 2 2 2 3 2" xfId="41609" xr:uid="{00000000-0005-0000-0000-0000514C0000}"/>
    <cellStyle name="Normal 6 2 3 2 2 2 2 4" xfId="9145" xr:uid="{00000000-0005-0000-0000-0000524C0000}"/>
    <cellStyle name="Normal 6 2 3 2 2 2 2 5" xfId="34265" xr:uid="{00000000-0005-0000-0000-0000534C0000}"/>
    <cellStyle name="Normal 6 2 3 2 2 2 3" xfId="3557" xr:uid="{00000000-0005-0000-0000-0000544C0000}"/>
    <cellStyle name="Normal 6 2 3 2 2 2 3 2" xfId="17507" xr:uid="{00000000-0005-0000-0000-0000554C0000}"/>
    <cellStyle name="Normal 6 2 3 2 2 2 3 2 2" xfId="40385" xr:uid="{00000000-0005-0000-0000-0000564C0000}"/>
    <cellStyle name="Normal 6 2 3 2 2 2 3 3" xfId="11593" xr:uid="{00000000-0005-0000-0000-0000574C0000}"/>
    <cellStyle name="Normal 6 2 3 2 2 2 3 4" xfId="36713" xr:uid="{00000000-0005-0000-0000-0000584C0000}"/>
    <cellStyle name="Normal 6 2 3 2 2 2 4" xfId="10369" xr:uid="{00000000-0005-0000-0000-0000594C0000}"/>
    <cellStyle name="Normal 6 2 3 2 2 2 4 2" xfId="35489" xr:uid="{00000000-0005-0000-0000-00005A4C0000}"/>
    <cellStyle name="Normal 6 2 3 2 2 2 5" xfId="16040" xr:uid="{00000000-0005-0000-0000-00005B4C0000}"/>
    <cellStyle name="Normal 6 2 3 2 2 2 5 2" xfId="39161" xr:uid="{00000000-0005-0000-0000-00005C4C0000}"/>
    <cellStyle name="Normal 6 2 3 2 2 2 6" xfId="7921" xr:uid="{00000000-0005-0000-0000-00005D4C0000}"/>
    <cellStyle name="Normal 6 2 3 2 2 2 7" xfId="33041" xr:uid="{00000000-0005-0000-0000-00005E4C0000}"/>
    <cellStyle name="Normal 6 2 3 2 2 3" xfId="4493" xr:uid="{00000000-0005-0000-0000-00005F4C0000}"/>
    <cellStyle name="Normal 6 2 3 2 2 3 2" xfId="12344" xr:uid="{00000000-0005-0000-0000-0000604C0000}"/>
    <cellStyle name="Normal 6 2 3 2 2 3 2 2" xfId="37325" xr:uid="{00000000-0005-0000-0000-0000614C0000}"/>
    <cellStyle name="Normal 6 2 3 2 2 3 3" xfId="18419" xr:uid="{00000000-0005-0000-0000-0000624C0000}"/>
    <cellStyle name="Normal 6 2 3 2 2 3 3 2" xfId="40997" xr:uid="{00000000-0005-0000-0000-0000634C0000}"/>
    <cellStyle name="Normal 6 2 3 2 2 3 4" xfId="8533" xr:uid="{00000000-0005-0000-0000-0000644C0000}"/>
    <cellStyle name="Normal 6 2 3 2 2 3 5" xfId="33653" xr:uid="{00000000-0005-0000-0000-0000654C0000}"/>
    <cellStyle name="Normal 6 2 3 2 2 4" xfId="2945" xr:uid="{00000000-0005-0000-0000-0000664C0000}"/>
    <cellStyle name="Normal 6 2 3 2 2 4 2" xfId="16895" xr:uid="{00000000-0005-0000-0000-0000674C0000}"/>
    <cellStyle name="Normal 6 2 3 2 2 4 2 2" xfId="39773" xr:uid="{00000000-0005-0000-0000-0000684C0000}"/>
    <cellStyle name="Normal 6 2 3 2 2 4 3" xfId="10981" xr:uid="{00000000-0005-0000-0000-0000694C0000}"/>
    <cellStyle name="Normal 6 2 3 2 2 4 4" xfId="36101" xr:uid="{00000000-0005-0000-0000-00006A4C0000}"/>
    <cellStyle name="Normal 6 2 3 2 2 5" xfId="9757" xr:uid="{00000000-0005-0000-0000-00006B4C0000}"/>
    <cellStyle name="Normal 6 2 3 2 2 5 2" xfId="34877" xr:uid="{00000000-0005-0000-0000-00006C4C0000}"/>
    <cellStyle name="Normal 6 2 3 2 2 6" xfId="14999" xr:uid="{00000000-0005-0000-0000-00006D4C0000}"/>
    <cellStyle name="Normal 6 2 3 2 2 6 2" xfId="38549" xr:uid="{00000000-0005-0000-0000-00006E4C0000}"/>
    <cellStyle name="Normal 6 2 3 2 2 7" xfId="7309" xr:uid="{00000000-0005-0000-0000-00006F4C0000}"/>
    <cellStyle name="Normal 6 2 3 2 2 8" xfId="32429" xr:uid="{00000000-0005-0000-0000-0000704C0000}"/>
    <cellStyle name="Normal 6 2 3 2 3" xfId="1322" xr:uid="{00000000-0005-0000-0000-0000714C0000}"/>
    <cellStyle name="Normal 6 2 3 2 3 2" xfId="2413" xr:uid="{00000000-0005-0000-0000-0000724C0000}"/>
    <cellStyle name="Normal 6 2 3 2 3 2 2" xfId="5676" xr:uid="{00000000-0005-0000-0000-0000734C0000}"/>
    <cellStyle name="Normal 6 2 3 2 3 2 2 2" xfId="13348" xr:uid="{00000000-0005-0000-0000-0000744C0000}"/>
    <cellStyle name="Normal 6 2 3 2 3 2 2 2 2" xfId="38148" xr:uid="{00000000-0005-0000-0000-0000754C0000}"/>
    <cellStyle name="Normal 6 2 3 2 3 2 2 3" xfId="19564" xr:uid="{00000000-0005-0000-0000-0000764C0000}"/>
    <cellStyle name="Normal 6 2 3 2 3 2 2 3 2" xfId="41820" xr:uid="{00000000-0005-0000-0000-0000774C0000}"/>
    <cellStyle name="Normal 6 2 3 2 3 2 2 4" xfId="9356" xr:uid="{00000000-0005-0000-0000-0000784C0000}"/>
    <cellStyle name="Normal 6 2 3 2 3 2 2 5" xfId="34476" xr:uid="{00000000-0005-0000-0000-0000794C0000}"/>
    <cellStyle name="Normal 6 2 3 2 3 2 3" xfId="3768" xr:uid="{00000000-0005-0000-0000-00007A4C0000}"/>
    <cellStyle name="Normal 6 2 3 2 3 2 3 2" xfId="17718" xr:uid="{00000000-0005-0000-0000-00007B4C0000}"/>
    <cellStyle name="Normal 6 2 3 2 3 2 3 2 2" xfId="40596" xr:uid="{00000000-0005-0000-0000-00007C4C0000}"/>
    <cellStyle name="Normal 6 2 3 2 3 2 3 3" xfId="11804" xr:uid="{00000000-0005-0000-0000-00007D4C0000}"/>
    <cellStyle name="Normal 6 2 3 2 3 2 3 4" xfId="36924" xr:uid="{00000000-0005-0000-0000-00007E4C0000}"/>
    <cellStyle name="Normal 6 2 3 2 3 2 4" xfId="10580" xr:uid="{00000000-0005-0000-0000-00007F4C0000}"/>
    <cellStyle name="Normal 6 2 3 2 3 2 4 2" xfId="35700" xr:uid="{00000000-0005-0000-0000-0000804C0000}"/>
    <cellStyle name="Normal 6 2 3 2 3 2 5" xfId="16377" xr:uid="{00000000-0005-0000-0000-0000814C0000}"/>
    <cellStyle name="Normal 6 2 3 2 3 2 5 2" xfId="39372" xr:uid="{00000000-0005-0000-0000-0000824C0000}"/>
    <cellStyle name="Normal 6 2 3 2 3 2 6" xfId="8132" xr:uid="{00000000-0005-0000-0000-0000834C0000}"/>
    <cellStyle name="Normal 6 2 3 2 3 2 7" xfId="33252" xr:uid="{00000000-0005-0000-0000-0000844C0000}"/>
    <cellStyle name="Normal 6 2 3 2 3 3" xfId="4786" xr:uid="{00000000-0005-0000-0000-0000854C0000}"/>
    <cellStyle name="Normal 6 2 3 2 3 3 2" xfId="12600" xr:uid="{00000000-0005-0000-0000-0000864C0000}"/>
    <cellStyle name="Normal 6 2 3 2 3 3 2 2" xfId="37536" xr:uid="{00000000-0005-0000-0000-0000874C0000}"/>
    <cellStyle name="Normal 6 2 3 2 3 3 3" xfId="18704" xr:uid="{00000000-0005-0000-0000-0000884C0000}"/>
    <cellStyle name="Normal 6 2 3 2 3 3 3 2" xfId="41208" xr:uid="{00000000-0005-0000-0000-0000894C0000}"/>
    <cellStyle name="Normal 6 2 3 2 3 3 4" xfId="8744" xr:uid="{00000000-0005-0000-0000-00008A4C0000}"/>
    <cellStyle name="Normal 6 2 3 2 3 3 5" xfId="33864" xr:uid="{00000000-0005-0000-0000-00008B4C0000}"/>
    <cellStyle name="Normal 6 2 3 2 3 4" xfId="3156" xr:uid="{00000000-0005-0000-0000-00008C4C0000}"/>
    <cellStyle name="Normal 6 2 3 2 3 4 2" xfId="17106" xr:uid="{00000000-0005-0000-0000-00008D4C0000}"/>
    <cellStyle name="Normal 6 2 3 2 3 4 2 2" xfId="39984" xr:uid="{00000000-0005-0000-0000-00008E4C0000}"/>
    <cellStyle name="Normal 6 2 3 2 3 4 3" xfId="11192" xr:uid="{00000000-0005-0000-0000-00008F4C0000}"/>
    <cellStyle name="Normal 6 2 3 2 3 4 4" xfId="36312" xr:uid="{00000000-0005-0000-0000-0000904C0000}"/>
    <cellStyle name="Normal 6 2 3 2 3 5" xfId="9968" xr:uid="{00000000-0005-0000-0000-0000914C0000}"/>
    <cellStyle name="Normal 6 2 3 2 3 5 2" xfId="35088" xr:uid="{00000000-0005-0000-0000-0000924C0000}"/>
    <cellStyle name="Normal 6 2 3 2 3 6" xfId="15331" xr:uid="{00000000-0005-0000-0000-0000934C0000}"/>
    <cellStyle name="Normal 6 2 3 2 3 6 2" xfId="38760" xr:uid="{00000000-0005-0000-0000-0000944C0000}"/>
    <cellStyle name="Normal 6 2 3 2 3 7" xfId="7520" xr:uid="{00000000-0005-0000-0000-0000954C0000}"/>
    <cellStyle name="Normal 6 2 3 2 3 8" xfId="32640" xr:uid="{00000000-0005-0000-0000-0000964C0000}"/>
    <cellStyle name="Normal 6 2 3 2 4" xfId="1733" xr:uid="{00000000-0005-0000-0000-0000974C0000}"/>
    <cellStyle name="Normal 6 2 3 2 4 2" xfId="5102" xr:uid="{00000000-0005-0000-0000-0000984C0000}"/>
    <cellStyle name="Normal 6 2 3 2 4 2 2" xfId="12855" xr:uid="{00000000-0005-0000-0000-0000994C0000}"/>
    <cellStyle name="Normal 6 2 3 2 4 2 2 2" xfId="37726" xr:uid="{00000000-0005-0000-0000-00009A4C0000}"/>
    <cellStyle name="Normal 6 2 3 2 4 2 3" xfId="19006" xr:uid="{00000000-0005-0000-0000-00009B4C0000}"/>
    <cellStyle name="Normal 6 2 3 2 4 2 3 2" xfId="41398" xr:uid="{00000000-0005-0000-0000-00009C4C0000}"/>
    <cellStyle name="Normal 6 2 3 2 4 2 4" xfId="8934" xr:uid="{00000000-0005-0000-0000-00009D4C0000}"/>
    <cellStyle name="Normal 6 2 3 2 4 2 5" xfId="34054" xr:uid="{00000000-0005-0000-0000-00009E4C0000}"/>
    <cellStyle name="Normal 6 2 3 2 4 3" xfId="3346" xr:uid="{00000000-0005-0000-0000-00009F4C0000}"/>
    <cellStyle name="Normal 6 2 3 2 4 3 2" xfId="17296" xr:uid="{00000000-0005-0000-0000-0000A04C0000}"/>
    <cellStyle name="Normal 6 2 3 2 4 3 2 2" xfId="40174" xr:uid="{00000000-0005-0000-0000-0000A14C0000}"/>
    <cellStyle name="Normal 6 2 3 2 4 3 3" xfId="11382" xr:uid="{00000000-0005-0000-0000-0000A24C0000}"/>
    <cellStyle name="Normal 6 2 3 2 4 3 4" xfId="36502" xr:uid="{00000000-0005-0000-0000-0000A34C0000}"/>
    <cellStyle name="Normal 6 2 3 2 4 4" xfId="10158" xr:uid="{00000000-0005-0000-0000-0000A44C0000}"/>
    <cellStyle name="Normal 6 2 3 2 4 4 2" xfId="35278" xr:uid="{00000000-0005-0000-0000-0000A54C0000}"/>
    <cellStyle name="Normal 6 2 3 2 4 5" xfId="15711" xr:uid="{00000000-0005-0000-0000-0000A64C0000}"/>
    <cellStyle name="Normal 6 2 3 2 4 5 2" xfId="38950" xr:uid="{00000000-0005-0000-0000-0000A74C0000}"/>
    <cellStyle name="Normal 6 2 3 2 4 6" xfId="7710" xr:uid="{00000000-0005-0000-0000-0000A84C0000}"/>
    <cellStyle name="Normal 6 2 3 2 4 7" xfId="32830" xr:uid="{00000000-0005-0000-0000-0000A94C0000}"/>
    <cellStyle name="Normal 6 2 3 2 5" xfId="4196" xr:uid="{00000000-0005-0000-0000-0000AA4C0000}"/>
    <cellStyle name="Normal 6 2 3 2 5 2" xfId="12098" xr:uid="{00000000-0005-0000-0000-0000AB4C0000}"/>
    <cellStyle name="Normal 6 2 3 2 5 2 2" xfId="37114" xr:uid="{00000000-0005-0000-0000-0000AC4C0000}"/>
    <cellStyle name="Normal 6 2 3 2 5 3" xfId="18128" xr:uid="{00000000-0005-0000-0000-0000AD4C0000}"/>
    <cellStyle name="Normal 6 2 3 2 5 3 2" xfId="40786" xr:uid="{00000000-0005-0000-0000-0000AE4C0000}"/>
    <cellStyle name="Normal 6 2 3 2 5 4" xfId="8322" xr:uid="{00000000-0005-0000-0000-0000AF4C0000}"/>
    <cellStyle name="Normal 6 2 3 2 5 5" xfId="33442" xr:uid="{00000000-0005-0000-0000-0000B04C0000}"/>
    <cellStyle name="Normal 6 2 3 2 6" xfId="2734" xr:uid="{00000000-0005-0000-0000-0000B14C0000}"/>
    <cellStyle name="Normal 6 2 3 2 6 2" xfId="16684" xr:uid="{00000000-0005-0000-0000-0000B24C0000}"/>
    <cellStyle name="Normal 6 2 3 2 6 2 2" xfId="39562" xr:uid="{00000000-0005-0000-0000-0000B34C0000}"/>
    <cellStyle name="Normal 6 2 3 2 6 3" xfId="10770" xr:uid="{00000000-0005-0000-0000-0000B44C0000}"/>
    <cellStyle name="Normal 6 2 3 2 6 4" xfId="35890" xr:uid="{00000000-0005-0000-0000-0000B54C0000}"/>
    <cellStyle name="Normal 6 2 3 2 7" xfId="9546" xr:uid="{00000000-0005-0000-0000-0000B64C0000}"/>
    <cellStyle name="Normal 6 2 3 2 7 2" xfId="34666" xr:uid="{00000000-0005-0000-0000-0000B74C0000}"/>
    <cellStyle name="Normal 6 2 3 2 8" xfId="14596" xr:uid="{00000000-0005-0000-0000-0000B84C0000}"/>
    <cellStyle name="Normal 6 2 3 2 8 2" xfId="38338" xr:uid="{00000000-0005-0000-0000-0000B94C0000}"/>
    <cellStyle name="Normal 6 2 3 2 9" xfId="7098" xr:uid="{00000000-0005-0000-0000-0000BA4C0000}"/>
    <cellStyle name="Normal 6 2 3 3" xfId="979" xr:uid="{00000000-0005-0000-0000-0000BB4C0000}"/>
    <cellStyle name="Normal 6 2 3 3 2" xfId="2070" xr:uid="{00000000-0005-0000-0000-0000BC4C0000}"/>
    <cellStyle name="Normal 6 2 3 3 2 2" xfId="5376" xr:uid="{00000000-0005-0000-0000-0000BD4C0000}"/>
    <cellStyle name="Normal 6 2 3 3 2 2 2" xfId="13090" xr:uid="{00000000-0005-0000-0000-0000BE4C0000}"/>
    <cellStyle name="Normal 6 2 3 3 2 2 2 2" xfId="37936" xr:uid="{00000000-0005-0000-0000-0000BF4C0000}"/>
    <cellStyle name="Normal 6 2 3 3 2 2 3" xfId="19270" xr:uid="{00000000-0005-0000-0000-0000C04C0000}"/>
    <cellStyle name="Normal 6 2 3 3 2 2 3 2" xfId="41608" xr:uid="{00000000-0005-0000-0000-0000C14C0000}"/>
    <cellStyle name="Normal 6 2 3 3 2 2 4" xfId="9144" xr:uid="{00000000-0005-0000-0000-0000C24C0000}"/>
    <cellStyle name="Normal 6 2 3 3 2 2 5" xfId="34264" xr:uid="{00000000-0005-0000-0000-0000C34C0000}"/>
    <cellStyle name="Normal 6 2 3 3 2 3" xfId="3556" xr:uid="{00000000-0005-0000-0000-0000C44C0000}"/>
    <cellStyle name="Normal 6 2 3 3 2 3 2" xfId="17506" xr:uid="{00000000-0005-0000-0000-0000C54C0000}"/>
    <cellStyle name="Normal 6 2 3 3 2 3 2 2" xfId="40384" xr:uid="{00000000-0005-0000-0000-0000C64C0000}"/>
    <cellStyle name="Normal 6 2 3 3 2 3 3" xfId="11592" xr:uid="{00000000-0005-0000-0000-0000C74C0000}"/>
    <cellStyle name="Normal 6 2 3 3 2 3 4" xfId="36712" xr:uid="{00000000-0005-0000-0000-0000C84C0000}"/>
    <cellStyle name="Normal 6 2 3 3 2 4" xfId="10368" xr:uid="{00000000-0005-0000-0000-0000C94C0000}"/>
    <cellStyle name="Normal 6 2 3 3 2 4 2" xfId="35488" xr:uid="{00000000-0005-0000-0000-0000CA4C0000}"/>
    <cellStyle name="Normal 6 2 3 3 2 5" xfId="16039" xr:uid="{00000000-0005-0000-0000-0000CB4C0000}"/>
    <cellStyle name="Normal 6 2 3 3 2 5 2" xfId="39160" xr:uid="{00000000-0005-0000-0000-0000CC4C0000}"/>
    <cellStyle name="Normal 6 2 3 3 2 6" xfId="7920" xr:uid="{00000000-0005-0000-0000-0000CD4C0000}"/>
    <cellStyle name="Normal 6 2 3 3 2 7" xfId="33040" xr:uid="{00000000-0005-0000-0000-0000CE4C0000}"/>
    <cellStyle name="Normal 6 2 3 3 3" xfId="4492" xr:uid="{00000000-0005-0000-0000-0000CF4C0000}"/>
    <cellStyle name="Normal 6 2 3 3 3 2" xfId="12343" xr:uid="{00000000-0005-0000-0000-0000D04C0000}"/>
    <cellStyle name="Normal 6 2 3 3 3 2 2" xfId="37324" xr:uid="{00000000-0005-0000-0000-0000D14C0000}"/>
    <cellStyle name="Normal 6 2 3 3 3 3" xfId="18418" xr:uid="{00000000-0005-0000-0000-0000D24C0000}"/>
    <cellStyle name="Normal 6 2 3 3 3 3 2" xfId="40996" xr:uid="{00000000-0005-0000-0000-0000D34C0000}"/>
    <cellStyle name="Normal 6 2 3 3 3 4" xfId="8532" xr:uid="{00000000-0005-0000-0000-0000D44C0000}"/>
    <cellStyle name="Normal 6 2 3 3 3 5" xfId="33652" xr:uid="{00000000-0005-0000-0000-0000D54C0000}"/>
    <cellStyle name="Normal 6 2 3 3 4" xfId="2944" xr:uid="{00000000-0005-0000-0000-0000D64C0000}"/>
    <cellStyle name="Normal 6 2 3 3 4 2" xfId="16894" xr:uid="{00000000-0005-0000-0000-0000D74C0000}"/>
    <cellStyle name="Normal 6 2 3 3 4 2 2" xfId="39772" xr:uid="{00000000-0005-0000-0000-0000D84C0000}"/>
    <cellStyle name="Normal 6 2 3 3 4 3" xfId="10980" xr:uid="{00000000-0005-0000-0000-0000D94C0000}"/>
    <cellStyle name="Normal 6 2 3 3 4 4" xfId="36100" xr:uid="{00000000-0005-0000-0000-0000DA4C0000}"/>
    <cellStyle name="Normal 6 2 3 3 5" xfId="9756" xr:uid="{00000000-0005-0000-0000-0000DB4C0000}"/>
    <cellStyle name="Normal 6 2 3 3 5 2" xfId="34876" xr:uid="{00000000-0005-0000-0000-0000DC4C0000}"/>
    <cellStyle name="Normal 6 2 3 3 6" xfId="14998" xr:uid="{00000000-0005-0000-0000-0000DD4C0000}"/>
    <cellStyle name="Normal 6 2 3 3 6 2" xfId="38548" xr:uid="{00000000-0005-0000-0000-0000DE4C0000}"/>
    <cellStyle name="Normal 6 2 3 3 7" xfId="7308" xr:uid="{00000000-0005-0000-0000-0000DF4C0000}"/>
    <cellStyle name="Normal 6 2 3 3 8" xfId="32428" xr:uid="{00000000-0005-0000-0000-0000E04C0000}"/>
    <cellStyle name="Normal 6 2 3 4" xfId="1321" xr:uid="{00000000-0005-0000-0000-0000E14C0000}"/>
    <cellStyle name="Normal 6 2 3 4 2" xfId="2412" xr:uid="{00000000-0005-0000-0000-0000E24C0000}"/>
    <cellStyle name="Normal 6 2 3 4 2 2" xfId="5675" xr:uid="{00000000-0005-0000-0000-0000E34C0000}"/>
    <cellStyle name="Normal 6 2 3 4 2 2 2" xfId="13347" xr:uid="{00000000-0005-0000-0000-0000E44C0000}"/>
    <cellStyle name="Normal 6 2 3 4 2 2 2 2" xfId="38147" xr:uid="{00000000-0005-0000-0000-0000E54C0000}"/>
    <cellStyle name="Normal 6 2 3 4 2 2 3" xfId="19563" xr:uid="{00000000-0005-0000-0000-0000E64C0000}"/>
    <cellStyle name="Normal 6 2 3 4 2 2 3 2" xfId="41819" xr:uid="{00000000-0005-0000-0000-0000E74C0000}"/>
    <cellStyle name="Normal 6 2 3 4 2 2 4" xfId="9355" xr:uid="{00000000-0005-0000-0000-0000E84C0000}"/>
    <cellStyle name="Normal 6 2 3 4 2 2 5" xfId="34475" xr:uid="{00000000-0005-0000-0000-0000E94C0000}"/>
    <cellStyle name="Normal 6 2 3 4 2 3" xfId="3767" xr:uid="{00000000-0005-0000-0000-0000EA4C0000}"/>
    <cellStyle name="Normal 6 2 3 4 2 3 2" xfId="17717" xr:uid="{00000000-0005-0000-0000-0000EB4C0000}"/>
    <cellStyle name="Normal 6 2 3 4 2 3 2 2" xfId="40595" xr:uid="{00000000-0005-0000-0000-0000EC4C0000}"/>
    <cellStyle name="Normal 6 2 3 4 2 3 3" xfId="11803" xr:uid="{00000000-0005-0000-0000-0000ED4C0000}"/>
    <cellStyle name="Normal 6 2 3 4 2 3 4" xfId="36923" xr:uid="{00000000-0005-0000-0000-0000EE4C0000}"/>
    <cellStyle name="Normal 6 2 3 4 2 4" xfId="10579" xr:uid="{00000000-0005-0000-0000-0000EF4C0000}"/>
    <cellStyle name="Normal 6 2 3 4 2 4 2" xfId="35699" xr:uid="{00000000-0005-0000-0000-0000F04C0000}"/>
    <cellStyle name="Normal 6 2 3 4 2 5" xfId="16376" xr:uid="{00000000-0005-0000-0000-0000F14C0000}"/>
    <cellStyle name="Normal 6 2 3 4 2 5 2" xfId="39371" xr:uid="{00000000-0005-0000-0000-0000F24C0000}"/>
    <cellStyle name="Normal 6 2 3 4 2 6" xfId="8131" xr:uid="{00000000-0005-0000-0000-0000F34C0000}"/>
    <cellStyle name="Normal 6 2 3 4 2 7" xfId="33251" xr:uid="{00000000-0005-0000-0000-0000F44C0000}"/>
    <cellStyle name="Normal 6 2 3 4 3" xfId="4785" xr:uid="{00000000-0005-0000-0000-0000F54C0000}"/>
    <cellStyle name="Normal 6 2 3 4 3 2" xfId="12599" xr:uid="{00000000-0005-0000-0000-0000F64C0000}"/>
    <cellStyle name="Normal 6 2 3 4 3 2 2" xfId="37535" xr:uid="{00000000-0005-0000-0000-0000F74C0000}"/>
    <cellStyle name="Normal 6 2 3 4 3 3" xfId="18703" xr:uid="{00000000-0005-0000-0000-0000F84C0000}"/>
    <cellStyle name="Normal 6 2 3 4 3 3 2" xfId="41207" xr:uid="{00000000-0005-0000-0000-0000F94C0000}"/>
    <cellStyle name="Normal 6 2 3 4 3 4" xfId="8743" xr:uid="{00000000-0005-0000-0000-0000FA4C0000}"/>
    <cellStyle name="Normal 6 2 3 4 3 5" xfId="33863" xr:uid="{00000000-0005-0000-0000-0000FB4C0000}"/>
    <cellStyle name="Normal 6 2 3 4 4" xfId="3155" xr:uid="{00000000-0005-0000-0000-0000FC4C0000}"/>
    <cellStyle name="Normal 6 2 3 4 4 2" xfId="17105" xr:uid="{00000000-0005-0000-0000-0000FD4C0000}"/>
    <cellStyle name="Normal 6 2 3 4 4 2 2" xfId="39983" xr:uid="{00000000-0005-0000-0000-0000FE4C0000}"/>
    <cellStyle name="Normal 6 2 3 4 4 3" xfId="11191" xr:uid="{00000000-0005-0000-0000-0000FF4C0000}"/>
    <cellStyle name="Normal 6 2 3 4 4 4" xfId="36311" xr:uid="{00000000-0005-0000-0000-0000004D0000}"/>
    <cellStyle name="Normal 6 2 3 4 5" xfId="9967" xr:uid="{00000000-0005-0000-0000-0000014D0000}"/>
    <cellStyle name="Normal 6 2 3 4 5 2" xfId="35087" xr:uid="{00000000-0005-0000-0000-0000024D0000}"/>
    <cellStyle name="Normal 6 2 3 4 6" xfId="15330" xr:uid="{00000000-0005-0000-0000-0000034D0000}"/>
    <cellStyle name="Normal 6 2 3 4 6 2" xfId="38759" xr:uid="{00000000-0005-0000-0000-0000044D0000}"/>
    <cellStyle name="Normal 6 2 3 4 7" xfId="7519" xr:uid="{00000000-0005-0000-0000-0000054D0000}"/>
    <cellStyle name="Normal 6 2 3 4 8" xfId="32639" xr:uid="{00000000-0005-0000-0000-0000064D0000}"/>
    <cellStyle name="Normal 6 2 3 5" xfId="1732" xr:uid="{00000000-0005-0000-0000-0000074D0000}"/>
    <cellStyle name="Normal 6 2 3 5 2" xfId="5101" xr:uid="{00000000-0005-0000-0000-0000084D0000}"/>
    <cellStyle name="Normal 6 2 3 5 2 2" xfId="12854" xr:uid="{00000000-0005-0000-0000-0000094D0000}"/>
    <cellStyle name="Normal 6 2 3 5 2 2 2" xfId="37725" xr:uid="{00000000-0005-0000-0000-00000A4D0000}"/>
    <cellStyle name="Normal 6 2 3 5 2 3" xfId="19005" xr:uid="{00000000-0005-0000-0000-00000B4D0000}"/>
    <cellStyle name="Normal 6 2 3 5 2 3 2" xfId="41397" xr:uid="{00000000-0005-0000-0000-00000C4D0000}"/>
    <cellStyle name="Normal 6 2 3 5 2 4" xfId="8933" xr:uid="{00000000-0005-0000-0000-00000D4D0000}"/>
    <cellStyle name="Normal 6 2 3 5 2 5" xfId="34053" xr:uid="{00000000-0005-0000-0000-00000E4D0000}"/>
    <cellStyle name="Normal 6 2 3 5 3" xfId="3345" xr:uid="{00000000-0005-0000-0000-00000F4D0000}"/>
    <cellStyle name="Normal 6 2 3 5 3 2" xfId="17295" xr:uid="{00000000-0005-0000-0000-0000104D0000}"/>
    <cellStyle name="Normal 6 2 3 5 3 2 2" xfId="40173" xr:uid="{00000000-0005-0000-0000-0000114D0000}"/>
    <cellStyle name="Normal 6 2 3 5 3 3" xfId="11381" xr:uid="{00000000-0005-0000-0000-0000124D0000}"/>
    <cellStyle name="Normal 6 2 3 5 3 4" xfId="36501" xr:uid="{00000000-0005-0000-0000-0000134D0000}"/>
    <cellStyle name="Normal 6 2 3 5 4" xfId="10157" xr:uid="{00000000-0005-0000-0000-0000144D0000}"/>
    <cellStyle name="Normal 6 2 3 5 4 2" xfId="35277" xr:uid="{00000000-0005-0000-0000-0000154D0000}"/>
    <cellStyle name="Normal 6 2 3 5 5" xfId="15710" xr:uid="{00000000-0005-0000-0000-0000164D0000}"/>
    <cellStyle name="Normal 6 2 3 5 5 2" xfId="38949" xr:uid="{00000000-0005-0000-0000-0000174D0000}"/>
    <cellStyle name="Normal 6 2 3 5 6" xfId="7709" xr:uid="{00000000-0005-0000-0000-0000184D0000}"/>
    <cellStyle name="Normal 6 2 3 5 7" xfId="32829" xr:uid="{00000000-0005-0000-0000-0000194D0000}"/>
    <cellStyle name="Normal 6 2 3 6" xfId="4195" xr:uid="{00000000-0005-0000-0000-00001A4D0000}"/>
    <cellStyle name="Normal 6 2 3 6 2" xfId="12097" xr:uid="{00000000-0005-0000-0000-00001B4D0000}"/>
    <cellStyle name="Normal 6 2 3 6 2 2" xfId="37113" xr:uid="{00000000-0005-0000-0000-00001C4D0000}"/>
    <cellStyle name="Normal 6 2 3 6 3" xfId="18127" xr:uid="{00000000-0005-0000-0000-00001D4D0000}"/>
    <cellStyle name="Normal 6 2 3 6 3 2" xfId="40785" xr:uid="{00000000-0005-0000-0000-00001E4D0000}"/>
    <cellStyle name="Normal 6 2 3 6 4" xfId="8321" xr:uid="{00000000-0005-0000-0000-00001F4D0000}"/>
    <cellStyle name="Normal 6 2 3 6 5" xfId="33441" xr:uid="{00000000-0005-0000-0000-0000204D0000}"/>
    <cellStyle name="Normal 6 2 3 7" xfId="2733" xr:uid="{00000000-0005-0000-0000-0000214D0000}"/>
    <cellStyle name="Normal 6 2 3 7 2" xfId="16683" xr:uid="{00000000-0005-0000-0000-0000224D0000}"/>
    <cellStyle name="Normal 6 2 3 7 2 2" xfId="39561" xr:uid="{00000000-0005-0000-0000-0000234D0000}"/>
    <cellStyle name="Normal 6 2 3 7 3" xfId="10769" xr:uid="{00000000-0005-0000-0000-0000244D0000}"/>
    <cellStyle name="Normal 6 2 3 7 4" xfId="35889" xr:uid="{00000000-0005-0000-0000-0000254D0000}"/>
    <cellStyle name="Normal 6 2 3 8" xfId="9545" xr:uid="{00000000-0005-0000-0000-0000264D0000}"/>
    <cellStyle name="Normal 6 2 3 8 2" xfId="34665" xr:uid="{00000000-0005-0000-0000-0000274D0000}"/>
    <cellStyle name="Normal 6 2 3 9" xfId="14595" xr:uid="{00000000-0005-0000-0000-0000284D0000}"/>
    <cellStyle name="Normal 6 2 3 9 2" xfId="38337" xr:uid="{00000000-0005-0000-0000-0000294D0000}"/>
    <cellStyle name="Normal 6 2 4" xfId="555" xr:uid="{00000000-0005-0000-0000-00002A4D0000}"/>
    <cellStyle name="Normal 6 2 4 10" xfId="32219" xr:uid="{00000000-0005-0000-0000-00002B4D0000}"/>
    <cellStyle name="Normal 6 2 4 2" xfId="981" xr:uid="{00000000-0005-0000-0000-00002C4D0000}"/>
    <cellStyle name="Normal 6 2 4 2 2" xfId="2072" xr:uid="{00000000-0005-0000-0000-00002D4D0000}"/>
    <cellStyle name="Normal 6 2 4 2 2 2" xfId="5378" xr:uid="{00000000-0005-0000-0000-00002E4D0000}"/>
    <cellStyle name="Normal 6 2 4 2 2 2 2" xfId="13092" xr:uid="{00000000-0005-0000-0000-00002F4D0000}"/>
    <cellStyle name="Normal 6 2 4 2 2 2 2 2" xfId="37938" xr:uid="{00000000-0005-0000-0000-0000304D0000}"/>
    <cellStyle name="Normal 6 2 4 2 2 2 3" xfId="19272" xr:uid="{00000000-0005-0000-0000-0000314D0000}"/>
    <cellStyle name="Normal 6 2 4 2 2 2 3 2" xfId="41610" xr:uid="{00000000-0005-0000-0000-0000324D0000}"/>
    <cellStyle name="Normal 6 2 4 2 2 2 4" xfId="9146" xr:uid="{00000000-0005-0000-0000-0000334D0000}"/>
    <cellStyle name="Normal 6 2 4 2 2 2 5" xfId="34266" xr:uid="{00000000-0005-0000-0000-0000344D0000}"/>
    <cellStyle name="Normal 6 2 4 2 2 3" xfId="3558" xr:uid="{00000000-0005-0000-0000-0000354D0000}"/>
    <cellStyle name="Normal 6 2 4 2 2 3 2" xfId="17508" xr:uid="{00000000-0005-0000-0000-0000364D0000}"/>
    <cellStyle name="Normal 6 2 4 2 2 3 2 2" xfId="40386" xr:uid="{00000000-0005-0000-0000-0000374D0000}"/>
    <cellStyle name="Normal 6 2 4 2 2 3 3" xfId="11594" xr:uid="{00000000-0005-0000-0000-0000384D0000}"/>
    <cellStyle name="Normal 6 2 4 2 2 3 4" xfId="36714" xr:uid="{00000000-0005-0000-0000-0000394D0000}"/>
    <cellStyle name="Normal 6 2 4 2 2 4" xfId="10370" xr:uid="{00000000-0005-0000-0000-00003A4D0000}"/>
    <cellStyle name="Normal 6 2 4 2 2 4 2" xfId="35490" xr:uid="{00000000-0005-0000-0000-00003B4D0000}"/>
    <cellStyle name="Normal 6 2 4 2 2 5" xfId="16041" xr:uid="{00000000-0005-0000-0000-00003C4D0000}"/>
    <cellStyle name="Normal 6 2 4 2 2 5 2" xfId="39162" xr:uid="{00000000-0005-0000-0000-00003D4D0000}"/>
    <cellStyle name="Normal 6 2 4 2 2 6" xfId="7922" xr:uid="{00000000-0005-0000-0000-00003E4D0000}"/>
    <cellStyle name="Normal 6 2 4 2 2 7" xfId="33042" xr:uid="{00000000-0005-0000-0000-00003F4D0000}"/>
    <cellStyle name="Normal 6 2 4 2 3" xfId="4494" xr:uid="{00000000-0005-0000-0000-0000404D0000}"/>
    <cellStyle name="Normal 6 2 4 2 3 2" xfId="12345" xr:uid="{00000000-0005-0000-0000-0000414D0000}"/>
    <cellStyle name="Normal 6 2 4 2 3 2 2" xfId="37326" xr:uid="{00000000-0005-0000-0000-0000424D0000}"/>
    <cellStyle name="Normal 6 2 4 2 3 3" xfId="18420" xr:uid="{00000000-0005-0000-0000-0000434D0000}"/>
    <cellStyle name="Normal 6 2 4 2 3 3 2" xfId="40998" xr:uid="{00000000-0005-0000-0000-0000444D0000}"/>
    <cellStyle name="Normal 6 2 4 2 3 4" xfId="8534" xr:uid="{00000000-0005-0000-0000-0000454D0000}"/>
    <cellStyle name="Normal 6 2 4 2 3 5" xfId="33654" xr:uid="{00000000-0005-0000-0000-0000464D0000}"/>
    <cellStyle name="Normal 6 2 4 2 4" xfId="2946" xr:uid="{00000000-0005-0000-0000-0000474D0000}"/>
    <cellStyle name="Normal 6 2 4 2 4 2" xfId="16896" xr:uid="{00000000-0005-0000-0000-0000484D0000}"/>
    <cellStyle name="Normal 6 2 4 2 4 2 2" xfId="39774" xr:uid="{00000000-0005-0000-0000-0000494D0000}"/>
    <cellStyle name="Normal 6 2 4 2 4 3" xfId="10982" xr:uid="{00000000-0005-0000-0000-00004A4D0000}"/>
    <cellStyle name="Normal 6 2 4 2 4 4" xfId="36102" xr:uid="{00000000-0005-0000-0000-00004B4D0000}"/>
    <cellStyle name="Normal 6 2 4 2 5" xfId="9758" xr:uid="{00000000-0005-0000-0000-00004C4D0000}"/>
    <cellStyle name="Normal 6 2 4 2 5 2" xfId="34878" xr:uid="{00000000-0005-0000-0000-00004D4D0000}"/>
    <cellStyle name="Normal 6 2 4 2 6" xfId="15000" xr:uid="{00000000-0005-0000-0000-00004E4D0000}"/>
    <cellStyle name="Normal 6 2 4 2 6 2" xfId="38550" xr:uid="{00000000-0005-0000-0000-00004F4D0000}"/>
    <cellStyle name="Normal 6 2 4 2 7" xfId="7310" xr:uid="{00000000-0005-0000-0000-0000504D0000}"/>
    <cellStyle name="Normal 6 2 4 2 8" xfId="32430" xr:uid="{00000000-0005-0000-0000-0000514D0000}"/>
    <cellStyle name="Normal 6 2 4 3" xfId="1323" xr:uid="{00000000-0005-0000-0000-0000524D0000}"/>
    <cellStyle name="Normal 6 2 4 3 2" xfId="2414" xr:uid="{00000000-0005-0000-0000-0000534D0000}"/>
    <cellStyle name="Normal 6 2 4 3 2 2" xfId="5677" xr:uid="{00000000-0005-0000-0000-0000544D0000}"/>
    <cellStyle name="Normal 6 2 4 3 2 2 2" xfId="13349" xr:uid="{00000000-0005-0000-0000-0000554D0000}"/>
    <cellStyle name="Normal 6 2 4 3 2 2 2 2" xfId="38149" xr:uid="{00000000-0005-0000-0000-0000564D0000}"/>
    <cellStyle name="Normal 6 2 4 3 2 2 3" xfId="19565" xr:uid="{00000000-0005-0000-0000-0000574D0000}"/>
    <cellStyle name="Normal 6 2 4 3 2 2 3 2" xfId="41821" xr:uid="{00000000-0005-0000-0000-0000584D0000}"/>
    <cellStyle name="Normal 6 2 4 3 2 2 4" xfId="9357" xr:uid="{00000000-0005-0000-0000-0000594D0000}"/>
    <cellStyle name="Normal 6 2 4 3 2 2 5" xfId="34477" xr:uid="{00000000-0005-0000-0000-00005A4D0000}"/>
    <cellStyle name="Normal 6 2 4 3 2 3" xfId="3769" xr:uid="{00000000-0005-0000-0000-00005B4D0000}"/>
    <cellStyle name="Normal 6 2 4 3 2 3 2" xfId="17719" xr:uid="{00000000-0005-0000-0000-00005C4D0000}"/>
    <cellStyle name="Normal 6 2 4 3 2 3 2 2" xfId="40597" xr:uid="{00000000-0005-0000-0000-00005D4D0000}"/>
    <cellStyle name="Normal 6 2 4 3 2 3 3" xfId="11805" xr:uid="{00000000-0005-0000-0000-00005E4D0000}"/>
    <cellStyle name="Normal 6 2 4 3 2 3 4" xfId="36925" xr:uid="{00000000-0005-0000-0000-00005F4D0000}"/>
    <cellStyle name="Normal 6 2 4 3 2 4" xfId="10581" xr:uid="{00000000-0005-0000-0000-0000604D0000}"/>
    <cellStyle name="Normal 6 2 4 3 2 4 2" xfId="35701" xr:uid="{00000000-0005-0000-0000-0000614D0000}"/>
    <cellStyle name="Normal 6 2 4 3 2 5" xfId="16378" xr:uid="{00000000-0005-0000-0000-0000624D0000}"/>
    <cellStyle name="Normal 6 2 4 3 2 5 2" xfId="39373" xr:uid="{00000000-0005-0000-0000-0000634D0000}"/>
    <cellStyle name="Normal 6 2 4 3 2 6" xfId="8133" xr:uid="{00000000-0005-0000-0000-0000644D0000}"/>
    <cellStyle name="Normal 6 2 4 3 2 7" xfId="33253" xr:uid="{00000000-0005-0000-0000-0000654D0000}"/>
    <cellStyle name="Normal 6 2 4 3 3" xfId="4787" xr:uid="{00000000-0005-0000-0000-0000664D0000}"/>
    <cellStyle name="Normal 6 2 4 3 3 2" xfId="12601" xr:uid="{00000000-0005-0000-0000-0000674D0000}"/>
    <cellStyle name="Normal 6 2 4 3 3 2 2" xfId="37537" xr:uid="{00000000-0005-0000-0000-0000684D0000}"/>
    <cellStyle name="Normal 6 2 4 3 3 3" xfId="18705" xr:uid="{00000000-0005-0000-0000-0000694D0000}"/>
    <cellStyle name="Normal 6 2 4 3 3 3 2" xfId="41209" xr:uid="{00000000-0005-0000-0000-00006A4D0000}"/>
    <cellStyle name="Normal 6 2 4 3 3 4" xfId="8745" xr:uid="{00000000-0005-0000-0000-00006B4D0000}"/>
    <cellStyle name="Normal 6 2 4 3 3 5" xfId="33865" xr:uid="{00000000-0005-0000-0000-00006C4D0000}"/>
    <cellStyle name="Normal 6 2 4 3 4" xfId="3157" xr:uid="{00000000-0005-0000-0000-00006D4D0000}"/>
    <cellStyle name="Normal 6 2 4 3 4 2" xfId="17107" xr:uid="{00000000-0005-0000-0000-00006E4D0000}"/>
    <cellStyle name="Normal 6 2 4 3 4 2 2" xfId="39985" xr:uid="{00000000-0005-0000-0000-00006F4D0000}"/>
    <cellStyle name="Normal 6 2 4 3 4 3" xfId="11193" xr:uid="{00000000-0005-0000-0000-0000704D0000}"/>
    <cellStyle name="Normal 6 2 4 3 4 4" xfId="36313" xr:uid="{00000000-0005-0000-0000-0000714D0000}"/>
    <cellStyle name="Normal 6 2 4 3 5" xfId="9969" xr:uid="{00000000-0005-0000-0000-0000724D0000}"/>
    <cellStyle name="Normal 6 2 4 3 5 2" xfId="35089" xr:uid="{00000000-0005-0000-0000-0000734D0000}"/>
    <cellStyle name="Normal 6 2 4 3 6" xfId="15332" xr:uid="{00000000-0005-0000-0000-0000744D0000}"/>
    <cellStyle name="Normal 6 2 4 3 6 2" xfId="38761" xr:uid="{00000000-0005-0000-0000-0000754D0000}"/>
    <cellStyle name="Normal 6 2 4 3 7" xfId="7521" xr:uid="{00000000-0005-0000-0000-0000764D0000}"/>
    <cellStyle name="Normal 6 2 4 3 8" xfId="32641" xr:uid="{00000000-0005-0000-0000-0000774D0000}"/>
    <cellStyle name="Normal 6 2 4 4" xfId="1734" xr:uid="{00000000-0005-0000-0000-0000784D0000}"/>
    <cellStyle name="Normal 6 2 4 4 2" xfId="5103" xr:uid="{00000000-0005-0000-0000-0000794D0000}"/>
    <cellStyle name="Normal 6 2 4 4 2 2" xfId="12856" xr:uid="{00000000-0005-0000-0000-00007A4D0000}"/>
    <cellStyle name="Normal 6 2 4 4 2 2 2" xfId="37727" xr:uid="{00000000-0005-0000-0000-00007B4D0000}"/>
    <cellStyle name="Normal 6 2 4 4 2 3" xfId="19007" xr:uid="{00000000-0005-0000-0000-00007C4D0000}"/>
    <cellStyle name="Normal 6 2 4 4 2 3 2" xfId="41399" xr:uid="{00000000-0005-0000-0000-00007D4D0000}"/>
    <cellStyle name="Normal 6 2 4 4 2 4" xfId="8935" xr:uid="{00000000-0005-0000-0000-00007E4D0000}"/>
    <cellStyle name="Normal 6 2 4 4 2 5" xfId="34055" xr:uid="{00000000-0005-0000-0000-00007F4D0000}"/>
    <cellStyle name="Normal 6 2 4 4 3" xfId="3347" xr:uid="{00000000-0005-0000-0000-0000804D0000}"/>
    <cellStyle name="Normal 6 2 4 4 3 2" xfId="17297" xr:uid="{00000000-0005-0000-0000-0000814D0000}"/>
    <cellStyle name="Normal 6 2 4 4 3 2 2" xfId="40175" xr:uid="{00000000-0005-0000-0000-0000824D0000}"/>
    <cellStyle name="Normal 6 2 4 4 3 3" xfId="11383" xr:uid="{00000000-0005-0000-0000-0000834D0000}"/>
    <cellStyle name="Normal 6 2 4 4 3 4" xfId="36503" xr:uid="{00000000-0005-0000-0000-0000844D0000}"/>
    <cellStyle name="Normal 6 2 4 4 4" xfId="10159" xr:uid="{00000000-0005-0000-0000-0000854D0000}"/>
    <cellStyle name="Normal 6 2 4 4 4 2" xfId="35279" xr:uid="{00000000-0005-0000-0000-0000864D0000}"/>
    <cellStyle name="Normal 6 2 4 4 5" xfId="15712" xr:uid="{00000000-0005-0000-0000-0000874D0000}"/>
    <cellStyle name="Normal 6 2 4 4 5 2" xfId="38951" xr:uid="{00000000-0005-0000-0000-0000884D0000}"/>
    <cellStyle name="Normal 6 2 4 4 6" xfId="7711" xr:uid="{00000000-0005-0000-0000-0000894D0000}"/>
    <cellStyle name="Normal 6 2 4 4 7" xfId="32831" xr:uid="{00000000-0005-0000-0000-00008A4D0000}"/>
    <cellStyle name="Normal 6 2 4 5" xfId="4197" xr:uid="{00000000-0005-0000-0000-00008B4D0000}"/>
    <cellStyle name="Normal 6 2 4 5 2" xfId="12099" xr:uid="{00000000-0005-0000-0000-00008C4D0000}"/>
    <cellStyle name="Normal 6 2 4 5 2 2" xfId="37115" xr:uid="{00000000-0005-0000-0000-00008D4D0000}"/>
    <cellStyle name="Normal 6 2 4 5 3" xfId="18129" xr:uid="{00000000-0005-0000-0000-00008E4D0000}"/>
    <cellStyle name="Normal 6 2 4 5 3 2" xfId="40787" xr:uid="{00000000-0005-0000-0000-00008F4D0000}"/>
    <cellStyle name="Normal 6 2 4 5 4" xfId="8323" xr:uid="{00000000-0005-0000-0000-0000904D0000}"/>
    <cellStyle name="Normal 6 2 4 5 5" xfId="33443" xr:uid="{00000000-0005-0000-0000-0000914D0000}"/>
    <cellStyle name="Normal 6 2 4 6" xfId="2735" xr:uid="{00000000-0005-0000-0000-0000924D0000}"/>
    <cellStyle name="Normal 6 2 4 6 2" xfId="16685" xr:uid="{00000000-0005-0000-0000-0000934D0000}"/>
    <cellStyle name="Normal 6 2 4 6 2 2" xfId="39563" xr:uid="{00000000-0005-0000-0000-0000944D0000}"/>
    <cellStyle name="Normal 6 2 4 6 3" xfId="10771" xr:uid="{00000000-0005-0000-0000-0000954D0000}"/>
    <cellStyle name="Normal 6 2 4 6 4" xfId="35891" xr:uid="{00000000-0005-0000-0000-0000964D0000}"/>
    <cellStyle name="Normal 6 2 4 7" xfId="9547" xr:uid="{00000000-0005-0000-0000-0000974D0000}"/>
    <cellStyle name="Normal 6 2 4 7 2" xfId="34667" xr:uid="{00000000-0005-0000-0000-0000984D0000}"/>
    <cellStyle name="Normal 6 2 4 8" xfId="14597" xr:uid="{00000000-0005-0000-0000-0000994D0000}"/>
    <cellStyle name="Normal 6 2 4 8 2" xfId="38339" xr:uid="{00000000-0005-0000-0000-00009A4D0000}"/>
    <cellStyle name="Normal 6 2 4 9" xfId="7099" xr:uid="{00000000-0005-0000-0000-00009B4D0000}"/>
    <cellStyle name="Normal 6 2 5" xfId="974" xr:uid="{00000000-0005-0000-0000-00009C4D0000}"/>
    <cellStyle name="Normal 6 2 5 2" xfId="2065" xr:uid="{00000000-0005-0000-0000-00009D4D0000}"/>
    <cellStyle name="Normal 6 2 5 2 2" xfId="5371" xr:uid="{00000000-0005-0000-0000-00009E4D0000}"/>
    <cellStyle name="Normal 6 2 5 2 2 2" xfId="13085" xr:uid="{00000000-0005-0000-0000-00009F4D0000}"/>
    <cellStyle name="Normal 6 2 5 2 2 2 2" xfId="37931" xr:uid="{00000000-0005-0000-0000-0000A04D0000}"/>
    <cellStyle name="Normal 6 2 5 2 2 3" xfId="19265" xr:uid="{00000000-0005-0000-0000-0000A14D0000}"/>
    <cellStyle name="Normal 6 2 5 2 2 3 2" xfId="41603" xr:uid="{00000000-0005-0000-0000-0000A24D0000}"/>
    <cellStyle name="Normal 6 2 5 2 2 4" xfId="9139" xr:uid="{00000000-0005-0000-0000-0000A34D0000}"/>
    <cellStyle name="Normal 6 2 5 2 2 5" xfId="34259" xr:uid="{00000000-0005-0000-0000-0000A44D0000}"/>
    <cellStyle name="Normal 6 2 5 2 3" xfId="3551" xr:uid="{00000000-0005-0000-0000-0000A54D0000}"/>
    <cellStyle name="Normal 6 2 5 2 3 2" xfId="17501" xr:uid="{00000000-0005-0000-0000-0000A64D0000}"/>
    <cellStyle name="Normal 6 2 5 2 3 2 2" xfId="40379" xr:uid="{00000000-0005-0000-0000-0000A74D0000}"/>
    <cellStyle name="Normal 6 2 5 2 3 3" xfId="11587" xr:uid="{00000000-0005-0000-0000-0000A84D0000}"/>
    <cellStyle name="Normal 6 2 5 2 3 4" xfId="36707" xr:uid="{00000000-0005-0000-0000-0000A94D0000}"/>
    <cellStyle name="Normal 6 2 5 2 4" xfId="10363" xr:uid="{00000000-0005-0000-0000-0000AA4D0000}"/>
    <cellStyle name="Normal 6 2 5 2 4 2" xfId="35483" xr:uid="{00000000-0005-0000-0000-0000AB4D0000}"/>
    <cellStyle name="Normal 6 2 5 2 5" xfId="16034" xr:uid="{00000000-0005-0000-0000-0000AC4D0000}"/>
    <cellStyle name="Normal 6 2 5 2 5 2" xfId="39155" xr:uid="{00000000-0005-0000-0000-0000AD4D0000}"/>
    <cellStyle name="Normal 6 2 5 2 6" xfId="7915" xr:uid="{00000000-0005-0000-0000-0000AE4D0000}"/>
    <cellStyle name="Normal 6 2 5 2 7" xfId="33035" xr:uid="{00000000-0005-0000-0000-0000AF4D0000}"/>
    <cellStyle name="Normal 6 2 5 3" xfId="4487" xr:uid="{00000000-0005-0000-0000-0000B04D0000}"/>
    <cellStyle name="Normal 6 2 5 3 2" xfId="12338" xr:uid="{00000000-0005-0000-0000-0000B14D0000}"/>
    <cellStyle name="Normal 6 2 5 3 2 2" xfId="37319" xr:uid="{00000000-0005-0000-0000-0000B24D0000}"/>
    <cellStyle name="Normal 6 2 5 3 3" xfId="18413" xr:uid="{00000000-0005-0000-0000-0000B34D0000}"/>
    <cellStyle name="Normal 6 2 5 3 3 2" xfId="40991" xr:uid="{00000000-0005-0000-0000-0000B44D0000}"/>
    <cellStyle name="Normal 6 2 5 3 4" xfId="8527" xr:uid="{00000000-0005-0000-0000-0000B54D0000}"/>
    <cellStyle name="Normal 6 2 5 3 5" xfId="33647" xr:uid="{00000000-0005-0000-0000-0000B64D0000}"/>
    <cellStyle name="Normal 6 2 5 4" xfId="2939" xr:uid="{00000000-0005-0000-0000-0000B74D0000}"/>
    <cellStyle name="Normal 6 2 5 4 2" xfId="16889" xr:uid="{00000000-0005-0000-0000-0000B84D0000}"/>
    <cellStyle name="Normal 6 2 5 4 2 2" xfId="39767" xr:uid="{00000000-0005-0000-0000-0000B94D0000}"/>
    <cellStyle name="Normal 6 2 5 4 3" xfId="10975" xr:uid="{00000000-0005-0000-0000-0000BA4D0000}"/>
    <cellStyle name="Normal 6 2 5 4 4" xfId="36095" xr:uid="{00000000-0005-0000-0000-0000BB4D0000}"/>
    <cellStyle name="Normal 6 2 5 5" xfId="9751" xr:uid="{00000000-0005-0000-0000-0000BC4D0000}"/>
    <cellStyle name="Normal 6 2 5 5 2" xfId="34871" xr:uid="{00000000-0005-0000-0000-0000BD4D0000}"/>
    <cellStyle name="Normal 6 2 5 6" xfId="14993" xr:uid="{00000000-0005-0000-0000-0000BE4D0000}"/>
    <cellStyle name="Normal 6 2 5 6 2" xfId="38543" xr:uid="{00000000-0005-0000-0000-0000BF4D0000}"/>
    <cellStyle name="Normal 6 2 5 7" xfId="7303" xr:uid="{00000000-0005-0000-0000-0000C04D0000}"/>
    <cellStyle name="Normal 6 2 5 8" xfId="32423" xr:uid="{00000000-0005-0000-0000-0000C14D0000}"/>
    <cellStyle name="Normal 6 2 6" xfId="1316" xr:uid="{00000000-0005-0000-0000-0000C24D0000}"/>
    <cellStyle name="Normal 6 2 6 2" xfId="2407" xr:uid="{00000000-0005-0000-0000-0000C34D0000}"/>
    <cellStyle name="Normal 6 2 6 2 2" xfId="5670" xr:uid="{00000000-0005-0000-0000-0000C44D0000}"/>
    <cellStyle name="Normal 6 2 6 2 2 2" xfId="13342" xr:uid="{00000000-0005-0000-0000-0000C54D0000}"/>
    <cellStyle name="Normal 6 2 6 2 2 2 2" xfId="38142" xr:uid="{00000000-0005-0000-0000-0000C64D0000}"/>
    <cellStyle name="Normal 6 2 6 2 2 3" xfId="19558" xr:uid="{00000000-0005-0000-0000-0000C74D0000}"/>
    <cellStyle name="Normal 6 2 6 2 2 3 2" xfId="41814" xr:uid="{00000000-0005-0000-0000-0000C84D0000}"/>
    <cellStyle name="Normal 6 2 6 2 2 4" xfId="9350" xr:uid="{00000000-0005-0000-0000-0000C94D0000}"/>
    <cellStyle name="Normal 6 2 6 2 2 5" xfId="34470" xr:uid="{00000000-0005-0000-0000-0000CA4D0000}"/>
    <cellStyle name="Normal 6 2 6 2 3" xfId="3762" xr:uid="{00000000-0005-0000-0000-0000CB4D0000}"/>
    <cellStyle name="Normal 6 2 6 2 3 2" xfId="17712" xr:uid="{00000000-0005-0000-0000-0000CC4D0000}"/>
    <cellStyle name="Normal 6 2 6 2 3 2 2" xfId="40590" xr:uid="{00000000-0005-0000-0000-0000CD4D0000}"/>
    <cellStyle name="Normal 6 2 6 2 3 3" xfId="11798" xr:uid="{00000000-0005-0000-0000-0000CE4D0000}"/>
    <cellStyle name="Normal 6 2 6 2 3 4" xfId="36918" xr:uid="{00000000-0005-0000-0000-0000CF4D0000}"/>
    <cellStyle name="Normal 6 2 6 2 4" xfId="10574" xr:uid="{00000000-0005-0000-0000-0000D04D0000}"/>
    <cellStyle name="Normal 6 2 6 2 4 2" xfId="35694" xr:uid="{00000000-0005-0000-0000-0000D14D0000}"/>
    <cellStyle name="Normal 6 2 6 2 5" xfId="16371" xr:uid="{00000000-0005-0000-0000-0000D24D0000}"/>
    <cellStyle name="Normal 6 2 6 2 5 2" xfId="39366" xr:uid="{00000000-0005-0000-0000-0000D34D0000}"/>
    <cellStyle name="Normal 6 2 6 2 6" xfId="8126" xr:uid="{00000000-0005-0000-0000-0000D44D0000}"/>
    <cellStyle name="Normal 6 2 6 2 7" xfId="33246" xr:uid="{00000000-0005-0000-0000-0000D54D0000}"/>
    <cellStyle name="Normal 6 2 6 3" xfId="4780" xr:uid="{00000000-0005-0000-0000-0000D64D0000}"/>
    <cellStyle name="Normal 6 2 6 3 2" xfId="12594" xr:uid="{00000000-0005-0000-0000-0000D74D0000}"/>
    <cellStyle name="Normal 6 2 6 3 2 2" xfId="37530" xr:uid="{00000000-0005-0000-0000-0000D84D0000}"/>
    <cellStyle name="Normal 6 2 6 3 3" xfId="18698" xr:uid="{00000000-0005-0000-0000-0000D94D0000}"/>
    <cellStyle name="Normal 6 2 6 3 3 2" xfId="41202" xr:uid="{00000000-0005-0000-0000-0000DA4D0000}"/>
    <cellStyle name="Normal 6 2 6 3 4" xfId="8738" xr:uid="{00000000-0005-0000-0000-0000DB4D0000}"/>
    <cellStyle name="Normal 6 2 6 3 5" xfId="33858" xr:uid="{00000000-0005-0000-0000-0000DC4D0000}"/>
    <cellStyle name="Normal 6 2 6 4" xfId="3150" xr:uid="{00000000-0005-0000-0000-0000DD4D0000}"/>
    <cellStyle name="Normal 6 2 6 4 2" xfId="17100" xr:uid="{00000000-0005-0000-0000-0000DE4D0000}"/>
    <cellStyle name="Normal 6 2 6 4 2 2" xfId="39978" xr:uid="{00000000-0005-0000-0000-0000DF4D0000}"/>
    <cellStyle name="Normal 6 2 6 4 3" xfId="11186" xr:uid="{00000000-0005-0000-0000-0000E04D0000}"/>
    <cellStyle name="Normal 6 2 6 4 4" xfId="36306" xr:uid="{00000000-0005-0000-0000-0000E14D0000}"/>
    <cellStyle name="Normal 6 2 6 5" xfId="9962" xr:uid="{00000000-0005-0000-0000-0000E24D0000}"/>
    <cellStyle name="Normal 6 2 6 5 2" xfId="35082" xr:uid="{00000000-0005-0000-0000-0000E34D0000}"/>
    <cellStyle name="Normal 6 2 6 6" xfId="15325" xr:uid="{00000000-0005-0000-0000-0000E44D0000}"/>
    <cellStyle name="Normal 6 2 6 6 2" xfId="38754" xr:uid="{00000000-0005-0000-0000-0000E54D0000}"/>
    <cellStyle name="Normal 6 2 6 7" xfId="7514" xr:uid="{00000000-0005-0000-0000-0000E64D0000}"/>
    <cellStyle name="Normal 6 2 6 8" xfId="32634" xr:uid="{00000000-0005-0000-0000-0000E74D0000}"/>
    <cellStyle name="Normal 6 2 7" xfId="1727" xr:uid="{00000000-0005-0000-0000-0000E84D0000}"/>
    <cellStyle name="Normal 6 2 7 2" xfId="5096" xr:uid="{00000000-0005-0000-0000-0000E94D0000}"/>
    <cellStyle name="Normal 6 2 7 2 2" xfId="12849" xr:uid="{00000000-0005-0000-0000-0000EA4D0000}"/>
    <cellStyle name="Normal 6 2 7 2 2 2" xfId="37720" xr:uid="{00000000-0005-0000-0000-0000EB4D0000}"/>
    <cellStyle name="Normal 6 2 7 2 3" xfId="19000" xr:uid="{00000000-0005-0000-0000-0000EC4D0000}"/>
    <cellStyle name="Normal 6 2 7 2 3 2" xfId="41392" xr:uid="{00000000-0005-0000-0000-0000ED4D0000}"/>
    <cellStyle name="Normal 6 2 7 2 4" xfId="8928" xr:uid="{00000000-0005-0000-0000-0000EE4D0000}"/>
    <cellStyle name="Normal 6 2 7 2 5" xfId="34048" xr:uid="{00000000-0005-0000-0000-0000EF4D0000}"/>
    <cellStyle name="Normal 6 2 7 3" xfId="3340" xr:uid="{00000000-0005-0000-0000-0000F04D0000}"/>
    <cellStyle name="Normal 6 2 7 3 2" xfId="17290" xr:uid="{00000000-0005-0000-0000-0000F14D0000}"/>
    <cellStyle name="Normal 6 2 7 3 2 2" xfId="40168" xr:uid="{00000000-0005-0000-0000-0000F24D0000}"/>
    <cellStyle name="Normal 6 2 7 3 3" xfId="11376" xr:uid="{00000000-0005-0000-0000-0000F34D0000}"/>
    <cellStyle name="Normal 6 2 7 3 4" xfId="36496" xr:uid="{00000000-0005-0000-0000-0000F44D0000}"/>
    <cellStyle name="Normal 6 2 7 4" xfId="10152" xr:uid="{00000000-0005-0000-0000-0000F54D0000}"/>
    <cellStyle name="Normal 6 2 7 4 2" xfId="35272" xr:uid="{00000000-0005-0000-0000-0000F64D0000}"/>
    <cellStyle name="Normal 6 2 7 5" xfId="15705" xr:uid="{00000000-0005-0000-0000-0000F74D0000}"/>
    <cellStyle name="Normal 6 2 7 5 2" xfId="38944" xr:uid="{00000000-0005-0000-0000-0000F84D0000}"/>
    <cellStyle name="Normal 6 2 7 6" xfId="7704" xr:uid="{00000000-0005-0000-0000-0000F94D0000}"/>
    <cellStyle name="Normal 6 2 7 7" xfId="32824" xr:uid="{00000000-0005-0000-0000-0000FA4D0000}"/>
    <cellStyle name="Normal 6 2 8" xfId="4190" xr:uid="{00000000-0005-0000-0000-0000FB4D0000}"/>
    <cellStyle name="Normal 6 2 8 2" xfId="12092" xr:uid="{00000000-0005-0000-0000-0000FC4D0000}"/>
    <cellStyle name="Normal 6 2 8 2 2" xfId="37108" xr:uid="{00000000-0005-0000-0000-0000FD4D0000}"/>
    <cellStyle name="Normal 6 2 8 3" xfId="18122" xr:uid="{00000000-0005-0000-0000-0000FE4D0000}"/>
    <cellStyle name="Normal 6 2 8 3 2" xfId="40780" xr:uid="{00000000-0005-0000-0000-0000FF4D0000}"/>
    <cellStyle name="Normal 6 2 8 4" xfId="8316" xr:uid="{00000000-0005-0000-0000-0000004E0000}"/>
    <cellStyle name="Normal 6 2 8 5" xfId="33436" xr:uid="{00000000-0005-0000-0000-0000014E0000}"/>
    <cellStyle name="Normal 6 2 9" xfId="2728" xr:uid="{00000000-0005-0000-0000-0000024E0000}"/>
    <cellStyle name="Normal 6 2 9 2" xfId="16678" xr:uid="{00000000-0005-0000-0000-0000034E0000}"/>
    <cellStyle name="Normal 6 2 9 2 2" xfId="39556" xr:uid="{00000000-0005-0000-0000-0000044E0000}"/>
    <cellStyle name="Normal 6 2 9 3" xfId="10764" xr:uid="{00000000-0005-0000-0000-0000054E0000}"/>
    <cellStyle name="Normal 6 2 9 4" xfId="35884" xr:uid="{00000000-0005-0000-0000-0000064E0000}"/>
    <cellStyle name="Normal 6 3" xfId="556" xr:uid="{00000000-0005-0000-0000-0000074E0000}"/>
    <cellStyle name="Normal 6 3 10" xfId="14598" xr:uid="{00000000-0005-0000-0000-0000084E0000}"/>
    <cellStyle name="Normal 6 3 10 2" xfId="38340" xr:uid="{00000000-0005-0000-0000-0000094E0000}"/>
    <cellStyle name="Normal 6 3 11" xfId="7100" xr:uid="{00000000-0005-0000-0000-00000A4E0000}"/>
    <cellStyle name="Normal 6 3 12" xfId="32220" xr:uid="{00000000-0005-0000-0000-00000B4E0000}"/>
    <cellStyle name="Normal 6 3 2" xfId="557" xr:uid="{00000000-0005-0000-0000-00000C4E0000}"/>
    <cellStyle name="Normal 6 3 2 10" xfId="7101" xr:uid="{00000000-0005-0000-0000-00000D4E0000}"/>
    <cellStyle name="Normal 6 3 2 11" xfId="32221" xr:uid="{00000000-0005-0000-0000-00000E4E0000}"/>
    <cellStyle name="Normal 6 3 2 2" xfId="558" xr:uid="{00000000-0005-0000-0000-00000F4E0000}"/>
    <cellStyle name="Normal 6 3 2 2 10" xfId="32222" xr:uid="{00000000-0005-0000-0000-0000104E0000}"/>
    <cellStyle name="Normal 6 3 2 2 2" xfId="984" xr:uid="{00000000-0005-0000-0000-0000114E0000}"/>
    <cellStyle name="Normal 6 3 2 2 2 2" xfId="2075" xr:uid="{00000000-0005-0000-0000-0000124E0000}"/>
    <cellStyle name="Normal 6 3 2 2 2 2 2" xfId="5381" xr:uid="{00000000-0005-0000-0000-0000134E0000}"/>
    <cellStyle name="Normal 6 3 2 2 2 2 2 2" xfId="13095" xr:uid="{00000000-0005-0000-0000-0000144E0000}"/>
    <cellStyle name="Normal 6 3 2 2 2 2 2 2 2" xfId="37941" xr:uid="{00000000-0005-0000-0000-0000154E0000}"/>
    <cellStyle name="Normal 6 3 2 2 2 2 2 3" xfId="19275" xr:uid="{00000000-0005-0000-0000-0000164E0000}"/>
    <cellStyle name="Normal 6 3 2 2 2 2 2 3 2" xfId="41613" xr:uid="{00000000-0005-0000-0000-0000174E0000}"/>
    <cellStyle name="Normal 6 3 2 2 2 2 2 4" xfId="9149" xr:uid="{00000000-0005-0000-0000-0000184E0000}"/>
    <cellStyle name="Normal 6 3 2 2 2 2 2 5" xfId="34269" xr:uid="{00000000-0005-0000-0000-0000194E0000}"/>
    <cellStyle name="Normal 6 3 2 2 2 2 3" xfId="3561" xr:uid="{00000000-0005-0000-0000-00001A4E0000}"/>
    <cellStyle name="Normal 6 3 2 2 2 2 3 2" xfId="17511" xr:uid="{00000000-0005-0000-0000-00001B4E0000}"/>
    <cellStyle name="Normal 6 3 2 2 2 2 3 2 2" xfId="40389" xr:uid="{00000000-0005-0000-0000-00001C4E0000}"/>
    <cellStyle name="Normal 6 3 2 2 2 2 3 3" xfId="11597" xr:uid="{00000000-0005-0000-0000-00001D4E0000}"/>
    <cellStyle name="Normal 6 3 2 2 2 2 3 4" xfId="36717" xr:uid="{00000000-0005-0000-0000-00001E4E0000}"/>
    <cellStyle name="Normal 6 3 2 2 2 2 4" xfId="10373" xr:uid="{00000000-0005-0000-0000-00001F4E0000}"/>
    <cellStyle name="Normal 6 3 2 2 2 2 4 2" xfId="35493" xr:uid="{00000000-0005-0000-0000-0000204E0000}"/>
    <cellStyle name="Normal 6 3 2 2 2 2 5" xfId="16044" xr:uid="{00000000-0005-0000-0000-0000214E0000}"/>
    <cellStyle name="Normal 6 3 2 2 2 2 5 2" xfId="39165" xr:uid="{00000000-0005-0000-0000-0000224E0000}"/>
    <cellStyle name="Normal 6 3 2 2 2 2 6" xfId="7925" xr:uid="{00000000-0005-0000-0000-0000234E0000}"/>
    <cellStyle name="Normal 6 3 2 2 2 2 7" xfId="33045" xr:uid="{00000000-0005-0000-0000-0000244E0000}"/>
    <cellStyle name="Normal 6 3 2 2 2 3" xfId="4497" xr:uid="{00000000-0005-0000-0000-0000254E0000}"/>
    <cellStyle name="Normal 6 3 2 2 2 3 2" xfId="12348" xr:uid="{00000000-0005-0000-0000-0000264E0000}"/>
    <cellStyle name="Normal 6 3 2 2 2 3 2 2" xfId="37329" xr:uid="{00000000-0005-0000-0000-0000274E0000}"/>
    <cellStyle name="Normal 6 3 2 2 2 3 3" xfId="18423" xr:uid="{00000000-0005-0000-0000-0000284E0000}"/>
    <cellStyle name="Normal 6 3 2 2 2 3 3 2" xfId="41001" xr:uid="{00000000-0005-0000-0000-0000294E0000}"/>
    <cellStyle name="Normal 6 3 2 2 2 3 4" xfId="8537" xr:uid="{00000000-0005-0000-0000-00002A4E0000}"/>
    <cellStyle name="Normal 6 3 2 2 2 3 5" xfId="33657" xr:uid="{00000000-0005-0000-0000-00002B4E0000}"/>
    <cellStyle name="Normal 6 3 2 2 2 4" xfId="2949" xr:uid="{00000000-0005-0000-0000-00002C4E0000}"/>
    <cellStyle name="Normal 6 3 2 2 2 4 2" xfId="16899" xr:uid="{00000000-0005-0000-0000-00002D4E0000}"/>
    <cellStyle name="Normal 6 3 2 2 2 4 2 2" xfId="39777" xr:uid="{00000000-0005-0000-0000-00002E4E0000}"/>
    <cellStyle name="Normal 6 3 2 2 2 4 3" xfId="10985" xr:uid="{00000000-0005-0000-0000-00002F4E0000}"/>
    <cellStyle name="Normal 6 3 2 2 2 4 4" xfId="36105" xr:uid="{00000000-0005-0000-0000-0000304E0000}"/>
    <cellStyle name="Normal 6 3 2 2 2 5" xfId="9761" xr:uid="{00000000-0005-0000-0000-0000314E0000}"/>
    <cellStyle name="Normal 6 3 2 2 2 5 2" xfId="34881" xr:uid="{00000000-0005-0000-0000-0000324E0000}"/>
    <cellStyle name="Normal 6 3 2 2 2 6" xfId="15003" xr:uid="{00000000-0005-0000-0000-0000334E0000}"/>
    <cellStyle name="Normal 6 3 2 2 2 6 2" xfId="38553" xr:uid="{00000000-0005-0000-0000-0000344E0000}"/>
    <cellStyle name="Normal 6 3 2 2 2 7" xfId="7313" xr:uid="{00000000-0005-0000-0000-0000354E0000}"/>
    <cellStyle name="Normal 6 3 2 2 2 8" xfId="32433" xr:uid="{00000000-0005-0000-0000-0000364E0000}"/>
    <cellStyle name="Normal 6 3 2 2 3" xfId="1326" xr:uid="{00000000-0005-0000-0000-0000374E0000}"/>
    <cellStyle name="Normal 6 3 2 2 3 2" xfId="2417" xr:uid="{00000000-0005-0000-0000-0000384E0000}"/>
    <cellStyle name="Normal 6 3 2 2 3 2 2" xfId="5680" xr:uid="{00000000-0005-0000-0000-0000394E0000}"/>
    <cellStyle name="Normal 6 3 2 2 3 2 2 2" xfId="13352" xr:uid="{00000000-0005-0000-0000-00003A4E0000}"/>
    <cellStyle name="Normal 6 3 2 2 3 2 2 2 2" xfId="38152" xr:uid="{00000000-0005-0000-0000-00003B4E0000}"/>
    <cellStyle name="Normal 6 3 2 2 3 2 2 3" xfId="19568" xr:uid="{00000000-0005-0000-0000-00003C4E0000}"/>
    <cellStyle name="Normal 6 3 2 2 3 2 2 3 2" xfId="41824" xr:uid="{00000000-0005-0000-0000-00003D4E0000}"/>
    <cellStyle name="Normal 6 3 2 2 3 2 2 4" xfId="9360" xr:uid="{00000000-0005-0000-0000-00003E4E0000}"/>
    <cellStyle name="Normal 6 3 2 2 3 2 2 5" xfId="34480" xr:uid="{00000000-0005-0000-0000-00003F4E0000}"/>
    <cellStyle name="Normal 6 3 2 2 3 2 3" xfId="3772" xr:uid="{00000000-0005-0000-0000-0000404E0000}"/>
    <cellStyle name="Normal 6 3 2 2 3 2 3 2" xfId="17722" xr:uid="{00000000-0005-0000-0000-0000414E0000}"/>
    <cellStyle name="Normal 6 3 2 2 3 2 3 2 2" xfId="40600" xr:uid="{00000000-0005-0000-0000-0000424E0000}"/>
    <cellStyle name="Normal 6 3 2 2 3 2 3 3" xfId="11808" xr:uid="{00000000-0005-0000-0000-0000434E0000}"/>
    <cellStyle name="Normal 6 3 2 2 3 2 3 4" xfId="36928" xr:uid="{00000000-0005-0000-0000-0000444E0000}"/>
    <cellStyle name="Normal 6 3 2 2 3 2 4" xfId="10584" xr:uid="{00000000-0005-0000-0000-0000454E0000}"/>
    <cellStyle name="Normal 6 3 2 2 3 2 4 2" xfId="35704" xr:uid="{00000000-0005-0000-0000-0000464E0000}"/>
    <cellStyle name="Normal 6 3 2 2 3 2 5" xfId="16381" xr:uid="{00000000-0005-0000-0000-0000474E0000}"/>
    <cellStyle name="Normal 6 3 2 2 3 2 5 2" xfId="39376" xr:uid="{00000000-0005-0000-0000-0000484E0000}"/>
    <cellStyle name="Normal 6 3 2 2 3 2 6" xfId="8136" xr:uid="{00000000-0005-0000-0000-0000494E0000}"/>
    <cellStyle name="Normal 6 3 2 2 3 2 7" xfId="33256" xr:uid="{00000000-0005-0000-0000-00004A4E0000}"/>
    <cellStyle name="Normal 6 3 2 2 3 3" xfId="4790" xr:uid="{00000000-0005-0000-0000-00004B4E0000}"/>
    <cellStyle name="Normal 6 3 2 2 3 3 2" xfId="12604" xr:uid="{00000000-0005-0000-0000-00004C4E0000}"/>
    <cellStyle name="Normal 6 3 2 2 3 3 2 2" xfId="37540" xr:uid="{00000000-0005-0000-0000-00004D4E0000}"/>
    <cellStyle name="Normal 6 3 2 2 3 3 3" xfId="18708" xr:uid="{00000000-0005-0000-0000-00004E4E0000}"/>
    <cellStyle name="Normal 6 3 2 2 3 3 3 2" xfId="41212" xr:uid="{00000000-0005-0000-0000-00004F4E0000}"/>
    <cellStyle name="Normal 6 3 2 2 3 3 4" xfId="8748" xr:uid="{00000000-0005-0000-0000-0000504E0000}"/>
    <cellStyle name="Normal 6 3 2 2 3 3 5" xfId="33868" xr:uid="{00000000-0005-0000-0000-0000514E0000}"/>
    <cellStyle name="Normal 6 3 2 2 3 4" xfId="3160" xr:uid="{00000000-0005-0000-0000-0000524E0000}"/>
    <cellStyle name="Normal 6 3 2 2 3 4 2" xfId="17110" xr:uid="{00000000-0005-0000-0000-0000534E0000}"/>
    <cellStyle name="Normal 6 3 2 2 3 4 2 2" xfId="39988" xr:uid="{00000000-0005-0000-0000-0000544E0000}"/>
    <cellStyle name="Normal 6 3 2 2 3 4 3" xfId="11196" xr:uid="{00000000-0005-0000-0000-0000554E0000}"/>
    <cellStyle name="Normal 6 3 2 2 3 4 4" xfId="36316" xr:uid="{00000000-0005-0000-0000-0000564E0000}"/>
    <cellStyle name="Normal 6 3 2 2 3 5" xfId="9972" xr:uid="{00000000-0005-0000-0000-0000574E0000}"/>
    <cellStyle name="Normal 6 3 2 2 3 5 2" xfId="35092" xr:uid="{00000000-0005-0000-0000-0000584E0000}"/>
    <cellStyle name="Normal 6 3 2 2 3 6" xfId="15335" xr:uid="{00000000-0005-0000-0000-0000594E0000}"/>
    <cellStyle name="Normal 6 3 2 2 3 6 2" xfId="38764" xr:uid="{00000000-0005-0000-0000-00005A4E0000}"/>
    <cellStyle name="Normal 6 3 2 2 3 7" xfId="7524" xr:uid="{00000000-0005-0000-0000-00005B4E0000}"/>
    <cellStyle name="Normal 6 3 2 2 3 8" xfId="32644" xr:uid="{00000000-0005-0000-0000-00005C4E0000}"/>
    <cellStyle name="Normal 6 3 2 2 4" xfId="1737" xr:uid="{00000000-0005-0000-0000-00005D4E0000}"/>
    <cellStyle name="Normal 6 3 2 2 4 2" xfId="5106" xr:uid="{00000000-0005-0000-0000-00005E4E0000}"/>
    <cellStyle name="Normal 6 3 2 2 4 2 2" xfId="12859" xr:uid="{00000000-0005-0000-0000-00005F4E0000}"/>
    <cellStyle name="Normal 6 3 2 2 4 2 2 2" xfId="37730" xr:uid="{00000000-0005-0000-0000-0000604E0000}"/>
    <cellStyle name="Normal 6 3 2 2 4 2 3" xfId="19010" xr:uid="{00000000-0005-0000-0000-0000614E0000}"/>
    <cellStyle name="Normal 6 3 2 2 4 2 3 2" xfId="41402" xr:uid="{00000000-0005-0000-0000-0000624E0000}"/>
    <cellStyle name="Normal 6 3 2 2 4 2 4" xfId="8938" xr:uid="{00000000-0005-0000-0000-0000634E0000}"/>
    <cellStyle name="Normal 6 3 2 2 4 2 5" xfId="34058" xr:uid="{00000000-0005-0000-0000-0000644E0000}"/>
    <cellStyle name="Normal 6 3 2 2 4 3" xfId="3350" xr:uid="{00000000-0005-0000-0000-0000654E0000}"/>
    <cellStyle name="Normal 6 3 2 2 4 3 2" xfId="17300" xr:uid="{00000000-0005-0000-0000-0000664E0000}"/>
    <cellStyle name="Normal 6 3 2 2 4 3 2 2" xfId="40178" xr:uid="{00000000-0005-0000-0000-0000674E0000}"/>
    <cellStyle name="Normal 6 3 2 2 4 3 3" xfId="11386" xr:uid="{00000000-0005-0000-0000-0000684E0000}"/>
    <cellStyle name="Normal 6 3 2 2 4 3 4" xfId="36506" xr:uid="{00000000-0005-0000-0000-0000694E0000}"/>
    <cellStyle name="Normal 6 3 2 2 4 4" xfId="10162" xr:uid="{00000000-0005-0000-0000-00006A4E0000}"/>
    <cellStyle name="Normal 6 3 2 2 4 4 2" xfId="35282" xr:uid="{00000000-0005-0000-0000-00006B4E0000}"/>
    <cellStyle name="Normal 6 3 2 2 4 5" xfId="15715" xr:uid="{00000000-0005-0000-0000-00006C4E0000}"/>
    <cellStyle name="Normal 6 3 2 2 4 5 2" xfId="38954" xr:uid="{00000000-0005-0000-0000-00006D4E0000}"/>
    <cellStyle name="Normal 6 3 2 2 4 6" xfId="7714" xr:uid="{00000000-0005-0000-0000-00006E4E0000}"/>
    <cellStyle name="Normal 6 3 2 2 4 7" xfId="32834" xr:uid="{00000000-0005-0000-0000-00006F4E0000}"/>
    <cellStyle name="Normal 6 3 2 2 5" xfId="4200" xr:uid="{00000000-0005-0000-0000-0000704E0000}"/>
    <cellStyle name="Normal 6 3 2 2 5 2" xfId="12102" xr:uid="{00000000-0005-0000-0000-0000714E0000}"/>
    <cellStyle name="Normal 6 3 2 2 5 2 2" xfId="37118" xr:uid="{00000000-0005-0000-0000-0000724E0000}"/>
    <cellStyle name="Normal 6 3 2 2 5 3" xfId="18132" xr:uid="{00000000-0005-0000-0000-0000734E0000}"/>
    <cellStyle name="Normal 6 3 2 2 5 3 2" xfId="40790" xr:uid="{00000000-0005-0000-0000-0000744E0000}"/>
    <cellStyle name="Normal 6 3 2 2 5 4" xfId="8326" xr:uid="{00000000-0005-0000-0000-0000754E0000}"/>
    <cellStyle name="Normal 6 3 2 2 5 5" xfId="33446" xr:uid="{00000000-0005-0000-0000-0000764E0000}"/>
    <cellStyle name="Normal 6 3 2 2 6" xfId="2738" xr:uid="{00000000-0005-0000-0000-0000774E0000}"/>
    <cellStyle name="Normal 6 3 2 2 6 2" xfId="16688" xr:uid="{00000000-0005-0000-0000-0000784E0000}"/>
    <cellStyle name="Normal 6 3 2 2 6 2 2" xfId="39566" xr:uid="{00000000-0005-0000-0000-0000794E0000}"/>
    <cellStyle name="Normal 6 3 2 2 6 3" xfId="10774" xr:uid="{00000000-0005-0000-0000-00007A4E0000}"/>
    <cellStyle name="Normal 6 3 2 2 6 4" xfId="35894" xr:uid="{00000000-0005-0000-0000-00007B4E0000}"/>
    <cellStyle name="Normal 6 3 2 2 7" xfId="9550" xr:uid="{00000000-0005-0000-0000-00007C4E0000}"/>
    <cellStyle name="Normal 6 3 2 2 7 2" xfId="34670" xr:uid="{00000000-0005-0000-0000-00007D4E0000}"/>
    <cellStyle name="Normal 6 3 2 2 8" xfId="14600" xr:uid="{00000000-0005-0000-0000-00007E4E0000}"/>
    <cellStyle name="Normal 6 3 2 2 8 2" xfId="38342" xr:uid="{00000000-0005-0000-0000-00007F4E0000}"/>
    <cellStyle name="Normal 6 3 2 2 9" xfId="7102" xr:uid="{00000000-0005-0000-0000-0000804E0000}"/>
    <cellStyle name="Normal 6 3 2 3" xfId="983" xr:uid="{00000000-0005-0000-0000-0000814E0000}"/>
    <cellStyle name="Normal 6 3 2 3 2" xfId="2074" xr:uid="{00000000-0005-0000-0000-0000824E0000}"/>
    <cellStyle name="Normal 6 3 2 3 2 2" xfId="5380" xr:uid="{00000000-0005-0000-0000-0000834E0000}"/>
    <cellStyle name="Normal 6 3 2 3 2 2 2" xfId="13094" xr:uid="{00000000-0005-0000-0000-0000844E0000}"/>
    <cellStyle name="Normal 6 3 2 3 2 2 2 2" xfId="37940" xr:uid="{00000000-0005-0000-0000-0000854E0000}"/>
    <cellStyle name="Normal 6 3 2 3 2 2 3" xfId="19274" xr:uid="{00000000-0005-0000-0000-0000864E0000}"/>
    <cellStyle name="Normal 6 3 2 3 2 2 3 2" xfId="41612" xr:uid="{00000000-0005-0000-0000-0000874E0000}"/>
    <cellStyle name="Normal 6 3 2 3 2 2 4" xfId="9148" xr:uid="{00000000-0005-0000-0000-0000884E0000}"/>
    <cellStyle name="Normal 6 3 2 3 2 2 5" xfId="34268" xr:uid="{00000000-0005-0000-0000-0000894E0000}"/>
    <cellStyle name="Normal 6 3 2 3 2 3" xfId="3560" xr:uid="{00000000-0005-0000-0000-00008A4E0000}"/>
    <cellStyle name="Normal 6 3 2 3 2 3 2" xfId="17510" xr:uid="{00000000-0005-0000-0000-00008B4E0000}"/>
    <cellStyle name="Normal 6 3 2 3 2 3 2 2" xfId="40388" xr:uid="{00000000-0005-0000-0000-00008C4E0000}"/>
    <cellStyle name="Normal 6 3 2 3 2 3 3" xfId="11596" xr:uid="{00000000-0005-0000-0000-00008D4E0000}"/>
    <cellStyle name="Normal 6 3 2 3 2 3 4" xfId="36716" xr:uid="{00000000-0005-0000-0000-00008E4E0000}"/>
    <cellStyle name="Normal 6 3 2 3 2 4" xfId="10372" xr:uid="{00000000-0005-0000-0000-00008F4E0000}"/>
    <cellStyle name="Normal 6 3 2 3 2 4 2" xfId="35492" xr:uid="{00000000-0005-0000-0000-0000904E0000}"/>
    <cellStyle name="Normal 6 3 2 3 2 5" xfId="16043" xr:uid="{00000000-0005-0000-0000-0000914E0000}"/>
    <cellStyle name="Normal 6 3 2 3 2 5 2" xfId="39164" xr:uid="{00000000-0005-0000-0000-0000924E0000}"/>
    <cellStyle name="Normal 6 3 2 3 2 6" xfId="7924" xr:uid="{00000000-0005-0000-0000-0000934E0000}"/>
    <cellStyle name="Normal 6 3 2 3 2 7" xfId="33044" xr:uid="{00000000-0005-0000-0000-0000944E0000}"/>
    <cellStyle name="Normal 6 3 2 3 3" xfId="4496" xr:uid="{00000000-0005-0000-0000-0000954E0000}"/>
    <cellStyle name="Normal 6 3 2 3 3 2" xfId="12347" xr:uid="{00000000-0005-0000-0000-0000964E0000}"/>
    <cellStyle name="Normal 6 3 2 3 3 2 2" xfId="37328" xr:uid="{00000000-0005-0000-0000-0000974E0000}"/>
    <cellStyle name="Normal 6 3 2 3 3 3" xfId="18422" xr:uid="{00000000-0005-0000-0000-0000984E0000}"/>
    <cellStyle name="Normal 6 3 2 3 3 3 2" xfId="41000" xr:uid="{00000000-0005-0000-0000-0000994E0000}"/>
    <cellStyle name="Normal 6 3 2 3 3 4" xfId="8536" xr:uid="{00000000-0005-0000-0000-00009A4E0000}"/>
    <cellStyle name="Normal 6 3 2 3 3 5" xfId="33656" xr:uid="{00000000-0005-0000-0000-00009B4E0000}"/>
    <cellStyle name="Normal 6 3 2 3 4" xfId="2948" xr:uid="{00000000-0005-0000-0000-00009C4E0000}"/>
    <cellStyle name="Normal 6 3 2 3 4 2" xfId="16898" xr:uid="{00000000-0005-0000-0000-00009D4E0000}"/>
    <cellStyle name="Normal 6 3 2 3 4 2 2" xfId="39776" xr:uid="{00000000-0005-0000-0000-00009E4E0000}"/>
    <cellStyle name="Normal 6 3 2 3 4 3" xfId="10984" xr:uid="{00000000-0005-0000-0000-00009F4E0000}"/>
    <cellStyle name="Normal 6 3 2 3 4 4" xfId="36104" xr:uid="{00000000-0005-0000-0000-0000A04E0000}"/>
    <cellStyle name="Normal 6 3 2 3 5" xfId="9760" xr:uid="{00000000-0005-0000-0000-0000A14E0000}"/>
    <cellStyle name="Normal 6 3 2 3 5 2" xfId="34880" xr:uid="{00000000-0005-0000-0000-0000A24E0000}"/>
    <cellStyle name="Normal 6 3 2 3 6" xfId="15002" xr:uid="{00000000-0005-0000-0000-0000A34E0000}"/>
    <cellStyle name="Normal 6 3 2 3 6 2" xfId="38552" xr:uid="{00000000-0005-0000-0000-0000A44E0000}"/>
    <cellStyle name="Normal 6 3 2 3 7" xfId="7312" xr:uid="{00000000-0005-0000-0000-0000A54E0000}"/>
    <cellStyle name="Normal 6 3 2 3 8" xfId="32432" xr:uid="{00000000-0005-0000-0000-0000A64E0000}"/>
    <cellStyle name="Normal 6 3 2 4" xfId="1325" xr:uid="{00000000-0005-0000-0000-0000A74E0000}"/>
    <cellStyle name="Normal 6 3 2 4 2" xfId="2416" xr:uid="{00000000-0005-0000-0000-0000A84E0000}"/>
    <cellStyle name="Normal 6 3 2 4 2 2" xfId="5679" xr:uid="{00000000-0005-0000-0000-0000A94E0000}"/>
    <cellStyle name="Normal 6 3 2 4 2 2 2" xfId="13351" xr:uid="{00000000-0005-0000-0000-0000AA4E0000}"/>
    <cellStyle name="Normal 6 3 2 4 2 2 2 2" xfId="38151" xr:uid="{00000000-0005-0000-0000-0000AB4E0000}"/>
    <cellStyle name="Normal 6 3 2 4 2 2 3" xfId="19567" xr:uid="{00000000-0005-0000-0000-0000AC4E0000}"/>
    <cellStyle name="Normal 6 3 2 4 2 2 3 2" xfId="41823" xr:uid="{00000000-0005-0000-0000-0000AD4E0000}"/>
    <cellStyle name="Normal 6 3 2 4 2 2 4" xfId="9359" xr:uid="{00000000-0005-0000-0000-0000AE4E0000}"/>
    <cellStyle name="Normal 6 3 2 4 2 2 5" xfId="34479" xr:uid="{00000000-0005-0000-0000-0000AF4E0000}"/>
    <cellStyle name="Normal 6 3 2 4 2 3" xfId="3771" xr:uid="{00000000-0005-0000-0000-0000B04E0000}"/>
    <cellStyle name="Normal 6 3 2 4 2 3 2" xfId="17721" xr:uid="{00000000-0005-0000-0000-0000B14E0000}"/>
    <cellStyle name="Normal 6 3 2 4 2 3 2 2" xfId="40599" xr:uid="{00000000-0005-0000-0000-0000B24E0000}"/>
    <cellStyle name="Normal 6 3 2 4 2 3 3" xfId="11807" xr:uid="{00000000-0005-0000-0000-0000B34E0000}"/>
    <cellStyle name="Normal 6 3 2 4 2 3 4" xfId="36927" xr:uid="{00000000-0005-0000-0000-0000B44E0000}"/>
    <cellStyle name="Normal 6 3 2 4 2 4" xfId="10583" xr:uid="{00000000-0005-0000-0000-0000B54E0000}"/>
    <cellStyle name="Normal 6 3 2 4 2 4 2" xfId="35703" xr:uid="{00000000-0005-0000-0000-0000B64E0000}"/>
    <cellStyle name="Normal 6 3 2 4 2 5" xfId="16380" xr:uid="{00000000-0005-0000-0000-0000B74E0000}"/>
    <cellStyle name="Normal 6 3 2 4 2 5 2" xfId="39375" xr:uid="{00000000-0005-0000-0000-0000B84E0000}"/>
    <cellStyle name="Normal 6 3 2 4 2 6" xfId="8135" xr:uid="{00000000-0005-0000-0000-0000B94E0000}"/>
    <cellStyle name="Normal 6 3 2 4 2 7" xfId="33255" xr:uid="{00000000-0005-0000-0000-0000BA4E0000}"/>
    <cellStyle name="Normal 6 3 2 4 3" xfId="4789" xr:uid="{00000000-0005-0000-0000-0000BB4E0000}"/>
    <cellStyle name="Normal 6 3 2 4 3 2" xfId="12603" xr:uid="{00000000-0005-0000-0000-0000BC4E0000}"/>
    <cellStyle name="Normal 6 3 2 4 3 2 2" xfId="37539" xr:uid="{00000000-0005-0000-0000-0000BD4E0000}"/>
    <cellStyle name="Normal 6 3 2 4 3 3" xfId="18707" xr:uid="{00000000-0005-0000-0000-0000BE4E0000}"/>
    <cellStyle name="Normal 6 3 2 4 3 3 2" xfId="41211" xr:uid="{00000000-0005-0000-0000-0000BF4E0000}"/>
    <cellStyle name="Normal 6 3 2 4 3 4" xfId="8747" xr:uid="{00000000-0005-0000-0000-0000C04E0000}"/>
    <cellStyle name="Normal 6 3 2 4 3 5" xfId="33867" xr:uid="{00000000-0005-0000-0000-0000C14E0000}"/>
    <cellStyle name="Normal 6 3 2 4 4" xfId="3159" xr:uid="{00000000-0005-0000-0000-0000C24E0000}"/>
    <cellStyle name="Normal 6 3 2 4 4 2" xfId="17109" xr:uid="{00000000-0005-0000-0000-0000C34E0000}"/>
    <cellStyle name="Normal 6 3 2 4 4 2 2" xfId="39987" xr:uid="{00000000-0005-0000-0000-0000C44E0000}"/>
    <cellStyle name="Normal 6 3 2 4 4 3" xfId="11195" xr:uid="{00000000-0005-0000-0000-0000C54E0000}"/>
    <cellStyle name="Normal 6 3 2 4 4 4" xfId="36315" xr:uid="{00000000-0005-0000-0000-0000C64E0000}"/>
    <cellStyle name="Normal 6 3 2 4 5" xfId="9971" xr:uid="{00000000-0005-0000-0000-0000C74E0000}"/>
    <cellStyle name="Normal 6 3 2 4 5 2" xfId="35091" xr:uid="{00000000-0005-0000-0000-0000C84E0000}"/>
    <cellStyle name="Normal 6 3 2 4 6" xfId="15334" xr:uid="{00000000-0005-0000-0000-0000C94E0000}"/>
    <cellStyle name="Normal 6 3 2 4 6 2" xfId="38763" xr:uid="{00000000-0005-0000-0000-0000CA4E0000}"/>
    <cellStyle name="Normal 6 3 2 4 7" xfId="7523" xr:uid="{00000000-0005-0000-0000-0000CB4E0000}"/>
    <cellStyle name="Normal 6 3 2 4 8" xfId="32643" xr:uid="{00000000-0005-0000-0000-0000CC4E0000}"/>
    <cellStyle name="Normal 6 3 2 5" xfId="1736" xr:uid="{00000000-0005-0000-0000-0000CD4E0000}"/>
    <cellStyle name="Normal 6 3 2 5 2" xfId="5105" xr:uid="{00000000-0005-0000-0000-0000CE4E0000}"/>
    <cellStyle name="Normal 6 3 2 5 2 2" xfId="12858" xr:uid="{00000000-0005-0000-0000-0000CF4E0000}"/>
    <cellStyle name="Normal 6 3 2 5 2 2 2" xfId="37729" xr:uid="{00000000-0005-0000-0000-0000D04E0000}"/>
    <cellStyle name="Normal 6 3 2 5 2 3" xfId="19009" xr:uid="{00000000-0005-0000-0000-0000D14E0000}"/>
    <cellStyle name="Normal 6 3 2 5 2 3 2" xfId="41401" xr:uid="{00000000-0005-0000-0000-0000D24E0000}"/>
    <cellStyle name="Normal 6 3 2 5 2 4" xfId="8937" xr:uid="{00000000-0005-0000-0000-0000D34E0000}"/>
    <cellStyle name="Normal 6 3 2 5 2 5" xfId="34057" xr:uid="{00000000-0005-0000-0000-0000D44E0000}"/>
    <cellStyle name="Normal 6 3 2 5 3" xfId="3349" xr:uid="{00000000-0005-0000-0000-0000D54E0000}"/>
    <cellStyle name="Normal 6 3 2 5 3 2" xfId="17299" xr:uid="{00000000-0005-0000-0000-0000D64E0000}"/>
    <cellStyle name="Normal 6 3 2 5 3 2 2" xfId="40177" xr:uid="{00000000-0005-0000-0000-0000D74E0000}"/>
    <cellStyle name="Normal 6 3 2 5 3 3" xfId="11385" xr:uid="{00000000-0005-0000-0000-0000D84E0000}"/>
    <cellStyle name="Normal 6 3 2 5 3 4" xfId="36505" xr:uid="{00000000-0005-0000-0000-0000D94E0000}"/>
    <cellStyle name="Normal 6 3 2 5 4" xfId="10161" xr:uid="{00000000-0005-0000-0000-0000DA4E0000}"/>
    <cellStyle name="Normal 6 3 2 5 4 2" xfId="35281" xr:uid="{00000000-0005-0000-0000-0000DB4E0000}"/>
    <cellStyle name="Normal 6 3 2 5 5" xfId="15714" xr:uid="{00000000-0005-0000-0000-0000DC4E0000}"/>
    <cellStyle name="Normal 6 3 2 5 5 2" xfId="38953" xr:uid="{00000000-0005-0000-0000-0000DD4E0000}"/>
    <cellStyle name="Normal 6 3 2 5 6" xfId="7713" xr:uid="{00000000-0005-0000-0000-0000DE4E0000}"/>
    <cellStyle name="Normal 6 3 2 5 7" xfId="32833" xr:uid="{00000000-0005-0000-0000-0000DF4E0000}"/>
    <cellStyle name="Normal 6 3 2 6" xfId="4199" xr:uid="{00000000-0005-0000-0000-0000E04E0000}"/>
    <cellStyle name="Normal 6 3 2 6 2" xfId="12101" xr:uid="{00000000-0005-0000-0000-0000E14E0000}"/>
    <cellStyle name="Normal 6 3 2 6 2 2" xfId="37117" xr:uid="{00000000-0005-0000-0000-0000E24E0000}"/>
    <cellStyle name="Normal 6 3 2 6 3" xfId="18131" xr:uid="{00000000-0005-0000-0000-0000E34E0000}"/>
    <cellStyle name="Normal 6 3 2 6 3 2" xfId="40789" xr:uid="{00000000-0005-0000-0000-0000E44E0000}"/>
    <cellStyle name="Normal 6 3 2 6 4" xfId="8325" xr:uid="{00000000-0005-0000-0000-0000E54E0000}"/>
    <cellStyle name="Normal 6 3 2 6 5" xfId="33445" xr:uid="{00000000-0005-0000-0000-0000E64E0000}"/>
    <cellStyle name="Normal 6 3 2 7" xfId="2737" xr:uid="{00000000-0005-0000-0000-0000E74E0000}"/>
    <cellStyle name="Normal 6 3 2 7 2" xfId="16687" xr:uid="{00000000-0005-0000-0000-0000E84E0000}"/>
    <cellStyle name="Normal 6 3 2 7 2 2" xfId="39565" xr:uid="{00000000-0005-0000-0000-0000E94E0000}"/>
    <cellStyle name="Normal 6 3 2 7 3" xfId="10773" xr:uid="{00000000-0005-0000-0000-0000EA4E0000}"/>
    <cellStyle name="Normal 6 3 2 7 4" xfId="35893" xr:uid="{00000000-0005-0000-0000-0000EB4E0000}"/>
    <cellStyle name="Normal 6 3 2 8" xfId="9549" xr:uid="{00000000-0005-0000-0000-0000EC4E0000}"/>
    <cellStyle name="Normal 6 3 2 8 2" xfId="34669" xr:uid="{00000000-0005-0000-0000-0000ED4E0000}"/>
    <cellStyle name="Normal 6 3 2 9" xfId="14599" xr:uid="{00000000-0005-0000-0000-0000EE4E0000}"/>
    <cellStyle name="Normal 6 3 2 9 2" xfId="38341" xr:uid="{00000000-0005-0000-0000-0000EF4E0000}"/>
    <cellStyle name="Normal 6 3 3" xfId="559" xr:uid="{00000000-0005-0000-0000-0000F04E0000}"/>
    <cellStyle name="Normal 6 3 3 10" xfId="32223" xr:uid="{00000000-0005-0000-0000-0000F14E0000}"/>
    <cellStyle name="Normal 6 3 3 2" xfId="985" xr:uid="{00000000-0005-0000-0000-0000F24E0000}"/>
    <cellStyle name="Normal 6 3 3 2 2" xfId="2076" xr:uid="{00000000-0005-0000-0000-0000F34E0000}"/>
    <cellStyle name="Normal 6 3 3 2 2 2" xfId="5382" xr:uid="{00000000-0005-0000-0000-0000F44E0000}"/>
    <cellStyle name="Normal 6 3 3 2 2 2 2" xfId="13096" xr:uid="{00000000-0005-0000-0000-0000F54E0000}"/>
    <cellStyle name="Normal 6 3 3 2 2 2 2 2" xfId="37942" xr:uid="{00000000-0005-0000-0000-0000F64E0000}"/>
    <cellStyle name="Normal 6 3 3 2 2 2 3" xfId="19276" xr:uid="{00000000-0005-0000-0000-0000F74E0000}"/>
    <cellStyle name="Normal 6 3 3 2 2 2 3 2" xfId="41614" xr:uid="{00000000-0005-0000-0000-0000F84E0000}"/>
    <cellStyle name="Normal 6 3 3 2 2 2 4" xfId="9150" xr:uid="{00000000-0005-0000-0000-0000F94E0000}"/>
    <cellStyle name="Normal 6 3 3 2 2 2 5" xfId="34270" xr:uid="{00000000-0005-0000-0000-0000FA4E0000}"/>
    <cellStyle name="Normal 6 3 3 2 2 3" xfId="3562" xr:uid="{00000000-0005-0000-0000-0000FB4E0000}"/>
    <cellStyle name="Normal 6 3 3 2 2 3 2" xfId="17512" xr:uid="{00000000-0005-0000-0000-0000FC4E0000}"/>
    <cellStyle name="Normal 6 3 3 2 2 3 2 2" xfId="40390" xr:uid="{00000000-0005-0000-0000-0000FD4E0000}"/>
    <cellStyle name="Normal 6 3 3 2 2 3 3" xfId="11598" xr:uid="{00000000-0005-0000-0000-0000FE4E0000}"/>
    <cellStyle name="Normal 6 3 3 2 2 3 4" xfId="36718" xr:uid="{00000000-0005-0000-0000-0000FF4E0000}"/>
    <cellStyle name="Normal 6 3 3 2 2 4" xfId="10374" xr:uid="{00000000-0005-0000-0000-0000004F0000}"/>
    <cellStyle name="Normal 6 3 3 2 2 4 2" xfId="35494" xr:uid="{00000000-0005-0000-0000-0000014F0000}"/>
    <cellStyle name="Normal 6 3 3 2 2 5" xfId="16045" xr:uid="{00000000-0005-0000-0000-0000024F0000}"/>
    <cellStyle name="Normal 6 3 3 2 2 5 2" xfId="39166" xr:uid="{00000000-0005-0000-0000-0000034F0000}"/>
    <cellStyle name="Normal 6 3 3 2 2 6" xfId="7926" xr:uid="{00000000-0005-0000-0000-0000044F0000}"/>
    <cellStyle name="Normal 6 3 3 2 2 7" xfId="33046" xr:uid="{00000000-0005-0000-0000-0000054F0000}"/>
    <cellStyle name="Normal 6 3 3 2 3" xfId="4498" xr:uid="{00000000-0005-0000-0000-0000064F0000}"/>
    <cellStyle name="Normal 6 3 3 2 3 2" xfId="12349" xr:uid="{00000000-0005-0000-0000-0000074F0000}"/>
    <cellStyle name="Normal 6 3 3 2 3 2 2" xfId="37330" xr:uid="{00000000-0005-0000-0000-0000084F0000}"/>
    <cellStyle name="Normal 6 3 3 2 3 3" xfId="18424" xr:uid="{00000000-0005-0000-0000-0000094F0000}"/>
    <cellStyle name="Normal 6 3 3 2 3 3 2" xfId="41002" xr:uid="{00000000-0005-0000-0000-00000A4F0000}"/>
    <cellStyle name="Normal 6 3 3 2 3 4" xfId="8538" xr:uid="{00000000-0005-0000-0000-00000B4F0000}"/>
    <cellStyle name="Normal 6 3 3 2 3 5" xfId="33658" xr:uid="{00000000-0005-0000-0000-00000C4F0000}"/>
    <cellStyle name="Normal 6 3 3 2 4" xfId="2950" xr:uid="{00000000-0005-0000-0000-00000D4F0000}"/>
    <cellStyle name="Normal 6 3 3 2 4 2" xfId="16900" xr:uid="{00000000-0005-0000-0000-00000E4F0000}"/>
    <cellStyle name="Normal 6 3 3 2 4 2 2" xfId="39778" xr:uid="{00000000-0005-0000-0000-00000F4F0000}"/>
    <cellStyle name="Normal 6 3 3 2 4 3" xfId="10986" xr:uid="{00000000-0005-0000-0000-0000104F0000}"/>
    <cellStyle name="Normal 6 3 3 2 4 4" xfId="36106" xr:uid="{00000000-0005-0000-0000-0000114F0000}"/>
    <cellStyle name="Normal 6 3 3 2 5" xfId="9762" xr:uid="{00000000-0005-0000-0000-0000124F0000}"/>
    <cellStyle name="Normal 6 3 3 2 5 2" xfId="34882" xr:uid="{00000000-0005-0000-0000-0000134F0000}"/>
    <cellStyle name="Normal 6 3 3 2 6" xfId="15004" xr:uid="{00000000-0005-0000-0000-0000144F0000}"/>
    <cellStyle name="Normal 6 3 3 2 6 2" xfId="38554" xr:uid="{00000000-0005-0000-0000-0000154F0000}"/>
    <cellStyle name="Normal 6 3 3 2 7" xfId="7314" xr:uid="{00000000-0005-0000-0000-0000164F0000}"/>
    <cellStyle name="Normal 6 3 3 2 8" xfId="32434" xr:uid="{00000000-0005-0000-0000-0000174F0000}"/>
    <cellStyle name="Normal 6 3 3 3" xfId="1327" xr:uid="{00000000-0005-0000-0000-0000184F0000}"/>
    <cellStyle name="Normal 6 3 3 3 2" xfId="2418" xr:uid="{00000000-0005-0000-0000-0000194F0000}"/>
    <cellStyle name="Normal 6 3 3 3 2 2" xfId="5681" xr:uid="{00000000-0005-0000-0000-00001A4F0000}"/>
    <cellStyle name="Normal 6 3 3 3 2 2 2" xfId="13353" xr:uid="{00000000-0005-0000-0000-00001B4F0000}"/>
    <cellStyle name="Normal 6 3 3 3 2 2 2 2" xfId="38153" xr:uid="{00000000-0005-0000-0000-00001C4F0000}"/>
    <cellStyle name="Normal 6 3 3 3 2 2 3" xfId="19569" xr:uid="{00000000-0005-0000-0000-00001D4F0000}"/>
    <cellStyle name="Normal 6 3 3 3 2 2 3 2" xfId="41825" xr:uid="{00000000-0005-0000-0000-00001E4F0000}"/>
    <cellStyle name="Normal 6 3 3 3 2 2 4" xfId="9361" xr:uid="{00000000-0005-0000-0000-00001F4F0000}"/>
    <cellStyle name="Normal 6 3 3 3 2 2 5" xfId="34481" xr:uid="{00000000-0005-0000-0000-0000204F0000}"/>
    <cellStyle name="Normal 6 3 3 3 2 3" xfId="3773" xr:uid="{00000000-0005-0000-0000-0000214F0000}"/>
    <cellStyle name="Normal 6 3 3 3 2 3 2" xfId="17723" xr:uid="{00000000-0005-0000-0000-0000224F0000}"/>
    <cellStyle name="Normal 6 3 3 3 2 3 2 2" xfId="40601" xr:uid="{00000000-0005-0000-0000-0000234F0000}"/>
    <cellStyle name="Normal 6 3 3 3 2 3 3" xfId="11809" xr:uid="{00000000-0005-0000-0000-0000244F0000}"/>
    <cellStyle name="Normal 6 3 3 3 2 3 4" xfId="36929" xr:uid="{00000000-0005-0000-0000-0000254F0000}"/>
    <cellStyle name="Normal 6 3 3 3 2 4" xfId="10585" xr:uid="{00000000-0005-0000-0000-0000264F0000}"/>
    <cellStyle name="Normal 6 3 3 3 2 4 2" xfId="35705" xr:uid="{00000000-0005-0000-0000-0000274F0000}"/>
    <cellStyle name="Normal 6 3 3 3 2 5" xfId="16382" xr:uid="{00000000-0005-0000-0000-0000284F0000}"/>
    <cellStyle name="Normal 6 3 3 3 2 5 2" xfId="39377" xr:uid="{00000000-0005-0000-0000-0000294F0000}"/>
    <cellStyle name="Normal 6 3 3 3 2 6" xfId="8137" xr:uid="{00000000-0005-0000-0000-00002A4F0000}"/>
    <cellStyle name="Normal 6 3 3 3 2 7" xfId="33257" xr:uid="{00000000-0005-0000-0000-00002B4F0000}"/>
    <cellStyle name="Normal 6 3 3 3 3" xfId="4791" xr:uid="{00000000-0005-0000-0000-00002C4F0000}"/>
    <cellStyle name="Normal 6 3 3 3 3 2" xfId="12605" xr:uid="{00000000-0005-0000-0000-00002D4F0000}"/>
    <cellStyle name="Normal 6 3 3 3 3 2 2" xfId="37541" xr:uid="{00000000-0005-0000-0000-00002E4F0000}"/>
    <cellStyle name="Normal 6 3 3 3 3 3" xfId="18709" xr:uid="{00000000-0005-0000-0000-00002F4F0000}"/>
    <cellStyle name="Normal 6 3 3 3 3 3 2" xfId="41213" xr:uid="{00000000-0005-0000-0000-0000304F0000}"/>
    <cellStyle name="Normal 6 3 3 3 3 4" xfId="8749" xr:uid="{00000000-0005-0000-0000-0000314F0000}"/>
    <cellStyle name="Normal 6 3 3 3 3 5" xfId="33869" xr:uid="{00000000-0005-0000-0000-0000324F0000}"/>
    <cellStyle name="Normal 6 3 3 3 4" xfId="3161" xr:uid="{00000000-0005-0000-0000-0000334F0000}"/>
    <cellStyle name="Normal 6 3 3 3 4 2" xfId="17111" xr:uid="{00000000-0005-0000-0000-0000344F0000}"/>
    <cellStyle name="Normal 6 3 3 3 4 2 2" xfId="39989" xr:uid="{00000000-0005-0000-0000-0000354F0000}"/>
    <cellStyle name="Normal 6 3 3 3 4 3" xfId="11197" xr:uid="{00000000-0005-0000-0000-0000364F0000}"/>
    <cellStyle name="Normal 6 3 3 3 4 4" xfId="36317" xr:uid="{00000000-0005-0000-0000-0000374F0000}"/>
    <cellStyle name="Normal 6 3 3 3 5" xfId="9973" xr:uid="{00000000-0005-0000-0000-0000384F0000}"/>
    <cellStyle name="Normal 6 3 3 3 5 2" xfId="35093" xr:uid="{00000000-0005-0000-0000-0000394F0000}"/>
    <cellStyle name="Normal 6 3 3 3 6" xfId="15336" xr:uid="{00000000-0005-0000-0000-00003A4F0000}"/>
    <cellStyle name="Normal 6 3 3 3 6 2" xfId="38765" xr:uid="{00000000-0005-0000-0000-00003B4F0000}"/>
    <cellStyle name="Normal 6 3 3 3 7" xfId="7525" xr:uid="{00000000-0005-0000-0000-00003C4F0000}"/>
    <cellStyle name="Normal 6 3 3 3 8" xfId="32645" xr:uid="{00000000-0005-0000-0000-00003D4F0000}"/>
    <cellStyle name="Normal 6 3 3 4" xfId="1738" xr:uid="{00000000-0005-0000-0000-00003E4F0000}"/>
    <cellStyle name="Normal 6 3 3 4 2" xfId="5107" xr:uid="{00000000-0005-0000-0000-00003F4F0000}"/>
    <cellStyle name="Normal 6 3 3 4 2 2" xfId="12860" xr:uid="{00000000-0005-0000-0000-0000404F0000}"/>
    <cellStyle name="Normal 6 3 3 4 2 2 2" xfId="37731" xr:uid="{00000000-0005-0000-0000-0000414F0000}"/>
    <cellStyle name="Normal 6 3 3 4 2 3" xfId="19011" xr:uid="{00000000-0005-0000-0000-0000424F0000}"/>
    <cellStyle name="Normal 6 3 3 4 2 3 2" xfId="41403" xr:uid="{00000000-0005-0000-0000-0000434F0000}"/>
    <cellStyle name="Normal 6 3 3 4 2 4" xfId="8939" xr:uid="{00000000-0005-0000-0000-0000444F0000}"/>
    <cellStyle name="Normal 6 3 3 4 2 5" xfId="34059" xr:uid="{00000000-0005-0000-0000-0000454F0000}"/>
    <cellStyle name="Normal 6 3 3 4 3" xfId="3351" xr:uid="{00000000-0005-0000-0000-0000464F0000}"/>
    <cellStyle name="Normal 6 3 3 4 3 2" xfId="17301" xr:uid="{00000000-0005-0000-0000-0000474F0000}"/>
    <cellStyle name="Normal 6 3 3 4 3 2 2" xfId="40179" xr:uid="{00000000-0005-0000-0000-0000484F0000}"/>
    <cellStyle name="Normal 6 3 3 4 3 3" xfId="11387" xr:uid="{00000000-0005-0000-0000-0000494F0000}"/>
    <cellStyle name="Normal 6 3 3 4 3 4" xfId="36507" xr:uid="{00000000-0005-0000-0000-00004A4F0000}"/>
    <cellStyle name="Normal 6 3 3 4 4" xfId="10163" xr:uid="{00000000-0005-0000-0000-00004B4F0000}"/>
    <cellStyle name="Normal 6 3 3 4 4 2" xfId="35283" xr:uid="{00000000-0005-0000-0000-00004C4F0000}"/>
    <cellStyle name="Normal 6 3 3 4 5" xfId="15716" xr:uid="{00000000-0005-0000-0000-00004D4F0000}"/>
    <cellStyle name="Normal 6 3 3 4 5 2" xfId="38955" xr:uid="{00000000-0005-0000-0000-00004E4F0000}"/>
    <cellStyle name="Normal 6 3 3 4 6" xfId="7715" xr:uid="{00000000-0005-0000-0000-00004F4F0000}"/>
    <cellStyle name="Normal 6 3 3 4 7" xfId="32835" xr:uid="{00000000-0005-0000-0000-0000504F0000}"/>
    <cellStyle name="Normal 6 3 3 5" xfId="4201" xr:uid="{00000000-0005-0000-0000-0000514F0000}"/>
    <cellStyle name="Normal 6 3 3 5 2" xfId="12103" xr:uid="{00000000-0005-0000-0000-0000524F0000}"/>
    <cellStyle name="Normal 6 3 3 5 2 2" xfId="37119" xr:uid="{00000000-0005-0000-0000-0000534F0000}"/>
    <cellStyle name="Normal 6 3 3 5 3" xfId="18133" xr:uid="{00000000-0005-0000-0000-0000544F0000}"/>
    <cellStyle name="Normal 6 3 3 5 3 2" xfId="40791" xr:uid="{00000000-0005-0000-0000-0000554F0000}"/>
    <cellStyle name="Normal 6 3 3 5 4" xfId="8327" xr:uid="{00000000-0005-0000-0000-0000564F0000}"/>
    <cellStyle name="Normal 6 3 3 5 5" xfId="33447" xr:uid="{00000000-0005-0000-0000-0000574F0000}"/>
    <cellStyle name="Normal 6 3 3 6" xfId="2739" xr:uid="{00000000-0005-0000-0000-0000584F0000}"/>
    <cellStyle name="Normal 6 3 3 6 2" xfId="16689" xr:uid="{00000000-0005-0000-0000-0000594F0000}"/>
    <cellStyle name="Normal 6 3 3 6 2 2" xfId="39567" xr:uid="{00000000-0005-0000-0000-00005A4F0000}"/>
    <cellStyle name="Normal 6 3 3 6 3" xfId="10775" xr:uid="{00000000-0005-0000-0000-00005B4F0000}"/>
    <cellStyle name="Normal 6 3 3 6 4" xfId="35895" xr:uid="{00000000-0005-0000-0000-00005C4F0000}"/>
    <cellStyle name="Normal 6 3 3 7" xfId="9551" xr:uid="{00000000-0005-0000-0000-00005D4F0000}"/>
    <cellStyle name="Normal 6 3 3 7 2" xfId="34671" xr:uid="{00000000-0005-0000-0000-00005E4F0000}"/>
    <cellStyle name="Normal 6 3 3 8" xfId="14601" xr:uid="{00000000-0005-0000-0000-00005F4F0000}"/>
    <cellStyle name="Normal 6 3 3 8 2" xfId="38343" xr:uid="{00000000-0005-0000-0000-0000604F0000}"/>
    <cellStyle name="Normal 6 3 3 9" xfId="7103" xr:uid="{00000000-0005-0000-0000-0000614F0000}"/>
    <cellStyle name="Normal 6 3 4" xfId="982" xr:uid="{00000000-0005-0000-0000-0000624F0000}"/>
    <cellStyle name="Normal 6 3 4 2" xfId="2073" xr:uid="{00000000-0005-0000-0000-0000634F0000}"/>
    <cellStyle name="Normal 6 3 4 2 2" xfId="5379" xr:uid="{00000000-0005-0000-0000-0000644F0000}"/>
    <cellStyle name="Normal 6 3 4 2 2 2" xfId="13093" xr:uid="{00000000-0005-0000-0000-0000654F0000}"/>
    <cellStyle name="Normal 6 3 4 2 2 2 2" xfId="37939" xr:uid="{00000000-0005-0000-0000-0000664F0000}"/>
    <cellStyle name="Normal 6 3 4 2 2 3" xfId="19273" xr:uid="{00000000-0005-0000-0000-0000674F0000}"/>
    <cellStyle name="Normal 6 3 4 2 2 3 2" xfId="41611" xr:uid="{00000000-0005-0000-0000-0000684F0000}"/>
    <cellStyle name="Normal 6 3 4 2 2 4" xfId="9147" xr:uid="{00000000-0005-0000-0000-0000694F0000}"/>
    <cellStyle name="Normal 6 3 4 2 2 5" xfId="34267" xr:uid="{00000000-0005-0000-0000-00006A4F0000}"/>
    <cellStyle name="Normal 6 3 4 2 3" xfId="3559" xr:uid="{00000000-0005-0000-0000-00006B4F0000}"/>
    <cellStyle name="Normal 6 3 4 2 3 2" xfId="17509" xr:uid="{00000000-0005-0000-0000-00006C4F0000}"/>
    <cellStyle name="Normal 6 3 4 2 3 2 2" xfId="40387" xr:uid="{00000000-0005-0000-0000-00006D4F0000}"/>
    <cellStyle name="Normal 6 3 4 2 3 3" xfId="11595" xr:uid="{00000000-0005-0000-0000-00006E4F0000}"/>
    <cellStyle name="Normal 6 3 4 2 3 4" xfId="36715" xr:uid="{00000000-0005-0000-0000-00006F4F0000}"/>
    <cellStyle name="Normal 6 3 4 2 4" xfId="10371" xr:uid="{00000000-0005-0000-0000-0000704F0000}"/>
    <cellStyle name="Normal 6 3 4 2 4 2" xfId="35491" xr:uid="{00000000-0005-0000-0000-0000714F0000}"/>
    <cellStyle name="Normal 6 3 4 2 5" xfId="16042" xr:uid="{00000000-0005-0000-0000-0000724F0000}"/>
    <cellStyle name="Normal 6 3 4 2 5 2" xfId="39163" xr:uid="{00000000-0005-0000-0000-0000734F0000}"/>
    <cellStyle name="Normal 6 3 4 2 6" xfId="7923" xr:uid="{00000000-0005-0000-0000-0000744F0000}"/>
    <cellStyle name="Normal 6 3 4 2 7" xfId="33043" xr:uid="{00000000-0005-0000-0000-0000754F0000}"/>
    <cellStyle name="Normal 6 3 4 3" xfId="4495" xr:uid="{00000000-0005-0000-0000-0000764F0000}"/>
    <cellStyle name="Normal 6 3 4 3 2" xfId="12346" xr:uid="{00000000-0005-0000-0000-0000774F0000}"/>
    <cellStyle name="Normal 6 3 4 3 2 2" xfId="37327" xr:uid="{00000000-0005-0000-0000-0000784F0000}"/>
    <cellStyle name="Normal 6 3 4 3 3" xfId="18421" xr:uid="{00000000-0005-0000-0000-0000794F0000}"/>
    <cellStyle name="Normal 6 3 4 3 3 2" xfId="40999" xr:uid="{00000000-0005-0000-0000-00007A4F0000}"/>
    <cellStyle name="Normal 6 3 4 3 4" xfId="8535" xr:uid="{00000000-0005-0000-0000-00007B4F0000}"/>
    <cellStyle name="Normal 6 3 4 3 5" xfId="33655" xr:uid="{00000000-0005-0000-0000-00007C4F0000}"/>
    <cellStyle name="Normal 6 3 4 4" xfId="2947" xr:uid="{00000000-0005-0000-0000-00007D4F0000}"/>
    <cellStyle name="Normal 6 3 4 4 2" xfId="16897" xr:uid="{00000000-0005-0000-0000-00007E4F0000}"/>
    <cellStyle name="Normal 6 3 4 4 2 2" xfId="39775" xr:uid="{00000000-0005-0000-0000-00007F4F0000}"/>
    <cellStyle name="Normal 6 3 4 4 3" xfId="10983" xr:uid="{00000000-0005-0000-0000-0000804F0000}"/>
    <cellStyle name="Normal 6 3 4 4 4" xfId="36103" xr:uid="{00000000-0005-0000-0000-0000814F0000}"/>
    <cellStyle name="Normal 6 3 4 5" xfId="9759" xr:uid="{00000000-0005-0000-0000-0000824F0000}"/>
    <cellStyle name="Normal 6 3 4 5 2" xfId="34879" xr:uid="{00000000-0005-0000-0000-0000834F0000}"/>
    <cellStyle name="Normal 6 3 4 6" xfId="15001" xr:uid="{00000000-0005-0000-0000-0000844F0000}"/>
    <cellStyle name="Normal 6 3 4 6 2" xfId="38551" xr:uid="{00000000-0005-0000-0000-0000854F0000}"/>
    <cellStyle name="Normal 6 3 4 7" xfId="7311" xr:uid="{00000000-0005-0000-0000-0000864F0000}"/>
    <cellStyle name="Normal 6 3 4 8" xfId="32431" xr:uid="{00000000-0005-0000-0000-0000874F0000}"/>
    <cellStyle name="Normal 6 3 5" xfId="1324" xr:uid="{00000000-0005-0000-0000-0000884F0000}"/>
    <cellStyle name="Normal 6 3 5 2" xfId="2415" xr:uid="{00000000-0005-0000-0000-0000894F0000}"/>
    <cellStyle name="Normal 6 3 5 2 2" xfId="5678" xr:uid="{00000000-0005-0000-0000-00008A4F0000}"/>
    <cellStyle name="Normal 6 3 5 2 2 2" xfId="13350" xr:uid="{00000000-0005-0000-0000-00008B4F0000}"/>
    <cellStyle name="Normal 6 3 5 2 2 2 2" xfId="38150" xr:uid="{00000000-0005-0000-0000-00008C4F0000}"/>
    <cellStyle name="Normal 6 3 5 2 2 3" xfId="19566" xr:uid="{00000000-0005-0000-0000-00008D4F0000}"/>
    <cellStyle name="Normal 6 3 5 2 2 3 2" xfId="41822" xr:uid="{00000000-0005-0000-0000-00008E4F0000}"/>
    <cellStyle name="Normal 6 3 5 2 2 4" xfId="9358" xr:uid="{00000000-0005-0000-0000-00008F4F0000}"/>
    <cellStyle name="Normal 6 3 5 2 2 5" xfId="34478" xr:uid="{00000000-0005-0000-0000-0000904F0000}"/>
    <cellStyle name="Normal 6 3 5 2 3" xfId="3770" xr:uid="{00000000-0005-0000-0000-0000914F0000}"/>
    <cellStyle name="Normal 6 3 5 2 3 2" xfId="17720" xr:uid="{00000000-0005-0000-0000-0000924F0000}"/>
    <cellStyle name="Normal 6 3 5 2 3 2 2" xfId="40598" xr:uid="{00000000-0005-0000-0000-0000934F0000}"/>
    <cellStyle name="Normal 6 3 5 2 3 3" xfId="11806" xr:uid="{00000000-0005-0000-0000-0000944F0000}"/>
    <cellStyle name="Normal 6 3 5 2 3 4" xfId="36926" xr:uid="{00000000-0005-0000-0000-0000954F0000}"/>
    <cellStyle name="Normal 6 3 5 2 4" xfId="10582" xr:uid="{00000000-0005-0000-0000-0000964F0000}"/>
    <cellStyle name="Normal 6 3 5 2 4 2" xfId="35702" xr:uid="{00000000-0005-0000-0000-0000974F0000}"/>
    <cellStyle name="Normal 6 3 5 2 5" xfId="16379" xr:uid="{00000000-0005-0000-0000-0000984F0000}"/>
    <cellStyle name="Normal 6 3 5 2 5 2" xfId="39374" xr:uid="{00000000-0005-0000-0000-0000994F0000}"/>
    <cellStyle name="Normal 6 3 5 2 6" xfId="8134" xr:uid="{00000000-0005-0000-0000-00009A4F0000}"/>
    <cellStyle name="Normal 6 3 5 2 7" xfId="33254" xr:uid="{00000000-0005-0000-0000-00009B4F0000}"/>
    <cellStyle name="Normal 6 3 5 3" xfId="4788" xr:uid="{00000000-0005-0000-0000-00009C4F0000}"/>
    <cellStyle name="Normal 6 3 5 3 2" xfId="12602" xr:uid="{00000000-0005-0000-0000-00009D4F0000}"/>
    <cellStyle name="Normal 6 3 5 3 2 2" xfId="37538" xr:uid="{00000000-0005-0000-0000-00009E4F0000}"/>
    <cellStyle name="Normal 6 3 5 3 3" xfId="18706" xr:uid="{00000000-0005-0000-0000-00009F4F0000}"/>
    <cellStyle name="Normal 6 3 5 3 3 2" xfId="41210" xr:uid="{00000000-0005-0000-0000-0000A04F0000}"/>
    <cellStyle name="Normal 6 3 5 3 4" xfId="8746" xr:uid="{00000000-0005-0000-0000-0000A14F0000}"/>
    <cellStyle name="Normal 6 3 5 3 5" xfId="33866" xr:uid="{00000000-0005-0000-0000-0000A24F0000}"/>
    <cellStyle name="Normal 6 3 5 4" xfId="3158" xr:uid="{00000000-0005-0000-0000-0000A34F0000}"/>
    <cellStyle name="Normal 6 3 5 4 2" xfId="17108" xr:uid="{00000000-0005-0000-0000-0000A44F0000}"/>
    <cellStyle name="Normal 6 3 5 4 2 2" xfId="39986" xr:uid="{00000000-0005-0000-0000-0000A54F0000}"/>
    <cellStyle name="Normal 6 3 5 4 3" xfId="11194" xr:uid="{00000000-0005-0000-0000-0000A64F0000}"/>
    <cellStyle name="Normal 6 3 5 4 4" xfId="36314" xr:uid="{00000000-0005-0000-0000-0000A74F0000}"/>
    <cellStyle name="Normal 6 3 5 5" xfId="9970" xr:uid="{00000000-0005-0000-0000-0000A84F0000}"/>
    <cellStyle name="Normal 6 3 5 5 2" xfId="35090" xr:uid="{00000000-0005-0000-0000-0000A94F0000}"/>
    <cellStyle name="Normal 6 3 5 6" xfId="15333" xr:uid="{00000000-0005-0000-0000-0000AA4F0000}"/>
    <cellStyle name="Normal 6 3 5 6 2" xfId="38762" xr:uid="{00000000-0005-0000-0000-0000AB4F0000}"/>
    <cellStyle name="Normal 6 3 5 7" xfId="7522" xr:uid="{00000000-0005-0000-0000-0000AC4F0000}"/>
    <cellStyle name="Normal 6 3 5 8" xfId="32642" xr:uid="{00000000-0005-0000-0000-0000AD4F0000}"/>
    <cellStyle name="Normal 6 3 6" xfId="1735" xr:uid="{00000000-0005-0000-0000-0000AE4F0000}"/>
    <cellStyle name="Normal 6 3 6 2" xfId="5104" xr:uid="{00000000-0005-0000-0000-0000AF4F0000}"/>
    <cellStyle name="Normal 6 3 6 2 2" xfId="12857" xr:uid="{00000000-0005-0000-0000-0000B04F0000}"/>
    <cellStyle name="Normal 6 3 6 2 2 2" xfId="37728" xr:uid="{00000000-0005-0000-0000-0000B14F0000}"/>
    <cellStyle name="Normal 6 3 6 2 3" xfId="19008" xr:uid="{00000000-0005-0000-0000-0000B24F0000}"/>
    <cellStyle name="Normal 6 3 6 2 3 2" xfId="41400" xr:uid="{00000000-0005-0000-0000-0000B34F0000}"/>
    <cellStyle name="Normal 6 3 6 2 4" xfId="8936" xr:uid="{00000000-0005-0000-0000-0000B44F0000}"/>
    <cellStyle name="Normal 6 3 6 2 5" xfId="34056" xr:uid="{00000000-0005-0000-0000-0000B54F0000}"/>
    <cellStyle name="Normal 6 3 6 3" xfId="3348" xr:uid="{00000000-0005-0000-0000-0000B64F0000}"/>
    <cellStyle name="Normal 6 3 6 3 2" xfId="17298" xr:uid="{00000000-0005-0000-0000-0000B74F0000}"/>
    <cellStyle name="Normal 6 3 6 3 2 2" xfId="40176" xr:uid="{00000000-0005-0000-0000-0000B84F0000}"/>
    <cellStyle name="Normal 6 3 6 3 3" xfId="11384" xr:uid="{00000000-0005-0000-0000-0000B94F0000}"/>
    <cellStyle name="Normal 6 3 6 3 4" xfId="36504" xr:uid="{00000000-0005-0000-0000-0000BA4F0000}"/>
    <cellStyle name="Normal 6 3 6 4" xfId="10160" xr:uid="{00000000-0005-0000-0000-0000BB4F0000}"/>
    <cellStyle name="Normal 6 3 6 4 2" xfId="35280" xr:uid="{00000000-0005-0000-0000-0000BC4F0000}"/>
    <cellStyle name="Normal 6 3 6 5" xfId="15713" xr:uid="{00000000-0005-0000-0000-0000BD4F0000}"/>
    <cellStyle name="Normal 6 3 6 5 2" xfId="38952" xr:uid="{00000000-0005-0000-0000-0000BE4F0000}"/>
    <cellStyle name="Normal 6 3 6 6" xfId="7712" xr:uid="{00000000-0005-0000-0000-0000BF4F0000}"/>
    <cellStyle name="Normal 6 3 6 7" xfId="32832" xr:uid="{00000000-0005-0000-0000-0000C04F0000}"/>
    <cellStyle name="Normal 6 3 7" xfId="4198" xr:uid="{00000000-0005-0000-0000-0000C14F0000}"/>
    <cellStyle name="Normal 6 3 7 2" xfId="12100" xr:uid="{00000000-0005-0000-0000-0000C24F0000}"/>
    <cellStyle name="Normal 6 3 7 2 2" xfId="37116" xr:uid="{00000000-0005-0000-0000-0000C34F0000}"/>
    <cellStyle name="Normal 6 3 7 3" xfId="18130" xr:uid="{00000000-0005-0000-0000-0000C44F0000}"/>
    <cellStyle name="Normal 6 3 7 3 2" xfId="40788" xr:uid="{00000000-0005-0000-0000-0000C54F0000}"/>
    <cellStyle name="Normal 6 3 7 4" xfId="8324" xr:uid="{00000000-0005-0000-0000-0000C64F0000}"/>
    <cellStyle name="Normal 6 3 7 5" xfId="33444" xr:uid="{00000000-0005-0000-0000-0000C74F0000}"/>
    <cellStyle name="Normal 6 3 8" xfId="2736" xr:uid="{00000000-0005-0000-0000-0000C84F0000}"/>
    <cellStyle name="Normal 6 3 8 2" xfId="16686" xr:uid="{00000000-0005-0000-0000-0000C94F0000}"/>
    <cellStyle name="Normal 6 3 8 2 2" xfId="39564" xr:uid="{00000000-0005-0000-0000-0000CA4F0000}"/>
    <cellStyle name="Normal 6 3 8 3" xfId="10772" xr:uid="{00000000-0005-0000-0000-0000CB4F0000}"/>
    <cellStyle name="Normal 6 3 8 4" xfId="35892" xr:uid="{00000000-0005-0000-0000-0000CC4F0000}"/>
    <cellStyle name="Normal 6 3 9" xfId="9548" xr:uid="{00000000-0005-0000-0000-0000CD4F0000}"/>
    <cellStyle name="Normal 6 3 9 2" xfId="34668" xr:uid="{00000000-0005-0000-0000-0000CE4F0000}"/>
    <cellStyle name="Normal 6 4" xfId="560" xr:uid="{00000000-0005-0000-0000-0000CF4F0000}"/>
    <cellStyle name="Normal 6 4 10" xfId="14602" xr:uid="{00000000-0005-0000-0000-0000D04F0000}"/>
    <cellStyle name="Normal 6 4 10 2" xfId="38344" xr:uid="{00000000-0005-0000-0000-0000D14F0000}"/>
    <cellStyle name="Normal 6 4 11" xfId="7104" xr:uid="{00000000-0005-0000-0000-0000D24F0000}"/>
    <cellStyle name="Normal 6 4 12" xfId="32224" xr:uid="{00000000-0005-0000-0000-0000D34F0000}"/>
    <cellStyle name="Normal 6 4 2" xfId="561" xr:uid="{00000000-0005-0000-0000-0000D44F0000}"/>
    <cellStyle name="Normal 6 4 2 10" xfId="7105" xr:uid="{00000000-0005-0000-0000-0000D54F0000}"/>
    <cellStyle name="Normal 6 4 2 11" xfId="32225" xr:uid="{00000000-0005-0000-0000-0000D64F0000}"/>
    <cellStyle name="Normal 6 4 2 2" xfId="562" xr:uid="{00000000-0005-0000-0000-0000D74F0000}"/>
    <cellStyle name="Normal 6 4 2 2 10" xfId="32226" xr:uid="{00000000-0005-0000-0000-0000D84F0000}"/>
    <cellStyle name="Normal 6 4 2 2 2" xfId="988" xr:uid="{00000000-0005-0000-0000-0000D94F0000}"/>
    <cellStyle name="Normal 6 4 2 2 2 2" xfId="2079" xr:uid="{00000000-0005-0000-0000-0000DA4F0000}"/>
    <cellStyle name="Normal 6 4 2 2 2 2 2" xfId="5385" xr:uid="{00000000-0005-0000-0000-0000DB4F0000}"/>
    <cellStyle name="Normal 6 4 2 2 2 2 2 2" xfId="13099" xr:uid="{00000000-0005-0000-0000-0000DC4F0000}"/>
    <cellStyle name="Normal 6 4 2 2 2 2 2 2 2" xfId="37945" xr:uid="{00000000-0005-0000-0000-0000DD4F0000}"/>
    <cellStyle name="Normal 6 4 2 2 2 2 2 3" xfId="19279" xr:uid="{00000000-0005-0000-0000-0000DE4F0000}"/>
    <cellStyle name="Normal 6 4 2 2 2 2 2 3 2" xfId="41617" xr:uid="{00000000-0005-0000-0000-0000DF4F0000}"/>
    <cellStyle name="Normal 6 4 2 2 2 2 2 4" xfId="9153" xr:uid="{00000000-0005-0000-0000-0000E04F0000}"/>
    <cellStyle name="Normal 6 4 2 2 2 2 2 5" xfId="34273" xr:uid="{00000000-0005-0000-0000-0000E14F0000}"/>
    <cellStyle name="Normal 6 4 2 2 2 2 3" xfId="3565" xr:uid="{00000000-0005-0000-0000-0000E24F0000}"/>
    <cellStyle name="Normal 6 4 2 2 2 2 3 2" xfId="17515" xr:uid="{00000000-0005-0000-0000-0000E34F0000}"/>
    <cellStyle name="Normal 6 4 2 2 2 2 3 2 2" xfId="40393" xr:uid="{00000000-0005-0000-0000-0000E44F0000}"/>
    <cellStyle name="Normal 6 4 2 2 2 2 3 3" xfId="11601" xr:uid="{00000000-0005-0000-0000-0000E54F0000}"/>
    <cellStyle name="Normal 6 4 2 2 2 2 3 4" xfId="36721" xr:uid="{00000000-0005-0000-0000-0000E64F0000}"/>
    <cellStyle name="Normal 6 4 2 2 2 2 4" xfId="10377" xr:uid="{00000000-0005-0000-0000-0000E74F0000}"/>
    <cellStyle name="Normal 6 4 2 2 2 2 4 2" xfId="35497" xr:uid="{00000000-0005-0000-0000-0000E84F0000}"/>
    <cellStyle name="Normal 6 4 2 2 2 2 5" xfId="16048" xr:uid="{00000000-0005-0000-0000-0000E94F0000}"/>
    <cellStyle name="Normal 6 4 2 2 2 2 5 2" xfId="39169" xr:uid="{00000000-0005-0000-0000-0000EA4F0000}"/>
    <cellStyle name="Normal 6 4 2 2 2 2 6" xfId="7929" xr:uid="{00000000-0005-0000-0000-0000EB4F0000}"/>
    <cellStyle name="Normal 6 4 2 2 2 2 7" xfId="33049" xr:uid="{00000000-0005-0000-0000-0000EC4F0000}"/>
    <cellStyle name="Normal 6 4 2 2 2 3" xfId="4501" xr:uid="{00000000-0005-0000-0000-0000ED4F0000}"/>
    <cellStyle name="Normal 6 4 2 2 2 3 2" xfId="12352" xr:uid="{00000000-0005-0000-0000-0000EE4F0000}"/>
    <cellStyle name="Normal 6 4 2 2 2 3 2 2" xfId="37333" xr:uid="{00000000-0005-0000-0000-0000EF4F0000}"/>
    <cellStyle name="Normal 6 4 2 2 2 3 3" xfId="18427" xr:uid="{00000000-0005-0000-0000-0000F04F0000}"/>
    <cellStyle name="Normal 6 4 2 2 2 3 3 2" xfId="41005" xr:uid="{00000000-0005-0000-0000-0000F14F0000}"/>
    <cellStyle name="Normal 6 4 2 2 2 3 4" xfId="8541" xr:uid="{00000000-0005-0000-0000-0000F24F0000}"/>
    <cellStyle name="Normal 6 4 2 2 2 3 5" xfId="33661" xr:uid="{00000000-0005-0000-0000-0000F34F0000}"/>
    <cellStyle name="Normal 6 4 2 2 2 4" xfId="2953" xr:uid="{00000000-0005-0000-0000-0000F44F0000}"/>
    <cellStyle name="Normal 6 4 2 2 2 4 2" xfId="16903" xr:uid="{00000000-0005-0000-0000-0000F54F0000}"/>
    <cellStyle name="Normal 6 4 2 2 2 4 2 2" xfId="39781" xr:uid="{00000000-0005-0000-0000-0000F64F0000}"/>
    <cellStyle name="Normal 6 4 2 2 2 4 3" xfId="10989" xr:uid="{00000000-0005-0000-0000-0000F74F0000}"/>
    <cellStyle name="Normal 6 4 2 2 2 4 4" xfId="36109" xr:uid="{00000000-0005-0000-0000-0000F84F0000}"/>
    <cellStyle name="Normal 6 4 2 2 2 5" xfId="9765" xr:uid="{00000000-0005-0000-0000-0000F94F0000}"/>
    <cellStyle name="Normal 6 4 2 2 2 5 2" xfId="34885" xr:uid="{00000000-0005-0000-0000-0000FA4F0000}"/>
    <cellStyle name="Normal 6 4 2 2 2 6" xfId="15007" xr:uid="{00000000-0005-0000-0000-0000FB4F0000}"/>
    <cellStyle name="Normal 6 4 2 2 2 6 2" xfId="38557" xr:uid="{00000000-0005-0000-0000-0000FC4F0000}"/>
    <cellStyle name="Normal 6 4 2 2 2 7" xfId="7317" xr:uid="{00000000-0005-0000-0000-0000FD4F0000}"/>
    <cellStyle name="Normal 6 4 2 2 2 8" xfId="32437" xr:uid="{00000000-0005-0000-0000-0000FE4F0000}"/>
    <cellStyle name="Normal 6 4 2 2 3" xfId="1330" xr:uid="{00000000-0005-0000-0000-0000FF4F0000}"/>
    <cellStyle name="Normal 6 4 2 2 3 2" xfId="2421" xr:uid="{00000000-0005-0000-0000-000000500000}"/>
    <cellStyle name="Normal 6 4 2 2 3 2 2" xfId="5684" xr:uid="{00000000-0005-0000-0000-000001500000}"/>
    <cellStyle name="Normal 6 4 2 2 3 2 2 2" xfId="13356" xr:uid="{00000000-0005-0000-0000-000002500000}"/>
    <cellStyle name="Normal 6 4 2 2 3 2 2 2 2" xfId="38156" xr:uid="{00000000-0005-0000-0000-000003500000}"/>
    <cellStyle name="Normal 6 4 2 2 3 2 2 3" xfId="19572" xr:uid="{00000000-0005-0000-0000-000004500000}"/>
    <cellStyle name="Normal 6 4 2 2 3 2 2 3 2" xfId="41828" xr:uid="{00000000-0005-0000-0000-000005500000}"/>
    <cellStyle name="Normal 6 4 2 2 3 2 2 4" xfId="9364" xr:uid="{00000000-0005-0000-0000-000006500000}"/>
    <cellStyle name="Normal 6 4 2 2 3 2 2 5" xfId="34484" xr:uid="{00000000-0005-0000-0000-000007500000}"/>
    <cellStyle name="Normal 6 4 2 2 3 2 3" xfId="3776" xr:uid="{00000000-0005-0000-0000-000008500000}"/>
    <cellStyle name="Normal 6 4 2 2 3 2 3 2" xfId="17726" xr:uid="{00000000-0005-0000-0000-000009500000}"/>
    <cellStyle name="Normal 6 4 2 2 3 2 3 2 2" xfId="40604" xr:uid="{00000000-0005-0000-0000-00000A500000}"/>
    <cellStyle name="Normal 6 4 2 2 3 2 3 3" xfId="11812" xr:uid="{00000000-0005-0000-0000-00000B500000}"/>
    <cellStyle name="Normal 6 4 2 2 3 2 3 4" xfId="36932" xr:uid="{00000000-0005-0000-0000-00000C500000}"/>
    <cellStyle name="Normal 6 4 2 2 3 2 4" xfId="10588" xr:uid="{00000000-0005-0000-0000-00000D500000}"/>
    <cellStyle name="Normal 6 4 2 2 3 2 4 2" xfId="35708" xr:uid="{00000000-0005-0000-0000-00000E500000}"/>
    <cellStyle name="Normal 6 4 2 2 3 2 5" xfId="16385" xr:uid="{00000000-0005-0000-0000-00000F500000}"/>
    <cellStyle name="Normal 6 4 2 2 3 2 5 2" xfId="39380" xr:uid="{00000000-0005-0000-0000-000010500000}"/>
    <cellStyle name="Normal 6 4 2 2 3 2 6" xfId="8140" xr:uid="{00000000-0005-0000-0000-000011500000}"/>
    <cellStyle name="Normal 6 4 2 2 3 2 7" xfId="33260" xr:uid="{00000000-0005-0000-0000-000012500000}"/>
    <cellStyle name="Normal 6 4 2 2 3 3" xfId="4794" xr:uid="{00000000-0005-0000-0000-000013500000}"/>
    <cellStyle name="Normal 6 4 2 2 3 3 2" xfId="12608" xr:uid="{00000000-0005-0000-0000-000014500000}"/>
    <cellStyle name="Normal 6 4 2 2 3 3 2 2" xfId="37544" xr:uid="{00000000-0005-0000-0000-000015500000}"/>
    <cellStyle name="Normal 6 4 2 2 3 3 3" xfId="18712" xr:uid="{00000000-0005-0000-0000-000016500000}"/>
    <cellStyle name="Normal 6 4 2 2 3 3 3 2" xfId="41216" xr:uid="{00000000-0005-0000-0000-000017500000}"/>
    <cellStyle name="Normal 6 4 2 2 3 3 4" xfId="8752" xr:uid="{00000000-0005-0000-0000-000018500000}"/>
    <cellStyle name="Normal 6 4 2 2 3 3 5" xfId="33872" xr:uid="{00000000-0005-0000-0000-000019500000}"/>
    <cellStyle name="Normal 6 4 2 2 3 4" xfId="3164" xr:uid="{00000000-0005-0000-0000-00001A500000}"/>
    <cellStyle name="Normal 6 4 2 2 3 4 2" xfId="17114" xr:uid="{00000000-0005-0000-0000-00001B500000}"/>
    <cellStyle name="Normal 6 4 2 2 3 4 2 2" xfId="39992" xr:uid="{00000000-0005-0000-0000-00001C500000}"/>
    <cellStyle name="Normal 6 4 2 2 3 4 3" xfId="11200" xr:uid="{00000000-0005-0000-0000-00001D500000}"/>
    <cellStyle name="Normal 6 4 2 2 3 4 4" xfId="36320" xr:uid="{00000000-0005-0000-0000-00001E500000}"/>
    <cellStyle name="Normal 6 4 2 2 3 5" xfId="9976" xr:uid="{00000000-0005-0000-0000-00001F500000}"/>
    <cellStyle name="Normal 6 4 2 2 3 5 2" xfId="35096" xr:uid="{00000000-0005-0000-0000-000020500000}"/>
    <cellStyle name="Normal 6 4 2 2 3 6" xfId="15339" xr:uid="{00000000-0005-0000-0000-000021500000}"/>
    <cellStyle name="Normal 6 4 2 2 3 6 2" xfId="38768" xr:uid="{00000000-0005-0000-0000-000022500000}"/>
    <cellStyle name="Normal 6 4 2 2 3 7" xfId="7528" xr:uid="{00000000-0005-0000-0000-000023500000}"/>
    <cellStyle name="Normal 6 4 2 2 3 8" xfId="32648" xr:uid="{00000000-0005-0000-0000-000024500000}"/>
    <cellStyle name="Normal 6 4 2 2 4" xfId="1741" xr:uid="{00000000-0005-0000-0000-000025500000}"/>
    <cellStyle name="Normal 6 4 2 2 4 2" xfId="5110" xr:uid="{00000000-0005-0000-0000-000026500000}"/>
    <cellStyle name="Normal 6 4 2 2 4 2 2" xfId="12863" xr:uid="{00000000-0005-0000-0000-000027500000}"/>
    <cellStyle name="Normal 6 4 2 2 4 2 2 2" xfId="37734" xr:uid="{00000000-0005-0000-0000-000028500000}"/>
    <cellStyle name="Normal 6 4 2 2 4 2 3" xfId="19014" xr:uid="{00000000-0005-0000-0000-000029500000}"/>
    <cellStyle name="Normal 6 4 2 2 4 2 3 2" xfId="41406" xr:uid="{00000000-0005-0000-0000-00002A500000}"/>
    <cellStyle name="Normal 6 4 2 2 4 2 4" xfId="8942" xr:uid="{00000000-0005-0000-0000-00002B500000}"/>
    <cellStyle name="Normal 6 4 2 2 4 2 5" xfId="34062" xr:uid="{00000000-0005-0000-0000-00002C500000}"/>
    <cellStyle name="Normal 6 4 2 2 4 3" xfId="3354" xr:uid="{00000000-0005-0000-0000-00002D500000}"/>
    <cellStyle name="Normal 6 4 2 2 4 3 2" xfId="17304" xr:uid="{00000000-0005-0000-0000-00002E500000}"/>
    <cellStyle name="Normal 6 4 2 2 4 3 2 2" xfId="40182" xr:uid="{00000000-0005-0000-0000-00002F500000}"/>
    <cellStyle name="Normal 6 4 2 2 4 3 3" xfId="11390" xr:uid="{00000000-0005-0000-0000-000030500000}"/>
    <cellStyle name="Normal 6 4 2 2 4 3 4" xfId="36510" xr:uid="{00000000-0005-0000-0000-000031500000}"/>
    <cellStyle name="Normal 6 4 2 2 4 4" xfId="10166" xr:uid="{00000000-0005-0000-0000-000032500000}"/>
    <cellStyle name="Normal 6 4 2 2 4 4 2" xfId="35286" xr:uid="{00000000-0005-0000-0000-000033500000}"/>
    <cellStyle name="Normal 6 4 2 2 4 5" xfId="15719" xr:uid="{00000000-0005-0000-0000-000034500000}"/>
    <cellStyle name="Normal 6 4 2 2 4 5 2" xfId="38958" xr:uid="{00000000-0005-0000-0000-000035500000}"/>
    <cellStyle name="Normal 6 4 2 2 4 6" xfId="7718" xr:uid="{00000000-0005-0000-0000-000036500000}"/>
    <cellStyle name="Normal 6 4 2 2 4 7" xfId="32838" xr:uid="{00000000-0005-0000-0000-000037500000}"/>
    <cellStyle name="Normal 6 4 2 2 5" xfId="4204" xr:uid="{00000000-0005-0000-0000-000038500000}"/>
    <cellStyle name="Normal 6 4 2 2 5 2" xfId="12106" xr:uid="{00000000-0005-0000-0000-000039500000}"/>
    <cellStyle name="Normal 6 4 2 2 5 2 2" xfId="37122" xr:uid="{00000000-0005-0000-0000-00003A500000}"/>
    <cellStyle name="Normal 6 4 2 2 5 3" xfId="18136" xr:uid="{00000000-0005-0000-0000-00003B500000}"/>
    <cellStyle name="Normal 6 4 2 2 5 3 2" xfId="40794" xr:uid="{00000000-0005-0000-0000-00003C500000}"/>
    <cellStyle name="Normal 6 4 2 2 5 4" xfId="8330" xr:uid="{00000000-0005-0000-0000-00003D500000}"/>
    <cellStyle name="Normal 6 4 2 2 5 5" xfId="33450" xr:uid="{00000000-0005-0000-0000-00003E500000}"/>
    <cellStyle name="Normal 6 4 2 2 6" xfId="2742" xr:uid="{00000000-0005-0000-0000-00003F500000}"/>
    <cellStyle name="Normal 6 4 2 2 6 2" xfId="16692" xr:uid="{00000000-0005-0000-0000-000040500000}"/>
    <cellStyle name="Normal 6 4 2 2 6 2 2" xfId="39570" xr:uid="{00000000-0005-0000-0000-000041500000}"/>
    <cellStyle name="Normal 6 4 2 2 6 3" xfId="10778" xr:uid="{00000000-0005-0000-0000-000042500000}"/>
    <cellStyle name="Normal 6 4 2 2 6 4" xfId="35898" xr:uid="{00000000-0005-0000-0000-000043500000}"/>
    <cellStyle name="Normal 6 4 2 2 7" xfId="9554" xr:uid="{00000000-0005-0000-0000-000044500000}"/>
    <cellStyle name="Normal 6 4 2 2 7 2" xfId="34674" xr:uid="{00000000-0005-0000-0000-000045500000}"/>
    <cellStyle name="Normal 6 4 2 2 8" xfId="14604" xr:uid="{00000000-0005-0000-0000-000046500000}"/>
    <cellStyle name="Normal 6 4 2 2 8 2" xfId="38346" xr:uid="{00000000-0005-0000-0000-000047500000}"/>
    <cellStyle name="Normal 6 4 2 2 9" xfId="7106" xr:uid="{00000000-0005-0000-0000-000048500000}"/>
    <cellStyle name="Normal 6 4 2 3" xfId="987" xr:uid="{00000000-0005-0000-0000-000049500000}"/>
    <cellStyle name="Normal 6 4 2 3 2" xfId="2078" xr:uid="{00000000-0005-0000-0000-00004A500000}"/>
    <cellStyle name="Normal 6 4 2 3 2 2" xfId="5384" xr:uid="{00000000-0005-0000-0000-00004B500000}"/>
    <cellStyle name="Normal 6 4 2 3 2 2 2" xfId="13098" xr:uid="{00000000-0005-0000-0000-00004C500000}"/>
    <cellStyle name="Normal 6 4 2 3 2 2 2 2" xfId="37944" xr:uid="{00000000-0005-0000-0000-00004D500000}"/>
    <cellStyle name="Normal 6 4 2 3 2 2 3" xfId="19278" xr:uid="{00000000-0005-0000-0000-00004E500000}"/>
    <cellStyle name="Normal 6 4 2 3 2 2 3 2" xfId="41616" xr:uid="{00000000-0005-0000-0000-00004F500000}"/>
    <cellStyle name="Normal 6 4 2 3 2 2 4" xfId="9152" xr:uid="{00000000-0005-0000-0000-000050500000}"/>
    <cellStyle name="Normal 6 4 2 3 2 2 5" xfId="34272" xr:uid="{00000000-0005-0000-0000-000051500000}"/>
    <cellStyle name="Normal 6 4 2 3 2 3" xfId="3564" xr:uid="{00000000-0005-0000-0000-000052500000}"/>
    <cellStyle name="Normal 6 4 2 3 2 3 2" xfId="17514" xr:uid="{00000000-0005-0000-0000-000053500000}"/>
    <cellStyle name="Normal 6 4 2 3 2 3 2 2" xfId="40392" xr:uid="{00000000-0005-0000-0000-000054500000}"/>
    <cellStyle name="Normal 6 4 2 3 2 3 3" xfId="11600" xr:uid="{00000000-0005-0000-0000-000055500000}"/>
    <cellStyle name="Normal 6 4 2 3 2 3 4" xfId="36720" xr:uid="{00000000-0005-0000-0000-000056500000}"/>
    <cellStyle name="Normal 6 4 2 3 2 4" xfId="10376" xr:uid="{00000000-0005-0000-0000-000057500000}"/>
    <cellStyle name="Normal 6 4 2 3 2 4 2" xfId="35496" xr:uid="{00000000-0005-0000-0000-000058500000}"/>
    <cellStyle name="Normal 6 4 2 3 2 5" xfId="16047" xr:uid="{00000000-0005-0000-0000-000059500000}"/>
    <cellStyle name="Normal 6 4 2 3 2 5 2" xfId="39168" xr:uid="{00000000-0005-0000-0000-00005A500000}"/>
    <cellStyle name="Normal 6 4 2 3 2 6" xfId="7928" xr:uid="{00000000-0005-0000-0000-00005B500000}"/>
    <cellStyle name="Normal 6 4 2 3 2 7" xfId="33048" xr:uid="{00000000-0005-0000-0000-00005C500000}"/>
    <cellStyle name="Normal 6 4 2 3 3" xfId="4500" xr:uid="{00000000-0005-0000-0000-00005D500000}"/>
    <cellStyle name="Normal 6 4 2 3 3 2" xfId="12351" xr:uid="{00000000-0005-0000-0000-00005E500000}"/>
    <cellStyle name="Normal 6 4 2 3 3 2 2" xfId="37332" xr:uid="{00000000-0005-0000-0000-00005F500000}"/>
    <cellStyle name="Normal 6 4 2 3 3 3" xfId="18426" xr:uid="{00000000-0005-0000-0000-000060500000}"/>
    <cellStyle name="Normal 6 4 2 3 3 3 2" xfId="41004" xr:uid="{00000000-0005-0000-0000-000061500000}"/>
    <cellStyle name="Normal 6 4 2 3 3 4" xfId="8540" xr:uid="{00000000-0005-0000-0000-000062500000}"/>
    <cellStyle name="Normal 6 4 2 3 3 5" xfId="33660" xr:uid="{00000000-0005-0000-0000-000063500000}"/>
    <cellStyle name="Normal 6 4 2 3 4" xfId="2952" xr:uid="{00000000-0005-0000-0000-000064500000}"/>
    <cellStyle name="Normal 6 4 2 3 4 2" xfId="16902" xr:uid="{00000000-0005-0000-0000-000065500000}"/>
    <cellStyle name="Normal 6 4 2 3 4 2 2" xfId="39780" xr:uid="{00000000-0005-0000-0000-000066500000}"/>
    <cellStyle name="Normal 6 4 2 3 4 3" xfId="10988" xr:uid="{00000000-0005-0000-0000-000067500000}"/>
    <cellStyle name="Normal 6 4 2 3 4 4" xfId="36108" xr:uid="{00000000-0005-0000-0000-000068500000}"/>
    <cellStyle name="Normal 6 4 2 3 5" xfId="9764" xr:uid="{00000000-0005-0000-0000-000069500000}"/>
    <cellStyle name="Normal 6 4 2 3 5 2" xfId="34884" xr:uid="{00000000-0005-0000-0000-00006A500000}"/>
    <cellStyle name="Normal 6 4 2 3 6" xfId="15006" xr:uid="{00000000-0005-0000-0000-00006B500000}"/>
    <cellStyle name="Normal 6 4 2 3 6 2" xfId="38556" xr:uid="{00000000-0005-0000-0000-00006C500000}"/>
    <cellStyle name="Normal 6 4 2 3 7" xfId="7316" xr:uid="{00000000-0005-0000-0000-00006D500000}"/>
    <cellStyle name="Normal 6 4 2 3 8" xfId="32436" xr:uid="{00000000-0005-0000-0000-00006E500000}"/>
    <cellStyle name="Normal 6 4 2 4" xfId="1329" xr:uid="{00000000-0005-0000-0000-00006F500000}"/>
    <cellStyle name="Normal 6 4 2 4 2" xfId="2420" xr:uid="{00000000-0005-0000-0000-000070500000}"/>
    <cellStyle name="Normal 6 4 2 4 2 2" xfId="5683" xr:uid="{00000000-0005-0000-0000-000071500000}"/>
    <cellStyle name="Normal 6 4 2 4 2 2 2" xfId="13355" xr:uid="{00000000-0005-0000-0000-000072500000}"/>
    <cellStyle name="Normal 6 4 2 4 2 2 2 2" xfId="38155" xr:uid="{00000000-0005-0000-0000-000073500000}"/>
    <cellStyle name="Normal 6 4 2 4 2 2 3" xfId="19571" xr:uid="{00000000-0005-0000-0000-000074500000}"/>
    <cellStyle name="Normal 6 4 2 4 2 2 3 2" xfId="41827" xr:uid="{00000000-0005-0000-0000-000075500000}"/>
    <cellStyle name="Normal 6 4 2 4 2 2 4" xfId="9363" xr:uid="{00000000-0005-0000-0000-000076500000}"/>
    <cellStyle name="Normal 6 4 2 4 2 2 5" xfId="34483" xr:uid="{00000000-0005-0000-0000-000077500000}"/>
    <cellStyle name="Normal 6 4 2 4 2 3" xfId="3775" xr:uid="{00000000-0005-0000-0000-000078500000}"/>
    <cellStyle name="Normal 6 4 2 4 2 3 2" xfId="17725" xr:uid="{00000000-0005-0000-0000-000079500000}"/>
    <cellStyle name="Normal 6 4 2 4 2 3 2 2" xfId="40603" xr:uid="{00000000-0005-0000-0000-00007A500000}"/>
    <cellStyle name="Normal 6 4 2 4 2 3 3" xfId="11811" xr:uid="{00000000-0005-0000-0000-00007B500000}"/>
    <cellStyle name="Normal 6 4 2 4 2 3 4" xfId="36931" xr:uid="{00000000-0005-0000-0000-00007C500000}"/>
    <cellStyle name="Normal 6 4 2 4 2 4" xfId="10587" xr:uid="{00000000-0005-0000-0000-00007D500000}"/>
    <cellStyle name="Normal 6 4 2 4 2 4 2" xfId="35707" xr:uid="{00000000-0005-0000-0000-00007E500000}"/>
    <cellStyle name="Normal 6 4 2 4 2 5" xfId="16384" xr:uid="{00000000-0005-0000-0000-00007F500000}"/>
    <cellStyle name="Normal 6 4 2 4 2 5 2" xfId="39379" xr:uid="{00000000-0005-0000-0000-000080500000}"/>
    <cellStyle name="Normal 6 4 2 4 2 6" xfId="8139" xr:uid="{00000000-0005-0000-0000-000081500000}"/>
    <cellStyle name="Normal 6 4 2 4 2 7" xfId="33259" xr:uid="{00000000-0005-0000-0000-000082500000}"/>
    <cellStyle name="Normal 6 4 2 4 3" xfId="4793" xr:uid="{00000000-0005-0000-0000-000083500000}"/>
    <cellStyle name="Normal 6 4 2 4 3 2" xfId="12607" xr:uid="{00000000-0005-0000-0000-000084500000}"/>
    <cellStyle name="Normal 6 4 2 4 3 2 2" xfId="37543" xr:uid="{00000000-0005-0000-0000-000085500000}"/>
    <cellStyle name="Normal 6 4 2 4 3 3" xfId="18711" xr:uid="{00000000-0005-0000-0000-000086500000}"/>
    <cellStyle name="Normal 6 4 2 4 3 3 2" xfId="41215" xr:uid="{00000000-0005-0000-0000-000087500000}"/>
    <cellStyle name="Normal 6 4 2 4 3 4" xfId="8751" xr:uid="{00000000-0005-0000-0000-000088500000}"/>
    <cellStyle name="Normal 6 4 2 4 3 5" xfId="33871" xr:uid="{00000000-0005-0000-0000-000089500000}"/>
    <cellStyle name="Normal 6 4 2 4 4" xfId="3163" xr:uid="{00000000-0005-0000-0000-00008A500000}"/>
    <cellStyle name="Normal 6 4 2 4 4 2" xfId="17113" xr:uid="{00000000-0005-0000-0000-00008B500000}"/>
    <cellStyle name="Normal 6 4 2 4 4 2 2" xfId="39991" xr:uid="{00000000-0005-0000-0000-00008C500000}"/>
    <cellStyle name="Normal 6 4 2 4 4 3" xfId="11199" xr:uid="{00000000-0005-0000-0000-00008D500000}"/>
    <cellStyle name="Normal 6 4 2 4 4 4" xfId="36319" xr:uid="{00000000-0005-0000-0000-00008E500000}"/>
    <cellStyle name="Normal 6 4 2 4 5" xfId="9975" xr:uid="{00000000-0005-0000-0000-00008F500000}"/>
    <cellStyle name="Normal 6 4 2 4 5 2" xfId="35095" xr:uid="{00000000-0005-0000-0000-000090500000}"/>
    <cellStyle name="Normal 6 4 2 4 6" xfId="15338" xr:uid="{00000000-0005-0000-0000-000091500000}"/>
    <cellStyle name="Normal 6 4 2 4 6 2" xfId="38767" xr:uid="{00000000-0005-0000-0000-000092500000}"/>
    <cellStyle name="Normal 6 4 2 4 7" xfId="7527" xr:uid="{00000000-0005-0000-0000-000093500000}"/>
    <cellStyle name="Normal 6 4 2 4 8" xfId="32647" xr:uid="{00000000-0005-0000-0000-000094500000}"/>
    <cellStyle name="Normal 6 4 2 5" xfId="1740" xr:uid="{00000000-0005-0000-0000-000095500000}"/>
    <cellStyle name="Normal 6 4 2 5 2" xfId="5109" xr:uid="{00000000-0005-0000-0000-000096500000}"/>
    <cellStyle name="Normal 6 4 2 5 2 2" xfId="12862" xr:uid="{00000000-0005-0000-0000-000097500000}"/>
    <cellStyle name="Normal 6 4 2 5 2 2 2" xfId="37733" xr:uid="{00000000-0005-0000-0000-000098500000}"/>
    <cellStyle name="Normal 6 4 2 5 2 3" xfId="19013" xr:uid="{00000000-0005-0000-0000-000099500000}"/>
    <cellStyle name="Normal 6 4 2 5 2 3 2" xfId="41405" xr:uid="{00000000-0005-0000-0000-00009A500000}"/>
    <cellStyle name="Normal 6 4 2 5 2 4" xfId="8941" xr:uid="{00000000-0005-0000-0000-00009B500000}"/>
    <cellStyle name="Normal 6 4 2 5 2 5" xfId="34061" xr:uid="{00000000-0005-0000-0000-00009C500000}"/>
    <cellStyle name="Normal 6 4 2 5 3" xfId="3353" xr:uid="{00000000-0005-0000-0000-00009D500000}"/>
    <cellStyle name="Normal 6 4 2 5 3 2" xfId="17303" xr:uid="{00000000-0005-0000-0000-00009E500000}"/>
    <cellStyle name="Normal 6 4 2 5 3 2 2" xfId="40181" xr:uid="{00000000-0005-0000-0000-00009F500000}"/>
    <cellStyle name="Normal 6 4 2 5 3 3" xfId="11389" xr:uid="{00000000-0005-0000-0000-0000A0500000}"/>
    <cellStyle name="Normal 6 4 2 5 3 4" xfId="36509" xr:uid="{00000000-0005-0000-0000-0000A1500000}"/>
    <cellStyle name="Normal 6 4 2 5 4" xfId="10165" xr:uid="{00000000-0005-0000-0000-0000A2500000}"/>
    <cellStyle name="Normal 6 4 2 5 4 2" xfId="35285" xr:uid="{00000000-0005-0000-0000-0000A3500000}"/>
    <cellStyle name="Normal 6 4 2 5 5" xfId="15718" xr:uid="{00000000-0005-0000-0000-0000A4500000}"/>
    <cellStyle name="Normal 6 4 2 5 5 2" xfId="38957" xr:uid="{00000000-0005-0000-0000-0000A5500000}"/>
    <cellStyle name="Normal 6 4 2 5 6" xfId="7717" xr:uid="{00000000-0005-0000-0000-0000A6500000}"/>
    <cellStyle name="Normal 6 4 2 5 7" xfId="32837" xr:uid="{00000000-0005-0000-0000-0000A7500000}"/>
    <cellStyle name="Normal 6 4 2 6" xfId="4203" xr:uid="{00000000-0005-0000-0000-0000A8500000}"/>
    <cellStyle name="Normal 6 4 2 6 2" xfId="12105" xr:uid="{00000000-0005-0000-0000-0000A9500000}"/>
    <cellStyle name="Normal 6 4 2 6 2 2" xfId="37121" xr:uid="{00000000-0005-0000-0000-0000AA500000}"/>
    <cellStyle name="Normal 6 4 2 6 3" xfId="18135" xr:uid="{00000000-0005-0000-0000-0000AB500000}"/>
    <cellStyle name="Normal 6 4 2 6 3 2" xfId="40793" xr:uid="{00000000-0005-0000-0000-0000AC500000}"/>
    <cellStyle name="Normal 6 4 2 6 4" xfId="8329" xr:uid="{00000000-0005-0000-0000-0000AD500000}"/>
    <cellStyle name="Normal 6 4 2 6 5" xfId="33449" xr:uid="{00000000-0005-0000-0000-0000AE500000}"/>
    <cellStyle name="Normal 6 4 2 7" xfId="2741" xr:uid="{00000000-0005-0000-0000-0000AF500000}"/>
    <cellStyle name="Normal 6 4 2 7 2" xfId="16691" xr:uid="{00000000-0005-0000-0000-0000B0500000}"/>
    <cellStyle name="Normal 6 4 2 7 2 2" xfId="39569" xr:uid="{00000000-0005-0000-0000-0000B1500000}"/>
    <cellStyle name="Normal 6 4 2 7 3" xfId="10777" xr:uid="{00000000-0005-0000-0000-0000B2500000}"/>
    <cellStyle name="Normal 6 4 2 7 4" xfId="35897" xr:uid="{00000000-0005-0000-0000-0000B3500000}"/>
    <cellStyle name="Normal 6 4 2 8" xfId="9553" xr:uid="{00000000-0005-0000-0000-0000B4500000}"/>
    <cellStyle name="Normal 6 4 2 8 2" xfId="34673" xr:uid="{00000000-0005-0000-0000-0000B5500000}"/>
    <cellStyle name="Normal 6 4 2 9" xfId="14603" xr:uid="{00000000-0005-0000-0000-0000B6500000}"/>
    <cellStyle name="Normal 6 4 2 9 2" xfId="38345" xr:uid="{00000000-0005-0000-0000-0000B7500000}"/>
    <cellStyle name="Normal 6 4 3" xfId="563" xr:uid="{00000000-0005-0000-0000-0000B8500000}"/>
    <cellStyle name="Normal 6 4 3 10" xfId="32227" xr:uid="{00000000-0005-0000-0000-0000B9500000}"/>
    <cellStyle name="Normal 6 4 3 2" xfId="989" xr:uid="{00000000-0005-0000-0000-0000BA500000}"/>
    <cellStyle name="Normal 6 4 3 2 2" xfId="2080" xr:uid="{00000000-0005-0000-0000-0000BB500000}"/>
    <cellStyle name="Normal 6 4 3 2 2 2" xfId="5386" xr:uid="{00000000-0005-0000-0000-0000BC500000}"/>
    <cellStyle name="Normal 6 4 3 2 2 2 2" xfId="13100" xr:uid="{00000000-0005-0000-0000-0000BD500000}"/>
    <cellStyle name="Normal 6 4 3 2 2 2 2 2" xfId="37946" xr:uid="{00000000-0005-0000-0000-0000BE500000}"/>
    <cellStyle name="Normal 6 4 3 2 2 2 3" xfId="19280" xr:uid="{00000000-0005-0000-0000-0000BF500000}"/>
    <cellStyle name="Normal 6 4 3 2 2 2 3 2" xfId="41618" xr:uid="{00000000-0005-0000-0000-0000C0500000}"/>
    <cellStyle name="Normal 6 4 3 2 2 2 4" xfId="9154" xr:uid="{00000000-0005-0000-0000-0000C1500000}"/>
    <cellStyle name="Normal 6 4 3 2 2 2 5" xfId="34274" xr:uid="{00000000-0005-0000-0000-0000C2500000}"/>
    <cellStyle name="Normal 6 4 3 2 2 3" xfId="3566" xr:uid="{00000000-0005-0000-0000-0000C3500000}"/>
    <cellStyle name="Normal 6 4 3 2 2 3 2" xfId="17516" xr:uid="{00000000-0005-0000-0000-0000C4500000}"/>
    <cellStyle name="Normal 6 4 3 2 2 3 2 2" xfId="40394" xr:uid="{00000000-0005-0000-0000-0000C5500000}"/>
    <cellStyle name="Normal 6 4 3 2 2 3 3" xfId="11602" xr:uid="{00000000-0005-0000-0000-0000C6500000}"/>
    <cellStyle name="Normal 6 4 3 2 2 3 4" xfId="36722" xr:uid="{00000000-0005-0000-0000-0000C7500000}"/>
    <cellStyle name="Normal 6 4 3 2 2 4" xfId="10378" xr:uid="{00000000-0005-0000-0000-0000C8500000}"/>
    <cellStyle name="Normal 6 4 3 2 2 4 2" xfId="35498" xr:uid="{00000000-0005-0000-0000-0000C9500000}"/>
    <cellStyle name="Normal 6 4 3 2 2 5" xfId="16049" xr:uid="{00000000-0005-0000-0000-0000CA500000}"/>
    <cellStyle name="Normal 6 4 3 2 2 5 2" xfId="39170" xr:uid="{00000000-0005-0000-0000-0000CB500000}"/>
    <cellStyle name="Normal 6 4 3 2 2 6" xfId="7930" xr:uid="{00000000-0005-0000-0000-0000CC500000}"/>
    <cellStyle name="Normal 6 4 3 2 2 7" xfId="33050" xr:uid="{00000000-0005-0000-0000-0000CD500000}"/>
    <cellStyle name="Normal 6 4 3 2 3" xfId="4502" xr:uid="{00000000-0005-0000-0000-0000CE500000}"/>
    <cellStyle name="Normal 6 4 3 2 3 2" xfId="12353" xr:uid="{00000000-0005-0000-0000-0000CF500000}"/>
    <cellStyle name="Normal 6 4 3 2 3 2 2" xfId="37334" xr:uid="{00000000-0005-0000-0000-0000D0500000}"/>
    <cellStyle name="Normal 6 4 3 2 3 3" xfId="18428" xr:uid="{00000000-0005-0000-0000-0000D1500000}"/>
    <cellStyle name="Normal 6 4 3 2 3 3 2" xfId="41006" xr:uid="{00000000-0005-0000-0000-0000D2500000}"/>
    <cellStyle name="Normal 6 4 3 2 3 4" xfId="8542" xr:uid="{00000000-0005-0000-0000-0000D3500000}"/>
    <cellStyle name="Normal 6 4 3 2 3 5" xfId="33662" xr:uid="{00000000-0005-0000-0000-0000D4500000}"/>
    <cellStyle name="Normal 6 4 3 2 4" xfId="2954" xr:uid="{00000000-0005-0000-0000-0000D5500000}"/>
    <cellStyle name="Normal 6 4 3 2 4 2" xfId="16904" xr:uid="{00000000-0005-0000-0000-0000D6500000}"/>
    <cellStyle name="Normal 6 4 3 2 4 2 2" xfId="39782" xr:uid="{00000000-0005-0000-0000-0000D7500000}"/>
    <cellStyle name="Normal 6 4 3 2 4 3" xfId="10990" xr:uid="{00000000-0005-0000-0000-0000D8500000}"/>
    <cellStyle name="Normal 6 4 3 2 4 4" xfId="36110" xr:uid="{00000000-0005-0000-0000-0000D9500000}"/>
    <cellStyle name="Normal 6 4 3 2 5" xfId="9766" xr:uid="{00000000-0005-0000-0000-0000DA500000}"/>
    <cellStyle name="Normal 6 4 3 2 5 2" xfId="34886" xr:uid="{00000000-0005-0000-0000-0000DB500000}"/>
    <cellStyle name="Normal 6 4 3 2 6" xfId="15008" xr:uid="{00000000-0005-0000-0000-0000DC500000}"/>
    <cellStyle name="Normal 6 4 3 2 6 2" xfId="38558" xr:uid="{00000000-0005-0000-0000-0000DD500000}"/>
    <cellStyle name="Normal 6 4 3 2 7" xfId="7318" xr:uid="{00000000-0005-0000-0000-0000DE500000}"/>
    <cellStyle name="Normal 6 4 3 2 8" xfId="32438" xr:uid="{00000000-0005-0000-0000-0000DF500000}"/>
    <cellStyle name="Normal 6 4 3 3" xfId="1331" xr:uid="{00000000-0005-0000-0000-0000E0500000}"/>
    <cellStyle name="Normal 6 4 3 3 2" xfId="2422" xr:uid="{00000000-0005-0000-0000-0000E1500000}"/>
    <cellStyle name="Normal 6 4 3 3 2 2" xfId="5685" xr:uid="{00000000-0005-0000-0000-0000E2500000}"/>
    <cellStyle name="Normal 6 4 3 3 2 2 2" xfId="13357" xr:uid="{00000000-0005-0000-0000-0000E3500000}"/>
    <cellStyle name="Normal 6 4 3 3 2 2 2 2" xfId="38157" xr:uid="{00000000-0005-0000-0000-0000E4500000}"/>
    <cellStyle name="Normal 6 4 3 3 2 2 3" xfId="19573" xr:uid="{00000000-0005-0000-0000-0000E5500000}"/>
    <cellStyle name="Normal 6 4 3 3 2 2 3 2" xfId="41829" xr:uid="{00000000-0005-0000-0000-0000E6500000}"/>
    <cellStyle name="Normal 6 4 3 3 2 2 4" xfId="9365" xr:uid="{00000000-0005-0000-0000-0000E7500000}"/>
    <cellStyle name="Normal 6 4 3 3 2 2 5" xfId="34485" xr:uid="{00000000-0005-0000-0000-0000E8500000}"/>
    <cellStyle name="Normal 6 4 3 3 2 3" xfId="3777" xr:uid="{00000000-0005-0000-0000-0000E9500000}"/>
    <cellStyle name="Normal 6 4 3 3 2 3 2" xfId="17727" xr:uid="{00000000-0005-0000-0000-0000EA500000}"/>
    <cellStyle name="Normal 6 4 3 3 2 3 2 2" xfId="40605" xr:uid="{00000000-0005-0000-0000-0000EB500000}"/>
    <cellStyle name="Normal 6 4 3 3 2 3 3" xfId="11813" xr:uid="{00000000-0005-0000-0000-0000EC500000}"/>
    <cellStyle name="Normal 6 4 3 3 2 3 4" xfId="36933" xr:uid="{00000000-0005-0000-0000-0000ED500000}"/>
    <cellStyle name="Normal 6 4 3 3 2 4" xfId="10589" xr:uid="{00000000-0005-0000-0000-0000EE500000}"/>
    <cellStyle name="Normal 6 4 3 3 2 4 2" xfId="35709" xr:uid="{00000000-0005-0000-0000-0000EF500000}"/>
    <cellStyle name="Normal 6 4 3 3 2 5" xfId="16386" xr:uid="{00000000-0005-0000-0000-0000F0500000}"/>
    <cellStyle name="Normal 6 4 3 3 2 5 2" xfId="39381" xr:uid="{00000000-0005-0000-0000-0000F1500000}"/>
    <cellStyle name="Normal 6 4 3 3 2 6" xfId="8141" xr:uid="{00000000-0005-0000-0000-0000F2500000}"/>
    <cellStyle name="Normal 6 4 3 3 2 7" xfId="33261" xr:uid="{00000000-0005-0000-0000-0000F3500000}"/>
    <cellStyle name="Normal 6 4 3 3 3" xfId="4795" xr:uid="{00000000-0005-0000-0000-0000F4500000}"/>
    <cellStyle name="Normal 6 4 3 3 3 2" xfId="12609" xr:uid="{00000000-0005-0000-0000-0000F5500000}"/>
    <cellStyle name="Normal 6 4 3 3 3 2 2" xfId="37545" xr:uid="{00000000-0005-0000-0000-0000F6500000}"/>
    <cellStyle name="Normal 6 4 3 3 3 3" xfId="18713" xr:uid="{00000000-0005-0000-0000-0000F7500000}"/>
    <cellStyle name="Normal 6 4 3 3 3 3 2" xfId="41217" xr:uid="{00000000-0005-0000-0000-0000F8500000}"/>
    <cellStyle name="Normal 6 4 3 3 3 4" xfId="8753" xr:uid="{00000000-0005-0000-0000-0000F9500000}"/>
    <cellStyle name="Normal 6 4 3 3 3 5" xfId="33873" xr:uid="{00000000-0005-0000-0000-0000FA500000}"/>
    <cellStyle name="Normal 6 4 3 3 4" xfId="3165" xr:uid="{00000000-0005-0000-0000-0000FB500000}"/>
    <cellStyle name="Normal 6 4 3 3 4 2" xfId="17115" xr:uid="{00000000-0005-0000-0000-0000FC500000}"/>
    <cellStyle name="Normal 6 4 3 3 4 2 2" xfId="39993" xr:uid="{00000000-0005-0000-0000-0000FD500000}"/>
    <cellStyle name="Normal 6 4 3 3 4 3" xfId="11201" xr:uid="{00000000-0005-0000-0000-0000FE500000}"/>
    <cellStyle name="Normal 6 4 3 3 4 4" xfId="36321" xr:uid="{00000000-0005-0000-0000-0000FF500000}"/>
    <cellStyle name="Normal 6 4 3 3 5" xfId="9977" xr:uid="{00000000-0005-0000-0000-000000510000}"/>
    <cellStyle name="Normal 6 4 3 3 5 2" xfId="35097" xr:uid="{00000000-0005-0000-0000-000001510000}"/>
    <cellStyle name="Normal 6 4 3 3 6" xfId="15340" xr:uid="{00000000-0005-0000-0000-000002510000}"/>
    <cellStyle name="Normal 6 4 3 3 6 2" xfId="38769" xr:uid="{00000000-0005-0000-0000-000003510000}"/>
    <cellStyle name="Normal 6 4 3 3 7" xfId="7529" xr:uid="{00000000-0005-0000-0000-000004510000}"/>
    <cellStyle name="Normal 6 4 3 3 8" xfId="32649" xr:uid="{00000000-0005-0000-0000-000005510000}"/>
    <cellStyle name="Normal 6 4 3 4" xfId="1742" xr:uid="{00000000-0005-0000-0000-000006510000}"/>
    <cellStyle name="Normal 6 4 3 4 2" xfId="5111" xr:uid="{00000000-0005-0000-0000-000007510000}"/>
    <cellStyle name="Normal 6 4 3 4 2 2" xfId="12864" xr:uid="{00000000-0005-0000-0000-000008510000}"/>
    <cellStyle name="Normal 6 4 3 4 2 2 2" xfId="37735" xr:uid="{00000000-0005-0000-0000-000009510000}"/>
    <cellStyle name="Normal 6 4 3 4 2 3" xfId="19015" xr:uid="{00000000-0005-0000-0000-00000A510000}"/>
    <cellStyle name="Normal 6 4 3 4 2 3 2" xfId="41407" xr:uid="{00000000-0005-0000-0000-00000B510000}"/>
    <cellStyle name="Normal 6 4 3 4 2 4" xfId="8943" xr:uid="{00000000-0005-0000-0000-00000C510000}"/>
    <cellStyle name="Normal 6 4 3 4 2 5" xfId="34063" xr:uid="{00000000-0005-0000-0000-00000D510000}"/>
    <cellStyle name="Normal 6 4 3 4 3" xfId="3355" xr:uid="{00000000-0005-0000-0000-00000E510000}"/>
    <cellStyle name="Normal 6 4 3 4 3 2" xfId="17305" xr:uid="{00000000-0005-0000-0000-00000F510000}"/>
    <cellStyle name="Normal 6 4 3 4 3 2 2" xfId="40183" xr:uid="{00000000-0005-0000-0000-000010510000}"/>
    <cellStyle name="Normal 6 4 3 4 3 3" xfId="11391" xr:uid="{00000000-0005-0000-0000-000011510000}"/>
    <cellStyle name="Normal 6 4 3 4 3 4" xfId="36511" xr:uid="{00000000-0005-0000-0000-000012510000}"/>
    <cellStyle name="Normal 6 4 3 4 4" xfId="10167" xr:uid="{00000000-0005-0000-0000-000013510000}"/>
    <cellStyle name="Normal 6 4 3 4 4 2" xfId="35287" xr:uid="{00000000-0005-0000-0000-000014510000}"/>
    <cellStyle name="Normal 6 4 3 4 5" xfId="15720" xr:uid="{00000000-0005-0000-0000-000015510000}"/>
    <cellStyle name="Normal 6 4 3 4 5 2" xfId="38959" xr:uid="{00000000-0005-0000-0000-000016510000}"/>
    <cellStyle name="Normal 6 4 3 4 6" xfId="7719" xr:uid="{00000000-0005-0000-0000-000017510000}"/>
    <cellStyle name="Normal 6 4 3 4 7" xfId="32839" xr:uid="{00000000-0005-0000-0000-000018510000}"/>
    <cellStyle name="Normal 6 4 3 5" xfId="4205" xr:uid="{00000000-0005-0000-0000-000019510000}"/>
    <cellStyle name="Normal 6 4 3 5 2" xfId="12107" xr:uid="{00000000-0005-0000-0000-00001A510000}"/>
    <cellStyle name="Normal 6 4 3 5 2 2" xfId="37123" xr:uid="{00000000-0005-0000-0000-00001B510000}"/>
    <cellStyle name="Normal 6 4 3 5 3" xfId="18137" xr:uid="{00000000-0005-0000-0000-00001C510000}"/>
    <cellStyle name="Normal 6 4 3 5 3 2" xfId="40795" xr:uid="{00000000-0005-0000-0000-00001D510000}"/>
    <cellStyle name="Normal 6 4 3 5 4" xfId="8331" xr:uid="{00000000-0005-0000-0000-00001E510000}"/>
    <cellStyle name="Normal 6 4 3 5 5" xfId="33451" xr:uid="{00000000-0005-0000-0000-00001F510000}"/>
    <cellStyle name="Normal 6 4 3 6" xfId="2743" xr:uid="{00000000-0005-0000-0000-000020510000}"/>
    <cellStyle name="Normal 6 4 3 6 2" xfId="16693" xr:uid="{00000000-0005-0000-0000-000021510000}"/>
    <cellStyle name="Normal 6 4 3 6 2 2" xfId="39571" xr:uid="{00000000-0005-0000-0000-000022510000}"/>
    <cellStyle name="Normal 6 4 3 6 3" xfId="10779" xr:uid="{00000000-0005-0000-0000-000023510000}"/>
    <cellStyle name="Normal 6 4 3 6 4" xfId="35899" xr:uid="{00000000-0005-0000-0000-000024510000}"/>
    <cellStyle name="Normal 6 4 3 7" xfId="9555" xr:uid="{00000000-0005-0000-0000-000025510000}"/>
    <cellStyle name="Normal 6 4 3 7 2" xfId="34675" xr:uid="{00000000-0005-0000-0000-000026510000}"/>
    <cellStyle name="Normal 6 4 3 8" xfId="14605" xr:uid="{00000000-0005-0000-0000-000027510000}"/>
    <cellStyle name="Normal 6 4 3 8 2" xfId="38347" xr:uid="{00000000-0005-0000-0000-000028510000}"/>
    <cellStyle name="Normal 6 4 3 9" xfId="7107" xr:uid="{00000000-0005-0000-0000-000029510000}"/>
    <cellStyle name="Normal 6 4 4" xfId="986" xr:uid="{00000000-0005-0000-0000-00002A510000}"/>
    <cellStyle name="Normal 6 4 4 2" xfId="2077" xr:uid="{00000000-0005-0000-0000-00002B510000}"/>
    <cellStyle name="Normal 6 4 4 2 2" xfId="5383" xr:uid="{00000000-0005-0000-0000-00002C510000}"/>
    <cellStyle name="Normal 6 4 4 2 2 2" xfId="13097" xr:uid="{00000000-0005-0000-0000-00002D510000}"/>
    <cellStyle name="Normal 6 4 4 2 2 2 2" xfId="37943" xr:uid="{00000000-0005-0000-0000-00002E510000}"/>
    <cellStyle name="Normal 6 4 4 2 2 3" xfId="19277" xr:uid="{00000000-0005-0000-0000-00002F510000}"/>
    <cellStyle name="Normal 6 4 4 2 2 3 2" xfId="41615" xr:uid="{00000000-0005-0000-0000-000030510000}"/>
    <cellStyle name="Normal 6 4 4 2 2 4" xfId="9151" xr:uid="{00000000-0005-0000-0000-000031510000}"/>
    <cellStyle name="Normal 6 4 4 2 2 5" xfId="34271" xr:uid="{00000000-0005-0000-0000-000032510000}"/>
    <cellStyle name="Normal 6 4 4 2 3" xfId="3563" xr:uid="{00000000-0005-0000-0000-000033510000}"/>
    <cellStyle name="Normal 6 4 4 2 3 2" xfId="17513" xr:uid="{00000000-0005-0000-0000-000034510000}"/>
    <cellStyle name="Normal 6 4 4 2 3 2 2" xfId="40391" xr:uid="{00000000-0005-0000-0000-000035510000}"/>
    <cellStyle name="Normal 6 4 4 2 3 3" xfId="11599" xr:uid="{00000000-0005-0000-0000-000036510000}"/>
    <cellStyle name="Normal 6 4 4 2 3 4" xfId="36719" xr:uid="{00000000-0005-0000-0000-000037510000}"/>
    <cellStyle name="Normal 6 4 4 2 4" xfId="10375" xr:uid="{00000000-0005-0000-0000-000038510000}"/>
    <cellStyle name="Normal 6 4 4 2 4 2" xfId="35495" xr:uid="{00000000-0005-0000-0000-000039510000}"/>
    <cellStyle name="Normal 6 4 4 2 5" xfId="16046" xr:uid="{00000000-0005-0000-0000-00003A510000}"/>
    <cellStyle name="Normal 6 4 4 2 5 2" xfId="39167" xr:uid="{00000000-0005-0000-0000-00003B510000}"/>
    <cellStyle name="Normal 6 4 4 2 6" xfId="7927" xr:uid="{00000000-0005-0000-0000-00003C510000}"/>
    <cellStyle name="Normal 6 4 4 2 7" xfId="33047" xr:uid="{00000000-0005-0000-0000-00003D510000}"/>
    <cellStyle name="Normal 6 4 4 3" xfId="4499" xr:uid="{00000000-0005-0000-0000-00003E510000}"/>
    <cellStyle name="Normal 6 4 4 3 2" xfId="12350" xr:uid="{00000000-0005-0000-0000-00003F510000}"/>
    <cellStyle name="Normal 6 4 4 3 2 2" xfId="37331" xr:uid="{00000000-0005-0000-0000-000040510000}"/>
    <cellStyle name="Normal 6 4 4 3 3" xfId="18425" xr:uid="{00000000-0005-0000-0000-000041510000}"/>
    <cellStyle name="Normal 6 4 4 3 3 2" xfId="41003" xr:uid="{00000000-0005-0000-0000-000042510000}"/>
    <cellStyle name="Normal 6 4 4 3 4" xfId="8539" xr:uid="{00000000-0005-0000-0000-000043510000}"/>
    <cellStyle name="Normal 6 4 4 3 5" xfId="33659" xr:uid="{00000000-0005-0000-0000-000044510000}"/>
    <cellStyle name="Normal 6 4 4 4" xfId="2951" xr:uid="{00000000-0005-0000-0000-000045510000}"/>
    <cellStyle name="Normal 6 4 4 4 2" xfId="16901" xr:uid="{00000000-0005-0000-0000-000046510000}"/>
    <cellStyle name="Normal 6 4 4 4 2 2" xfId="39779" xr:uid="{00000000-0005-0000-0000-000047510000}"/>
    <cellStyle name="Normal 6 4 4 4 3" xfId="10987" xr:uid="{00000000-0005-0000-0000-000048510000}"/>
    <cellStyle name="Normal 6 4 4 4 4" xfId="36107" xr:uid="{00000000-0005-0000-0000-000049510000}"/>
    <cellStyle name="Normal 6 4 4 5" xfId="9763" xr:uid="{00000000-0005-0000-0000-00004A510000}"/>
    <cellStyle name="Normal 6 4 4 5 2" xfId="34883" xr:uid="{00000000-0005-0000-0000-00004B510000}"/>
    <cellStyle name="Normal 6 4 4 6" xfId="15005" xr:uid="{00000000-0005-0000-0000-00004C510000}"/>
    <cellStyle name="Normal 6 4 4 6 2" xfId="38555" xr:uid="{00000000-0005-0000-0000-00004D510000}"/>
    <cellStyle name="Normal 6 4 4 7" xfId="7315" xr:uid="{00000000-0005-0000-0000-00004E510000}"/>
    <cellStyle name="Normal 6 4 4 8" xfId="32435" xr:uid="{00000000-0005-0000-0000-00004F510000}"/>
    <cellStyle name="Normal 6 4 5" xfId="1328" xr:uid="{00000000-0005-0000-0000-000050510000}"/>
    <cellStyle name="Normal 6 4 5 2" xfId="2419" xr:uid="{00000000-0005-0000-0000-000051510000}"/>
    <cellStyle name="Normal 6 4 5 2 2" xfId="5682" xr:uid="{00000000-0005-0000-0000-000052510000}"/>
    <cellStyle name="Normal 6 4 5 2 2 2" xfId="13354" xr:uid="{00000000-0005-0000-0000-000053510000}"/>
    <cellStyle name="Normal 6 4 5 2 2 2 2" xfId="38154" xr:uid="{00000000-0005-0000-0000-000054510000}"/>
    <cellStyle name="Normal 6 4 5 2 2 3" xfId="19570" xr:uid="{00000000-0005-0000-0000-000055510000}"/>
    <cellStyle name="Normal 6 4 5 2 2 3 2" xfId="41826" xr:uid="{00000000-0005-0000-0000-000056510000}"/>
    <cellStyle name="Normal 6 4 5 2 2 4" xfId="9362" xr:uid="{00000000-0005-0000-0000-000057510000}"/>
    <cellStyle name="Normal 6 4 5 2 2 5" xfId="34482" xr:uid="{00000000-0005-0000-0000-000058510000}"/>
    <cellStyle name="Normal 6 4 5 2 3" xfId="3774" xr:uid="{00000000-0005-0000-0000-000059510000}"/>
    <cellStyle name="Normal 6 4 5 2 3 2" xfId="17724" xr:uid="{00000000-0005-0000-0000-00005A510000}"/>
    <cellStyle name="Normal 6 4 5 2 3 2 2" xfId="40602" xr:uid="{00000000-0005-0000-0000-00005B510000}"/>
    <cellStyle name="Normal 6 4 5 2 3 3" xfId="11810" xr:uid="{00000000-0005-0000-0000-00005C510000}"/>
    <cellStyle name="Normal 6 4 5 2 3 4" xfId="36930" xr:uid="{00000000-0005-0000-0000-00005D510000}"/>
    <cellStyle name="Normal 6 4 5 2 4" xfId="10586" xr:uid="{00000000-0005-0000-0000-00005E510000}"/>
    <cellStyle name="Normal 6 4 5 2 4 2" xfId="35706" xr:uid="{00000000-0005-0000-0000-00005F510000}"/>
    <cellStyle name="Normal 6 4 5 2 5" xfId="16383" xr:uid="{00000000-0005-0000-0000-000060510000}"/>
    <cellStyle name="Normal 6 4 5 2 5 2" xfId="39378" xr:uid="{00000000-0005-0000-0000-000061510000}"/>
    <cellStyle name="Normal 6 4 5 2 6" xfId="8138" xr:uid="{00000000-0005-0000-0000-000062510000}"/>
    <cellStyle name="Normal 6 4 5 2 7" xfId="33258" xr:uid="{00000000-0005-0000-0000-000063510000}"/>
    <cellStyle name="Normal 6 4 5 3" xfId="4792" xr:uid="{00000000-0005-0000-0000-000064510000}"/>
    <cellStyle name="Normal 6 4 5 3 2" xfId="12606" xr:uid="{00000000-0005-0000-0000-000065510000}"/>
    <cellStyle name="Normal 6 4 5 3 2 2" xfId="37542" xr:uid="{00000000-0005-0000-0000-000066510000}"/>
    <cellStyle name="Normal 6 4 5 3 3" xfId="18710" xr:uid="{00000000-0005-0000-0000-000067510000}"/>
    <cellStyle name="Normal 6 4 5 3 3 2" xfId="41214" xr:uid="{00000000-0005-0000-0000-000068510000}"/>
    <cellStyle name="Normal 6 4 5 3 4" xfId="8750" xr:uid="{00000000-0005-0000-0000-000069510000}"/>
    <cellStyle name="Normal 6 4 5 3 5" xfId="33870" xr:uid="{00000000-0005-0000-0000-00006A510000}"/>
    <cellStyle name="Normal 6 4 5 4" xfId="3162" xr:uid="{00000000-0005-0000-0000-00006B510000}"/>
    <cellStyle name="Normal 6 4 5 4 2" xfId="17112" xr:uid="{00000000-0005-0000-0000-00006C510000}"/>
    <cellStyle name="Normal 6 4 5 4 2 2" xfId="39990" xr:uid="{00000000-0005-0000-0000-00006D510000}"/>
    <cellStyle name="Normal 6 4 5 4 3" xfId="11198" xr:uid="{00000000-0005-0000-0000-00006E510000}"/>
    <cellStyle name="Normal 6 4 5 4 4" xfId="36318" xr:uid="{00000000-0005-0000-0000-00006F510000}"/>
    <cellStyle name="Normal 6 4 5 5" xfId="9974" xr:uid="{00000000-0005-0000-0000-000070510000}"/>
    <cellStyle name="Normal 6 4 5 5 2" xfId="35094" xr:uid="{00000000-0005-0000-0000-000071510000}"/>
    <cellStyle name="Normal 6 4 5 6" xfId="15337" xr:uid="{00000000-0005-0000-0000-000072510000}"/>
    <cellStyle name="Normal 6 4 5 6 2" xfId="38766" xr:uid="{00000000-0005-0000-0000-000073510000}"/>
    <cellStyle name="Normal 6 4 5 7" xfId="7526" xr:uid="{00000000-0005-0000-0000-000074510000}"/>
    <cellStyle name="Normal 6 4 5 8" xfId="32646" xr:uid="{00000000-0005-0000-0000-000075510000}"/>
    <cellStyle name="Normal 6 4 6" xfId="1739" xr:uid="{00000000-0005-0000-0000-000076510000}"/>
    <cellStyle name="Normal 6 4 6 2" xfId="5108" xr:uid="{00000000-0005-0000-0000-000077510000}"/>
    <cellStyle name="Normal 6 4 6 2 2" xfId="12861" xr:uid="{00000000-0005-0000-0000-000078510000}"/>
    <cellStyle name="Normal 6 4 6 2 2 2" xfId="37732" xr:uid="{00000000-0005-0000-0000-000079510000}"/>
    <cellStyle name="Normal 6 4 6 2 3" xfId="19012" xr:uid="{00000000-0005-0000-0000-00007A510000}"/>
    <cellStyle name="Normal 6 4 6 2 3 2" xfId="41404" xr:uid="{00000000-0005-0000-0000-00007B510000}"/>
    <cellStyle name="Normal 6 4 6 2 4" xfId="8940" xr:uid="{00000000-0005-0000-0000-00007C510000}"/>
    <cellStyle name="Normal 6 4 6 2 5" xfId="34060" xr:uid="{00000000-0005-0000-0000-00007D510000}"/>
    <cellStyle name="Normal 6 4 6 3" xfId="3352" xr:uid="{00000000-0005-0000-0000-00007E510000}"/>
    <cellStyle name="Normal 6 4 6 3 2" xfId="17302" xr:uid="{00000000-0005-0000-0000-00007F510000}"/>
    <cellStyle name="Normal 6 4 6 3 2 2" xfId="40180" xr:uid="{00000000-0005-0000-0000-000080510000}"/>
    <cellStyle name="Normal 6 4 6 3 3" xfId="11388" xr:uid="{00000000-0005-0000-0000-000081510000}"/>
    <cellStyle name="Normal 6 4 6 3 4" xfId="36508" xr:uid="{00000000-0005-0000-0000-000082510000}"/>
    <cellStyle name="Normal 6 4 6 4" xfId="10164" xr:uid="{00000000-0005-0000-0000-000083510000}"/>
    <cellStyle name="Normal 6 4 6 4 2" xfId="35284" xr:uid="{00000000-0005-0000-0000-000084510000}"/>
    <cellStyle name="Normal 6 4 6 5" xfId="15717" xr:uid="{00000000-0005-0000-0000-000085510000}"/>
    <cellStyle name="Normal 6 4 6 5 2" xfId="38956" xr:uid="{00000000-0005-0000-0000-000086510000}"/>
    <cellStyle name="Normal 6 4 6 6" xfId="7716" xr:uid="{00000000-0005-0000-0000-000087510000}"/>
    <cellStyle name="Normal 6 4 6 7" xfId="32836" xr:uid="{00000000-0005-0000-0000-000088510000}"/>
    <cellStyle name="Normal 6 4 7" xfId="4202" xr:uid="{00000000-0005-0000-0000-000089510000}"/>
    <cellStyle name="Normal 6 4 7 2" xfId="12104" xr:uid="{00000000-0005-0000-0000-00008A510000}"/>
    <cellStyle name="Normal 6 4 7 2 2" xfId="37120" xr:uid="{00000000-0005-0000-0000-00008B510000}"/>
    <cellStyle name="Normal 6 4 7 3" xfId="18134" xr:uid="{00000000-0005-0000-0000-00008C510000}"/>
    <cellStyle name="Normal 6 4 7 3 2" xfId="40792" xr:uid="{00000000-0005-0000-0000-00008D510000}"/>
    <cellStyle name="Normal 6 4 7 4" xfId="8328" xr:uid="{00000000-0005-0000-0000-00008E510000}"/>
    <cellStyle name="Normal 6 4 7 5" xfId="33448" xr:uid="{00000000-0005-0000-0000-00008F510000}"/>
    <cellStyle name="Normal 6 4 8" xfId="2740" xr:uid="{00000000-0005-0000-0000-000090510000}"/>
    <cellStyle name="Normal 6 4 8 2" xfId="16690" xr:uid="{00000000-0005-0000-0000-000091510000}"/>
    <cellStyle name="Normal 6 4 8 2 2" xfId="39568" xr:uid="{00000000-0005-0000-0000-000092510000}"/>
    <cellStyle name="Normal 6 4 8 3" xfId="10776" xr:uid="{00000000-0005-0000-0000-000093510000}"/>
    <cellStyle name="Normal 6 4 8 4" xfId="35896" xr:uid="{00000000-0005-0000-0000-000094510000}"/>
    <cellStyle name="Normal 6 4 9" xfId="9552" xr:uid="{00000000-0005-0000-0000-000095510000}"/>
    <cellStyle name="Normal 6 4 9 2" xfId="34672" xr:uid="{00000000-0005-0000-0000-000096510000}"/>
    <cellStyle name="Normal 6 5" xfId="564" xr:uid="{00000000-0005-0000-0000-000097510000}"/>
    <cellStyle name="Normal 6 5 10" xfId="14606" xr:uid="{00000000-0005-0000-0000-000098510000}"/>
    <cellStyle name="Normal 6 5 10 2" xfId="38348" xr:uid="{00000000-0005-0000-0000-000099510000}"/>
    <cellStyle name="Normal 6 5 11" xfId="7108" xr:uid="{00000000-0005-0000-0000-00009A510000}"/>
    <cellStyle name="Normal 6 5 12" xfId="32228" xr:uid="{00000000-0005-0000-0000-00009B510000}"/>
    <cellStyle name="Normal 6 5 2" xfId="565" xr:uid="{00000000-0005-0000-0000-00009C510000}"/>
    <cellStyle name="Normal 6 5 2 10" xfId="7109" xr:uid="{00000000-0005-0000-0000-00009D510000}"/>
    <cellStyle name="Normal 6 5 2 11" xfId="32229" xr:uid="{00000000-0005-0000-0000-00009E510000}"/>
    <cellStyle name="Normal 6 5 2 2" xfId="566" xr:uid="{00000000-0005-0000-0000-00009F510000}"/>
    <cellStyle name="Normal 6 5 2 2 10" xfId="32230" xr:uid="{00000000-0005-0000-0000-0000A0510000}"/>
    <cellStyle name="Normal 6 5 2 2 2" xfId="992" xr:uid="{00000000-0005-0000-0000-0000A1510000}"/>
    <cellStyle name="Normal 6 5 2 2 2 2" xfId="2083" xr:uid="{00000000-0005-0000-0000-0000A2510000}"/>
    <cellStyle name="Normal 6 5 2 2 2 2 2" xfId="5389" xr:uid="{00000000-0005-0000-0000-0000A3510000}"/>
    <cellStyle name="Normal 6 5 2 2 2 2 2 2" xfId="13103" xr:uid="{00000000-0005-0000-0000-0000A4510000}"/>
    <cellStyle name="Normal 6 5 2 2 2 2 2 2 2" xfId="37949" xr:uid="{00000000-0005-0000-0000-0000A5510000}"/>
    <cellStyle name="Normal 6 5 2 2 2 2 2 3" xfId="19283" xr:uid="{00000000-0005-0000-0000-0000A6510000}"/>
    <cellStyle name="Normal 6 5 2 2 2 2 2 3 2" xfId="41621" xr:uid="{00000000-0005-0000-0000-0000A7510000}"/>
    <cellStyle name="Normal 6 5 2 2 2 2 2 4" xfId="9157" xr:uid="{00000000-0005-0000-0000-0000A8510000}"/>
    <cellStyle name="Normal 6 5 2 2 2 2 2 5" xfId="34277" xr:uid="{00000000-0005-0000-0000-0000A9510000}"/>
    <cellStyle name="Normal 6 5 2 2 2 2 3" xfId="3569" xr:uid="{00000000-0005-0000-0000-0000AA510000}"/>
    <cellStyle name="Normal 6 5 2 2 2 2 3 2" xfId="17519" xr:uid="{00000000-0005-0000-0000-0000AB510000}"/>
    <cellStyle name="Normal 6 5 2 2 2 2 3 2 2" xfId="40397" xr:uid="{00000000-0005-0000-0000-0000AC510000}"/>
    <cellStyle name="Normal 6 5 2 2 2 2 3 3" xfId="11605" xr:uid="{00000000-0005-0000-0000-0000AD510000}"/>
    <cellStyle name="Normal 6 5 2 2 2 2 3 4" xfId="36725" xr:uid="{00000000-0005-0000-0000-0000AE510000}"/>
    <cellStyle name="Normal 6 5 2 2 2 2 4" xfId="10381" xr:uid="{00000000-0005-0000-0000-0000AF510000}"/>
    <cellStyle name="Normal 6 5 2 2 2 2 4 2" xfId="35501" xr:uid="{00000000-0005-0000-0000-0000B0510000}"/>
    <cellStyle name="Normal 6 5 2 2 2 2 5" xfId="16052" xr:uid="{00000000-0005-0000-0000-0000B1510000}"/>
    <cellStyle name="Normal 6 5 2 2 2 2 5 2" xfId="39173" xr:uid="{00000000-0005-0000-0000-0000B2510000}"/>
    <cellStyle name="Normal 6 5 2 2 2 2 6" xfId="7933" xr:uid="{00000000-0005-0000-0000-0000B3510000}"/>
    <cellStyle name="Normal 6 5 2 2 2 2 7" xfId="33053" xr:uid="{00000000-0005-0000-0000-0000B4510000}"/>
    <cellStyle name="Normal 6 5 2 2 2 3" xfId="4505" xr:uid="{00000000-0005-0000-0000-0000B5510000}"/>
    <cellStyle name="Normal 6 5 2 2 2 3 2" xfId="12356" xr:uid="{00000000-0005-0000-0000-0000B6510000}"/>
    <cellStyle name="Normal 6 5 2 2 2 3 2 2" xfId="37337" xr:uid="{00000000-0005-0000-0000-0000B7510000}"/>
    <cellStyle name="Normal 6 5 2 2 2 3 3" xfId="18431" xr:uid="{00000000-0005-0000-0000-0000B8510000}"/>
    <cellStyle name="Normal 6 5 2 2 2 3 3 2" xfId="41009" xr:uid="{00000000-0005-0000-0000-0000B9510000}"/>
    <cellStyle name="Normal 6 5 2 2 2 3 4" xfId="8545" xr:uid="{00000000-0005-0000-0000-0000BA510000}"/>
    <cellStyle name="Normal 6 5 2 2 2 3 5" xfId="33665" xr:uid="{00000000-0005-0000-0000-0000BB510000}"/>
    <cellStyle name="Normal 6 5 2 2 2 4" xfId="2957" xr:uid="{00000000-0005-0000-0000-0000BC510000}"/>
    <cellStyle name="Normal 6 5 2 2 2 4 2" xfId="16907" xr:uid="{00000000-0005-0000-0000-0000BD510000}"/>
    <cellStyle name="Normal 6 5 2 2 2 4 2 2" xfId="39785" xr:uid="{00000000-0005-0000-0000-0000BE510000}"/>
    <cellStyle name="Normal 6 5 2 2 2 4 3" xfId="10993" xr:uid="{00000000-0005-0000-0000-0000BF510000}"/>
    <cellStyle name="Normal 6 5 2 2 2 4 4" xfId="36113" xr:uid="{00000000-0005-0000-0000-0000C0510000}"/>
    <cellStyle name="Normal 6 5 2 2 2 5" xfId="9769" xr:uid="{00000000-0005-0000-0000-0000C1510000}"/>
    <cellStyle name="Normal 6 5 2 2 2 5 2" xfId="34889" xr:uid="{00000000-0005-0000-0000-0000C2510000}"/>
    <cellStyle name="Normal 6 5 2 2 2 6" xfId="15011" xr:uid="{00000000-0005-0000-0000-0000C3510000}"/>
    <cellStyle name="Normal 6 5 2 2 2 6 2" xfId="38561" xr:uid="{00000000-0005-0000-0000-0000C4510000}"/>
    <cellStyle name="Normal 6 5 2 2 2 7" xfId="7321" xr:uid="{00000000-0005-0000-0000-0000C5510000}"/>
    <cellStyle name="Normal 6 5 2 2 2 8" xfId="32441" xr:uid="{00000000-0005-0000-0000-0000C6510000}"/>
    <cellStyle name="Normal 6 5 2 2 3" xfId="1334" xr:uid="{00000000-0005-0000-0000-0000C7510000}"/>
    <cellStyle name="Normal 6 5 2 2 3 2" xfId="2425" xr:uid="{00000000-0005-0000-0000-0000C8510000}"/>
    <cellStyle name="Normal 6 5 2 2 3 2 2" xfId="5688" xr:uid="{00000000-0005-0000-0000-0000C9510000}"/>
    <cellStyle name="Normal 6 5 2 2 3 2 2 2" xfId="13360" xr:uid="{00000000-0005-0000-0000-0000CA510000}"/>
    <cellStyle name="Normal 6 5 2 2 3 2 2 2 2" xfId="38160" xr:uid="{00000000-0005-0000-0000-0000CB510000}"/>
    <cellStyle name="Normal 6 5 2 2 3 2 2 3" xfId="19576" xr:uid="{00000000-0005-0000-0000-0000CC510000}"/>
    <cellStyle name="Normal 6 5 2 2 3 2 2 3 2" xfId="41832" xr:uid="{00000000-0005-0000-0000-0000CD510000}"/>
    <cellStyle name="Normal 6 5 2 2 3 2 2 4" xfId="9368" xr:uid="{00000000-0005-0000-0000-0000CE510000}"/>
    <cellStyle name="Normal 6 5 2 2 3 2 2 5" xfId="34488" xr:uid="{00000000-0005-0000-0000-0000CF510000}"/>
    <cellStyle name="Normal 6 5 2 2 3 2 3" xfId="3780" xr:uid="{00000000-0005-0000-0000-0000D0510000}"/>
    <cellStyle name="Normal 6 5 2 2 3 2 3 2" xfId="17730" xr:uid="{00000000-0005-0000-0000-0000D1510000}"/>
    <cellStyle name="Normal 6 5 2 2 3 2 3 2 2" xfId="40608" xr:uid="{00000000-0005-0000-0000-0000D2510000}"/>
    <cellStyle name="Normal 6 5 2 2 3 2 3 3" xfId="11816" xr:uid="{00000000-0005-0000-0000-0000D3510000}"/>
    <cellStyle name="Normal 6 5 2 2 3 2 3 4" xfId="36936" xr:uid="{00000000-0005-0000-0000-0000D4510000}"/>
    <cellStyle name="Normal 6 5 2 2 3 2 4" xfId="10592" xr:uid="{00000000-0005-0000-0000-0000D5510000}"/>
    <cellStyle name="Normal 6 5 2 2 3 2 4 2" xfId="35712" xr:uid="{00000000-0005-0000-0000-0000D6510000}"/>
    <cellStyle name="Normal 6 5 2 2 3 2 5" xfId="16389" xr:uid="{00000000-0005-0000-0000-0000D7510000}"/>
    <cellStyle name="Normal 6 5 2 2 3 2 5 2" xfId="39384" xr:uid="{00000000-0005-0000-0000-0000D8510000}"/>
    <cellStyle name="Normal 6 5 2 2 3 2 6" xfId="8144" xr:uid="{00000000-0005-0000-0000-0000D9510000}"/>
    <cellStyle name="Normal 6 5 2 2 3 2 7" xfId="33264" xr:uid="{00000000-0005-0000-0000-0000DA510000}"/>
    <cellStyle name="Normal 6 5 2 2 3 3" xfId="4798" xr:uid="{00000000-0005-0000-0000-0000DB510000}"/>
    <cellStyle name="Normal 6 5 2 2 3 3 2" xfId="12612" xr:uid="{00000000-0005-0000-0000-0000DC510000}"/>
    <cellStyle name="Normal 6 5 2 2 3 3 2 2" xfId="37548" xr:uid="{00000000-0005-0000-0000-0000DD510000}"/>
    <cellStyle name="Normal 6 5 2 2 3 3 3" xfId="18716" xr:uid="{00000000-0005-0000-0000-0000DE510000}"/>
    <cellStyle name="Normal 6 5 2 2 3 3 3 2" xfId="41220" xr:uid="{00000000-0005-0000-0000-0000DF510000}"/>
    <cellStyle name="Normal 6 5 2 2 3 3 4" xfId="8756" xr:uid="{00000000-0005-0000-0000-0000E0510000}"/>
    <cellStyle name="Normal 6 5 2 2 3 3 5" xfId="33876" xr:uid="{00000000-0005-0000-0000-0000E1510000}"/>
    <cellStyle name="Normal 6 5 2 2 3 4" xfId="3168" xr:uid="{00000000-0005-0000-0000-0000E2510000}"/>
    <cellStyle name="Normal 6 5 2 2 3 4 2" xfId="17118" xr:uid="{00000000-0005-0000-0000-0000E3510000}"/>
    <cellStyle name="Normal 6 5 2 2 3 4 2 2" xfId="39996" xr:uid="{00000000-0005-0000-0000-0000E4510000}"/>
    <cellStyle name="Normal 6 5 2 2 3 4 3" xfId="11204" xr:uid="{00000000-0005-0000-0000-0000E5510000}"/>
    <cellStyle name="Normal 6 5 2 2 3 4 4" xfId="36324" xr:uid="{00000000-0005-0000-0000-0000E6510000}"/>
    <cellStyle name="Normal 6 5 2 2 3 5" xfId="9980" xr:uid="{00000000-0005-0000-0000-0000E7510000}"/>
    <cellStyle name="Normal 6 5 2 2 3 5 2" xfId="35100" xr:uid="{00000000-0005-0000-0000-0000E8510000}"/>
    <cellStyle name="Normal 6 5 2 2 3 6" xfId="15343" xr:uid="{00000000-0005-0000-0000-0000E9510000}"/>
    <cellStyle name="Normal 6 5 2 2 3 6 2" xfId="38772" xr:uid="{00000000-0005-0000-0000-0000EA510000}"/>
    <cellStyle name="Normal 6 5 2 2 3 7" xfId="7532" xr:uid="{00000000-0005-0000-0000-0000EB510000}"/>
    <cellStyle name="Normal 6 5 2 2 3 8" xfId="32652" xr:uid="{00000000-0005-0000-0000-0000EC510000}"/>
    <cellStyle name="Normal 6 5 2 2 4" xfId="1745" xr:uid="{00000000-0005-0000-0000-0000ED510000}"/>
    <cellStyle name="Normal 6 5 2 2 4 2" xfId="5114" xr:uid="{00000000-0005-0000-0000-0000EE510000}"/>
    <cellStyle name="Normal 6 5 2 2 4 2 2" xfId="12867" xr:uid="{00000000-0005-0000-0000-0000EF510000}"/>
    <cellStyle name="Normal 6 5 2 2 4 2 2 2" xfId="37738" xr:uid="{00000000-0005-0000-0000-0000F0510000}"/>
    <cellStyle name="Normal 6 5 2 2 4 2 3" xfId="19018" xr:uid="{00000000-0005-0000-0000-0000F1510000}"/>
    <cellStyle name="Normal 6 5 2 2 4 2 3 2" xfId="41410" xr:uid="{00000000-0005-0000-0000-0000F2510000}"/>
    <cellStyle name="Normal 6 5 2 2 4 2 4" xfId="8946" xr:uid="{00000000-0005-0000-0000-0000F3510000}"/>
    <cellStyle name="Normal 6 5 2 2 4 2 5" xfId="34066" xr:uid="{00000000-0005-0000-0000-0000F4510000}"/>
    <cellStyle name="Normal 6 5 2 2 4 3" xfId="3358" xr:uid="{00000000-0005-0000-0000-0000F5510000}"/>
    <cellStyle name="Normal 6 5 2 2 4 3 2" xfId="17308" xr:uid="{00000000-0005-0000-0000-0000F6510000}"/>
    <cellStyle name="Normal 6 5 2 2 4 3 2 2" xfId="40186" xr:uid="{00000000-0005-0000-0000-0000F7510000}"/>
    <cellStyle name="Normal 6 5 2 2 4 3 3" xfId="11394" xr:uid="{00000000-0005-0000-0000-0000F8510000}"/>
    <cellStyle name="Normal 6 5 2 2 4 3 4" xfId="36514" xr:uid="{00000000-0005-0000-0000-0000F9510000}"/>
    <cellStyle name="Normal 6 5 2 2 4 4" xfId="10170" xr:uid="{00000000-0005-0000-0000-0000FA510000}"/>
    <cellStyle name="Normal 6 5 2 2 4 4 2" xfId="35290" xr:uid="{00000000-0005-0000-0000-0000FB510000}"/>
    <cellStyle name="Normal 6 5 2 2 4 5" xfId="15723" xr:uid="{00000000-0005-0000-0000-0000FC510000}"/>
    <cellStyle name="Normal 6 5 2 2 4 5 2" xfId="38962" xr:uid="{00000000-0005-0000-0000-0000FD510000}"/>
    <cellStyle name="Normal 6 5 2 2 4 6" xfId="7722" xr:uid="{00000000-0005-0000-0000-0000FE510000}"/>
    <cellStyle name="Normal 6 5 2 2 4 7" xfId="32842" xr:uid="{00000000-0005-0000-0000-0000FF510000}"/>
    <cellStyle name="Normal 6 5 2 2 5" xfId="4208" xr:uid="{00000000-0005-0000-0000-000000520000}"/>
    <cellStyle name="Normal 6 5 2 2 5 2" xfId="12110" xr:uid="{00000000-0005-0000-0000-000001520000}"/>
    <cellStyle name="Normal 6 5 2 2 5 2 2" xfId="37126" xr:uid="{00000000-0005-0000-0000-000002520000}"/>
    <cellStyle name="Normal 6 5 2 2 5 3" xfId="18140" xr:uid="{00000000-0005-0000-0000-000003520000}"/>
    <cellStyle name="Normal 6 5 2 2 5 3 2" xfId="40798" xr:uid="{00000000-0005-0000-0000-000004520000}"/>
    <cellStyle name="Normal 6 5 2 2 5 4" xfId="8334" xr:uid="{00000000-0005-0000-0000-000005520000}"/>
    <cellStyle name="Normal 6 5 2 2 5 5" xfId="33454" xr:uid="{00000000-0005-0000-0000-000006520000}"/>
    <cellStyle name="Normal 6 5 2 2 6" xfId="2746" xr:uid="{00000000-0005-0000-0000-000007520000}"/>
    <cellStyle name="Normal 6 5 2 2 6 2" xfId="16696" xr:uid="{00000000-0005-0000-0000-000008520000}"/>
    <cellStyle name="Normal 6 5 2 2 6 2 2" xfId="39574" xr:uid="{00000000-0005-0000-0000-000009520000}"/>
    <cellStyle name="Normal 6 5 2 2 6 3" xfId="10782" xr:uid="{00000000-0005-0000-0000-00000A520000}"/>
    <cellStyle name="Normal 6 5 2 2 6 4" xfId="35902" xr:uid="{00000000-0005-0000-0000-00000B520000}"/>
    <cellStyle name="Normal 6 5 2 2 7" xfId="9558" xr:uid="{00000000-0005-0000-0000-00000C520000}"/>
    <cellStyle name="Normal 6 5 2 2 7 2" xfId="34678" xr:uid="{00000000-0005-0000-0000-00000D520000}"/>
    <cellStyle name="Normal 6 5 2 2 8" xfId="14608" xr:uid="{00000000-0005-0000-0000-00000E520000}"/>
    <cellStyle name="Normal 6 5 2 2 8 2" xfId="38350" xr:uid="{00000000-0005-0000-0000-00000F520000}"/>
    <cellStyle name="Normal 6 5 2 2 9" xfId="7110" xr:uid="{00000000-0005-0000-0000-000010520000}"/>
    <cellStyle name="Normal 6 5 2 3" xfId="991" xr:uid="{00000000-0005-0000-0000-000011520000}"/>
    <cellStyle name="Normal 6 5 2 3 2" xfId="2082" xr:uid="{00000000-0005-0000-0000-000012520000}"/>
    <cellStyle name="Normal 6 5 2 3 2 2" xfId="5388" xr:uid="{00000000-0005-0000-0000-000013520000}"/>
    <cellStyle name="Normal 6 5 2 3 2 2 2" xfId="13102" xr:uid="{00000000-0005-0000-0000-000014520000}"/>
    <cellStyle name="Normal 6 5 2 3 2 2 2 2" xfId="37948" xr:uid="{00000000-0005-0000-0000-000015520000}"/>
    <cellStyle name="Normal 6 5 2 3 2 2 3" xfId="19282" xr:uid="{00000000-0005-0000-0000-000016520000}"/>
    <cellStyle name="Normal 6 5 2 3 2 2 3 2" xfId="41620" xr:uid="{00000000-0005-0000-0000-000017520000}"/>
    <cellStyle name="Normal 6 5 2 3 2 2 4" xfId="9156" xr:uid="{00000000-0005-0000-0000-000018520000}"/>
    <cellStyle name="Normal 6 5 2 3 2 2 5" xfId="34276" xr:uid="{00000000-0005-0000-0000-000019520000}"/>
    <cellStyle name="Normal 6 5 2 3 2 3" xfId="3568" xr:uid="{00000000-0005-0000-0000-00001A520000}"/>
    <cellStyle name="Normal 6 5 2 3 2 3 2" xfId="17518" xr:uid="{00000000-0005-0000-0000-00001B520000}"/>
    <cellStyle name="Normal 6 5 2 3 2 3 2 2" xfId="40396" xr:uid="{00000000-0005-0000-0000-00001C520000}"/>
    <cellStyle name="Normal 6 5 2 3 2 3 3" xfId="11604" xr:uid="{00000000-0005-0000-0000-00001D520000}"/>
    <cellStyle name="Normal 6 5 2 3 2 3 4" xfId="36724" xr:uid="{00000000-0005-0000-0000-00001E520000}"/>
    <cellStyle name="Normal 6 5 2 3 2 4" xfId="10380" xr:uid="{00000000-0005-0000-0000-00001F520000}"/>
    <cellStyle name="Normal 6 5 2 3 2 4 2" xfId="35500" xr:uid="{00000000-0005-0000-0000-000020520000}"/>
    <cellStyle name="Normal 6 5 2 3 2 5" xfId="16051" xr:uid="{00000000-0005-0000-0000-000021520000}"/>
    <cellStyle name="Normal 6 5 2 3 2 5 2" xfId="39172" xr:uid="{00000000-0005-0000-0000-000022520000}"/>
    <cellStyle name="Normal 6 5 2 3 2 6" xfId="7932" xr:uid="{00000000-0005-0000-0000-000023520000}"/>
    <cellStyle name="Normal 6 5 2 3 2 7" xfId="33052" xr:uid="{00000000-0005-0000-0000-000024520000}"/>
    <cellStyle name="Normal 6 5 2 3 3" xfId="4504" xr:uid="{00000000-0005-0000-0000-000025520000}"/>
    <cellStyle name="Normal 6 5 2 3 3 2" xfId="12355" xr:uid="{00000000-0005-0000-0000-000026520000}"/>
    <cellStyle name="Normal 6 5 2 3 3 2 2" xfId="37336" xr:uid="{00000000-0005-0000-0000-000027520000}"/>
    <cellStyle name="Normal 6 5 2 3 3 3" xfId="18430" xr:uid="{00000000-0005-0000-0000-000028520000}"/>
    <cellStyle name="Normal 6 5 2 3 3 3 2" xfId="41008" xr:uid="{00000000-0005-0000-0000-000029520000}"/>
    <cellStyle name="Normal 6 5 2 3 3 4" xfId="8544" xr:uid="{00000000-0005-0000-0000-00002A520000}"/>
    <cellStyle name="Normal 6 5 2 3 3 5" xfId="33664" xr:uid="{00000000-0005-0000-0000-00002B520000}"/>
    <cellStyle name="Normal 6 5 2 3 4" xfId="2956" xr:uid="{00000000-0005-0000-0000-00002C520000}"/>
    <cellStyle name="Normal 6 5 2 3 4 2" xfId="16906" xr:uid="{00000000-0005-0000-0000-00002D520000}"/>
    <cellStyle name="Normal 6 5 2 3 4 2 2" xfId="39784" xr:uid="{00000000-0005-0000-0000-00002E520000}"/>
    <cellStyle name="Normal 6 5 2 3 4 3" xfId="10992" xr:uid="{00000000-0005-0000-0000-00002F520000}"/>
    <cellStyle name="Normal 6 5 2 3 4 4" xfId="36112" xr:uid="{00000000-0005-0000-0000-000030520000}"/>
    <cellStyle name="Normal 6 5 2 3 5" xfId="9768" xr:uid="{00000000-0005-0000-0000-000031520000}"/>
    <cellStyle name="Normal 6 5 2 3 5 2" xfId="34888" xr:uid="{00000000-0005-0000-0000-000032520000}"/>
    <cellStyle name="Normal 6 5 2 3 6" xfId="15010" xr:uid="{00000000-0005-0000-0000-000033520000}"/>
    <cellStyle name="Normal 6 5 2 3 6 2" xfId="38560" xr:uid="{00000000-0005-0000-0000-000034520000}"/>
    <cellStyle name="Normal 6 5 2 3 7" xfId="7320" xr:uid="{00000000-0005-0000-0000-000035520000}"/>
    <cellStyle name="Normal 6 5 2 3 8" xfId="32440" xr:uid="{00000000-0005-0000-0000-000036520000}"/>
    <cellStyle name="Normal 6 5 2 4" xfId="1333" xr:uid="{00000000-0005-0000-0000-000037520000}"/>
    <cellStyle name="Normal 6 5 2 4 2" xfId="2424" xr:uid="{00000000-0005-0000-0000-000038520000}"/>
    <cellStyle name="Normal 6 5 2 4 2 2" xfId="5687" xr:uid="{00000000-0005-0000-0000-000039520000}"/>
    <cellStyle name="Normal 6 5 2 4 2 2 2" xfId="13359" xr:uid="{00000000-0005-0000-0000-00003A520000}"/>
    <cellStyle name="Normal 6 5 2 4 2 2 2 2" xfId="38159" xr:uid="{00000000-0005-0000-0000-00003B520000}"/>
    <cellStyle name="Normal 6 5 2 4 2 2 3" xfId="19575" xr:uid="{00000000-0005-0000-0000-00003C520000}"/>
    <cellStyle name="Normal 6 5 2 4 2 2 3 2" xfId="41831" xr:uid="{00000000-0005-0000-0000-00003D520000}"/>
    <cellStyle name="Normal 6 5 2 4 2 2 4" xfId="9367" xr:uid="{00000000-0005-0000-0000-00003E520000}"/>
    <cellStyle name="Normal 6 5 2 4 2 2 5" xfId="34487" xr:uid="{00000000-0005-0000-0000-00003F520000}"/>
    <cellStyle name="Normal 6 5 2 4 2 3" xfId="3779" xr:uid="{00000000-0005-0000-0000-000040520000}"/>
    <cellStyle name="Normal 6 5 2 4 2 3 2" xfId="17729" xr:uid="{00000000-0005-0000-0000-000041520000}"/>
    <cellStyle name="Normal 6 5 2 4 2 3 2 2" xfId="40607" xr:uid="{00000000-0005-0000-0000-000042520000}"/>
    <cellStyle name="Normal 6 5 2 4 2 3 3" xfId="11815" xr:uid="{00000000-0005-0000-0000-000043520000}"/>
    <cellStyle name="Normal 6 5 2 4 2 3 4" xfId="36935" xr:uid="{00000000-0005-0000-0000-000044520000}"/>
    <cellStyle name="Normal 6 5 2 4 2 4" xfId="10591" xr:uid="{00000000-0005-0000-0000-000045520000}"/>
    <cellStyle name="Normal 6 5 2 4 2 4 2" xfId="35711" xr:uid="{00000000-0005-0000-0000-000046520000}"/>
    <cellStyle name="Normal 6 5 2 4 2 5" xfId="16388" xr:uid="{00000000-0005-0000-0000-000047520000}"/>
    <cellStyle name="Normal 6 5 2 4 2 5 2" xfId="39383" xr:uid="{00000000-0005-0000-0000-000048520000}"/>
    <cellStyle name="Normal 6 5 2 4 2 6" xfId="8143" xr:uid="{00000000-0005-0000-0000-000049520000}"/>
    <cellStyle name="Normal 6 5 2 4 2 7" xfId="33263" xr:uid="{00000000-0005-0000-0000-00004A520000}"/>
    <cellStyle name="Normal 6 5 2 4 3" xfId="4797" xr:uid="{00000000-0005-0000-0000-00004B520000}"/>
    <cellStyle name="Normal 6 5 2 4 3 2" xfId="12611" xr:uid="{00000000-0005-0000-0000-00004C520000}"/>
    <cellStyle name="Normal 6 5 2 4 3 2 2" xfId="37547" xr:uid="{00000000-0005-0000-0000-00004D520000}"/>
    <cellStyle name="Normal 6 5 2 4 3 3" xfId="18715" xr:uid="{00000000-0005-0000-0000-00004E520000}"/>
    <cellStyle name="Normal 6 5 2 4 3 3 2" xfId="41219" xr:uid="{00000000-0005-0000-0000-00004F520000}"/>
    <cellStyle name="Normal 6 5 2 4 3 4" xfId="8755" xr:uid="{00000000-0005-0000-0000-000050520000}"/>
    <cellStyle name="Normal 6 5 2 4 3 5" xfId="33875" xr:uid="{00000000-0005-0000-0000-000051520000}"/>
    <cellStyle name="Normal 6 5 2 4 4" xfId="3167" xr:uid="{00000000-0005-0000-0000-000052520000}"/>
    <cellStyle name="Normal 6 5 2 4 4 2" xfId="17117" xr:uid="{00000000-0005-0000-0000-000053520000}"/>
    <cellStyle name="Normal 6 5 2 4 4 2 2" xfId="39995" xr:uid="{00000000-0005-0000-0000-000054520000}"/>
    <cellStyle name="Normal 6 5 2 4 4 3" xfId="11203" xr:uid="{00000000-0005-0000-0000-000055520000}"/>
    <cellStyle name="Normal 6 5 2 4 4 4" xfId="36323" xr:uid="{00000000-0005-0000-0000-000056520000}"/>
    <cellStyle name="Normal 6 5 2 4 5" xfId="9979" xr:uid="{00000000-0005-0000-0000-000057520000}"/>
    <cellStyle name="Normal 6 5 2 4 5 2" xfId="35099" xr:uid="{00000000-0005-0000-0000-000058520000}"/>
    <cellStyle name="Normal 6 5 2 4 6" xfId="15342" xr:uid="{00000000-0005-0000-0000-000059520000}"/>
    <cellStyle name="Normal 6 5 2 4 6 2" xfId="38771" xr:uid="{00000000-0005-0000-0000-00005A520000}"/>
    <cellStyle name="Normal 6 5 2 4 7" xfId="7531" xr:uid="{00000000-0005-0000-0000-00005B520000}"/>
    <cellStyle name="Normal 6 5 2 4 8" xfId="32651" xr:uid="{00000000-0005-0000-0000-00005C520000}"/>
    <cellStyle name="Normal 6 5 2 5" xfId="1744" xr:uid="{00000000-0005-0000-0000-00005D520000}"/>
    <cellStyle name="Normal 6 5 2 5 2" xfId="5113" xr:uid="{00000000-0005-0000-0000-00005E520000}"/>
    <cellStyle name="Normal 6 5 2 5 2 2" xfId="12866" xr:uid="{00000000-0005-0000-0000-00005F520000}"/>
    <cellStyle name="Normal 6 5 2 5 2 2 2" xfId="37737" xr:uid="{00000000-0005-0000-0000-000060520000}"/>
    <cellStyle name="Normal 6 5 2 5 2 3" xfId="19017" xr:uid="{00000000-0005-0000-0000-000061520000}"/>
    <cellStyle name="Normal 6 5 2 5 2 3 2" xfId="41409" xr:uid="{00000000-0005-0000-0000-000062520000}"/>
    <cellStyle name="Normal 6 5 2 5 2 4" xfId="8945" xr:uid="{00000000-0005-0000-0000-000063520000}"/>
    <cellStyle name="Normal 6 5 2 5 2 5" xfId="34065" xr:uid="{00000000-0005-0000-0000-000064520000}"/>
    <cellStyle name="Normal 6 5 2 5 3" xfId="3357" xr:uid="{00000000-0005-0000-0000-000065520000}"/>
    <cellStyle name="Normal 6 5 2 5 3 2" xfId="17307" xr:uid="{00000000-0005-0000-0000-000066520000}"/>
    <cellStyle name="Normal 6 5 2 5 3 2 2" xfId="40185" xr:uid="{00000000-0005-0000-0000-000067520000}"/>
    <cellStyle name="Normal 6 5 2 5 3 3" xfId="11393" xr:uid="{00000000-0005-0000-0000-000068520000}"/>
    <cellStyle name="Normal 6 5 2 5 3 4" xfId="36513" xr:uid="{00000000-0005-0000-0000-000069520000}"/>
    <cellStyle name="Normal 6 5 2 5 4" xfId="10169" xr:uid="{00000000-0005-0000-0000-00006A520000}"/>
    <cellStyle name="Normal 6 5 2 5 4 2" xfId="35289" xr:uid="{00000000-0005-0000-0000-00006B520000}"/>
    <cellStyle name="Normal 6 5 2 5 5" xfId="15722" xr:uid="{00000000-0005-0000-0000-00006C520000}"/>
    <cellStyle name="Normal 6 5 2 5 5 2" xfId="38961" xr:uid="{00000000-0005-0000-0000-00006D520000}"/>
    <cellStyle name="Normal 6 5 2 5 6" xfId="7721" xr:uid="{00000000-0005-0000-0000-00006E520000}"/>
    <cellStyle name="Normal 6 5 2 5 7" xfId="32841" xr:uid="{00000000-0005-0000-0000-00006F520000}"/>
    <cellStyle name="Normal 6 5 2 6" xfId="4207" xr:uid="{00000000-0005-0000-0000-000070520000}"/>
    <cellStyle name="Normal 6 5 2 6 2" xfId="12109" xr:uid="{00000000-0005-0000-0000-000071520000}"/>
    <cellStyle name="Normal 6 5 2 6 2 2" xfId="37125" xr:uid="{00000000-0005-0000-0000-000072520000}"/>
    <cellStyle name="Normal 6 5 2 6 3" xfId="18139" xr:uid="{00000000-0005-0000-0000-000073520000}"/>
    <cellStyle name="Normal 6 5 2 6 3 2" xfId="40797" xr:uid="{00000000-0005-0000-0000-000074520000}"/>
    <cellStyle name="Normal 6 5 2 6 4" xfId="8333" xr:uid="{00000000-0005-0000-0000-000075520000}"/>
    <cellStyle name="Normal 6 5 2 6 5" xfId="33453" xr:uid="{00000000-0005-0000-0000-000076520000}"/>
    <cellStyle name="Normal 6 5 2 7" xfId="2745" xr:uid="{00000000-0005-0000-0000-000077520000}"/>
    <cellStyle name="Normal 6 5 2 7 2" xfId="16695" xr:uid="{00000000-0005-0000-0000-000078520000}"/>
    <cellStyle name="Normal 6 5 2 7 2 2" xfId="39573" xr:uid="{00000000-0005-0000-0000-000079520000}"/>
    <cellStyle name="Normal 6 5 2 7 3" xfId="10781" xr:uid="{00000000-0005-0000-0000-00007A520000}"/>
    <cellStyle name="Normal 6 5 2 7 4" xfId="35901" xr:uid="{00000000-0005-0000-0000-00007B520000}"/>
    <cellStyle name="Normal 6 5 2 8" xfId="9557" xr:uid="{00000000-0005-0000-0000-00007C520000}"/>
    <cellStyle name="Normal 6 5 2 8 2" xfId="34677" xr:uid="{00000000-0005-0000-0000-00007D520000}"/>
    <cellStyle name="Normal 6 5 2 9" xfId="14607" xr:uid="{00000000-0005-0000-0000-00007E520000}"/>
    <cellStyle name="Normal 6 5 2 9 2" xfId="38349" xr:uid="{00000000-0005-0000-0000-00007F520000}"/>
    <cellStyle name="Normal 6 5 3" xfId="567" xr:uid="{00000000-0005-0000-0000-000080520000}"/>
    <cellStyle name="Normal 6 5 3 10" xfId="32231" xr:uid="{00000000-0005-0000-0000-000081520000}"/>
    <cellStyle name="Normal 6 5 3 2" xfId="993" xr:uid="{00000000-0005-0000-0000-000082520000}"/>
    <cellStyle name="Normal 6 5 3 2 2" xfId="2084" xr:uid="{00000000-0005-0000-0000-000083520000}"/>
    <cellStyle name="Normal 6 5 3 2 2 2" xfId="5390" xr:uid="{00000000-0005-0000-0000-000084520000}"/>
    <cellStyle name="Normal 6 5 3 2 2 2 2" xfId="13104" xr:uid="{00000000-0005-0000-0000-000085520000}"/>
    <cellStyle name="Normal 6 5 3 2 2 2 2 2" xfId="37950" xr:uid="{00000000-0005-0000-0000-000086520000}"/>
    <cellStyle name="Normal 6 5 3 2 2 2 3" xfId="19284" xr:uid="{00000000-0005-0000-0000-000087520000}"/>
    <cellStyle name="Normal 6 5 3 2 2 2 3 2" xfId="41622" xr:uid="{00000000-0005-0000-0000-000088520000}"/>
    <cellStyle name="Normal 6 5 3 2 2 2 4" xfId="9158" xr:uid="{00000000-0005-0000-0000-000089520000}"/>
    <cellStyle name="Normal 6 5 3 2 2 2 5" xfId="34278" xr:uid="{00000000-0005-0000-0000-00008A520000}"/>
    <cellStyle name="Normal 6 5 3 2 2 3" xfId="3570" xr:uid="{00000000-0005-0000-0000-00008B520000}"/>
    <cellStyle name="Normal 6 5 3 2 2 3 2" xfId="17520" xr:uid="{00000000-0005-0000-0000-00008C520000}"/>
    <cellStyle name="Normal 6 5 3 2 2 3 2 2" xfId="40398" xr:uid="{00000000-0005-0000-0000-00008D520000}"/>
    <cellStyle name="Normal 6 5 3 2 2 3 3" xfId="11606" xr:uid="{00000000-0005-0000-0000-00008E520000}"/>
    <cellStyle name="Normal 6 5 3 2 2 3 4" xfId="36726" xr:uid="{00000000-0005-0000-0000-00008F520000}"/>
    <cellStyle name="Normal 6 5 3 2 2 4" xfId="10382" xr:uid="{00000000-0005-0000-0000-000090520000}"/>
    <cellStyle name="Normal 6 5 3 2 2 4 2" xfId="35502" xr:uid="{00000000-0005-0000-0000-000091520000}"/>
    <cellStyle name="Normal 6 5 3 2 2 5" xfId="16053" xr:uid="{00000000-0005-0000-0000-000092520000}"/>
    <cellStyle name="Normal 6 5 3 2 2 5 2" xfId="39174" xr:uid="{00000000-0005-0000-0000-000093520000}"/>
    <cellStyle name="Normal 6 5 3 2 2 6" xfId="7934" xr:uid="{00000000-0005-0000-0000-000094520000}"/>
    <cellStyle name="Normal 6 5 3 2 2 7" xfId="33054" xr:uid="{00000000-0005-0000-0000-000095520000}"/>
    <cellStyle name="Normal 6 5 3 2 3" xfId="4506" xr:uid="{00000000-0005-0000-0000-000096520000}"/>
    <cellStyle name="Normal 6 5 3 2 3 2" xfId="12357" xr:uid="{00000000-0005-0000-0000-000097520000}"/>
    <cellStyle name="Normal 6 5 3 2 3 2 2" xfId="37338" xr:uid="{00000000-0005-0000-0000-000098520000}"/>
    <cellStyle name="Normal 6 5 3 2 3 3" xfId="18432" xr:uid="{00000000-0005-0000-0000-000099520000}"/>
    <cellStyle name="Normal 6 5 3 2 3 3 2" xfId="41010" xr:uid="{00000000-0005-0000-0000-00009A520000}"/>
    <cellStyle name="Normal 6 5 3 2 3 4" xfId="8546" xr:uid="{00000000-0005-0000-0000-00009B520000}"/>
    <cellStyle name="Normal 6 5 3 2 3 5" xfId="33666" xr:uid="{00000000-0005-0000-0000-00009C520000}"/>
    <cellStyle name="Normal 6 5 3 2 4" xfId="2958" xr:uid="{00000000-0005-0000-0000-00009D520000}"/>
    <cellStyle name="Normal 6 5 3 2 4 2" xfId="16908" xr:uid="{00000000-0005-0000-0000-00009E520000}"/>
    <cellStyle name="Normal 6 5 3 2 4 2 2" xfId="39786" xr:uid="{00000000-0005-0000-0000-00009F520000}"/>
    <cellStyle name="Normal 6 5 3 2 4 3" xfId="10994" xr:uid="{00000000-0005-0000-0000-0000A0520000}"/>
    <cellStyle name="Normal 6 5 3 2 4 4" xfId="36114" xr:uid="{00000000-0005-0000-0000-0000A1520000}"/>
    <cellStyle name="Normal 6 5 3 2 5" xfId="9770" xr:uid="{00000000-0005-0000-0000-0000A2520000}"/>
    <cellStyle name="Normal 6 5 3 2 5 2" xfId="34890" xr:uid="{00000000-0005-0000-0000-0000A3520000}"/>
    <cellStyle name="Normal 6 5 3 2 6" xfId="15012" xr:uid="{00000000-0005-0000-0000-0000A4520000}"/>
    <cellStyle name="Normal 6 5 3 2 6 2" xfId="38562" xr:uid="{00000000-0005-0000-0000-0000A5520000}"/>
    <cellStyle name="Normal 6 5 3 2 7" xfId="7322" xr:uid="{00000000-0005-0000-0000-0000A6520000}"/>
    <cellStyle name="Normal 6 5 3 2 8" xfId="32442" xr:uid="{00000000-0005-0000-0000-0000A7520000}"/>
    <cellStyle name="Normal 6 5 3 3" xfId="1335" xr:uid="{00000000-0005-0000-0000-0000A8520000}"/>
    <cellStyle name="Normal 6 5 3 3 2" xfId="2426" xr:uid="{00000000-0005-0000-0000-0000A9520000}"/>
    <cellStyle name="Normal 6 5 3 3 2 2" xfId="5689" xr:uid="{00000000-0005-0000-0000-0000AA520000}"/>
    <cellStyle name="Normal 6 5 3 3 2 2 2" xfId="13361" xr:uid="{00000000-0005-0000-0000-0000AB520000}"/>
    <cellStyle name="Normal 6 5 3 3 2 2 2 2" xfId="38161" xr:uid="{00000000-0005-0000-0000-0000AC520000}"/>
    <cellStyle name="Normal 6 5 3 3 2 2 3" xfId="19577" xr:uid="{00000000-0005-0000-0000-0000AD520000}"/>
    <cellStyle name="Normal 6 5 3 3 2 2 3 2" xfId="41833" xr:uid="{00000000-0005-0000-0000-0000AE520000}"/>
    <cellStyle name="Normal 6 5 3 3 2 2 4" xfId="9369" xr:uid="{00000000-0005-0000-0000-0000AF520000}"/>
    <cellStyle name="Normal 6 5 3 3 2 2 5" xfId="34489" xr:uid="{00000000-0005-0000-0000-0000B0520000}"/>
    <cellStyle name="Normal 6 5 3 3 2 3" xfId="3781" xr:uid="{00000000-0005-0000-0000-0000B1520000}"/>
    <cellStyle name="Normal 6 5 3 3 2 3 2" xfId="17731" xr:uid="{00000000-0005-0000-0000-0000B2520000}"/>
    <cellStyle name="Normal 6 5 3 3 2 3 2 2" xfId="40609" xr:uid="{00000000-0005-0000-0000-0000B3520000}"/>
    <cellStyle name="Normal 6 5 3 3 2 3 3" xfId="11817" xr:uid="{00000000-0005-0000-0000-0000B4520000}"/>
    <cellStyle name="Normal 6 5 3 3 2 3 4" xfId="36937" xr:uid="{00000000-0005-0000-0000-0000B5520000}"/>
    <cellStyle name="Normal 6 5 3 3 2 4" xfId="10593" xr:uid="{00000000-0005-0000-0000-0000B6520000}"/>
    <cellStyle name="Normal 6 5 3 3 2 4 2" xfId="35713" xr:uid="{00000000-0005-0000-0000-0000B7520000}"/>
    <cellStyle name="Normal 6 5 3 3 2 5" xfId="16390" xr:uid="{00000000-0005-0000-0000-0000B8520000}"/>
    <cellStyle name="Normal 6 5 3 3 2 5 2" xfId="39385" xr:uid="{00000000-0005-0000-0000-0000B9520000}"/>
    <cellStyle name="Normal 6 5 3 3 2 6" xfId="8145" xr:uid="{00000000-0005-0000-0000-0000BA520000}"/>
    <cellStyle name="Normal 6 5 3 3 2 7" xfId="33265" xr:uid="{00000000-0005-0000-0000-0000BB520000}"/>
    <cellStyle name="Normal 6 5 3 3 3" xfId="4799" xr:uid="{00000000-0005-0000-0000-0000BC520000}"/>
    <cellStyle name="Normal 6 5 3 3 3 2" xfId="12613" xr:uid="{00000000-0005-0000-0000-0000BD520000}"/>
    <cellStyle name="Normal 6 5 3 3 3 2 2" xfId="37549" xr:uid="{00000000-0005-0000-0000-0000BE520000}"/>
    <cellStyle name="Normal 6 5 3 3 3 3" xfId="18717" xr:uid="{00000000-0005-0000-0000-0000BF520000}"/>
    <cellStyle name="Normal 6 5 3 3 3 3 2" xfId="41221" xr:uid="{00000000-0005-0000-0000-0000C0520000}"/>
    <cellStyle name="Normal 6 5 3 3 3 4" xfId="8757" xr:uid="{00000000-0005-0000-0000-0000C1520000}"/>
    <cellStyle name="Normal 6 5 3 3 3 5" xfId="33877" xr:uid="{00000000-0005-0000-0000-0000C2520000}"/>
    <cellStyle name="Normal 6 5 3 3 4" xfId="3169" xr:uid="{00000000-0005-0000-0000-0000C3520000}"/>
    <cellStyle name="Normal 6 5 3 3 4 2" xfId="17119" xr:uid="{00000000-0005-0000-0000-0000C4520000}"/>
    <cellStyle name="Normal 6 5 3 3 4 2 2" xfId="39997" xr:uid="{00000000-0005-0000-0000-0000C5520000}"/>
    <cellStyle name="Normal 6 5 3 3 4 3" xfId="11205" xr:uid="{00000000-0005-0000-0000-0000C6520000}"/>
    <cellStyle name="Normal 6 5 3 3 4 4" xfId="36325" xr:uid="{00000000-0005-0000-0000-0000C7520000}"/>
    <cellStyle name="Normal 6 5 3 3 5" xfId="9981" xr:uid="{00000000-0005-0000-0000-0000C8520000}"/>
    <cellStyle name="Normal 6 5 3 3 5 2" xfId="35101" xr:uid="{00000000-0005-0000-0000-0000C9520000}"/>
    <cellStyle name="Normal 6 5 3 3 6" xfId="15344" xr:uid="{00000000-0005-0000-0000-0000CA520000}"/>
    <cellStyle name="Normal 6 5 3 3 6 2" xfId="38773" xr:uid="{00000000-0005-0000-0000-0000CB520000}"/>
    <cellStyle name="Normal 6 5 3 3 7" xfId="7533" xr:uid="{00000000-0005-0000-0000-0000CC520000}"/>
    <cellStyle name="Normal 6 5 3 3 8" xfId="32653" xr:uid="{00000000-0005-0000-0000-0000CD520000}"/>
    <cellStyle name="Normal 6 5 3 4" xfId="1746" xr:uid="{00000000-0005-0000-0000-0000CE520000}"/>
    <cellStyle name="Normal 6 5 3 4 2" xfId="5115" xr:uid="{00000000-0005-0000-0000-0000CF520000}"/>
    <cellStyle name="Normal 6 5 3 4 2 2" xfId="12868" xr:uid="{00000000-0005-0000-0000-0000D0520000}"/>
    <cellStyle name="Normal 6 5 3 4 2 2 2" xfId="37739" xr:uid="{00000000-0005-0000-0000-0000D1520000}"/>
    <cellStyle name="Normal 6 5 3 4 2 3" xfId="19019" xr:uid="{00000000-0005-0000-0000-0000D2520000}"/>
    <cellStyle name="Normal 6 5 3 4 2 3 2" xfId="41411" xr:uid="{00000000-0005-0000-0000-0000D3520000}"/>
    <cellStyle name="Normal 6 5 3 4 2 4" xfId="8947" xr:uid="{00000000-0005-0000-0000-0000D4520000}"/>
    <cellStyle name="Normal 6 5 3 4 2 5" xfId="34067" xr:uid="{00000000-0005-0000-0000-0000D5520000}"/>
    <cellStyle name="Normal 6 5 3 4 3" xfId="3359" xr:uid="{00000000-0005-0000-0000-0000D6520000}"/>
    <cellStyle name="Normal 6 5 3 4 3 2" xfId="17309" xr:uid="{00000000-0005-0000-0000-0000D7520000}"/>
    <cellStyle name="Normal 6 5 3 4 3 2 2" xfId="40187" xr:uid="{00000000-0005-0000-0000-0000D8520000}"/>
    <cellStyle name="Normal 6 5 3 4 3 3" xfId="11395" xr:uid="{00000000-0005-0000-0000-0000D9520000}"/>
    <cellStyle name="Normal 6 5 3 4 3 4" xfId="36515" xr:uid="{00000000-0005-0000-0000-0000DA520000}"/>
    <cellStyle name="Normal 6 5 3 4 4" xfId="10171" xr:uid="{00000000-0005-0000-0000-0000DB520000}"/>
    <cellStyle name="Normal 6 5 3 4 4 2" xfId="35291" xr:uid="{00000000-0005-0000-0000-0000DC520000}"/>
    <cellStyle name="Normal 6 5 3 4 5" xfId="15724" xr:uid="{00000000-0005-0000-0000-0000DD520000}"/>
    <cellStyle name="Normal 6 5 3 4 5 2" xfId="38963" xr:uid="{00000000-0005-0000-0000-0000DE520000}"/>
    <cellStyle name="Normal 6 5 3 4 6" xfId="7723" xr:uid="{00000000-0005-0000-0000-0000DF520000}"/>
    <cellStyle name="Normal 6 5 3 4 7" xfId="32843" xr:uid="{00000000-0005-0000-0000-0000E0520000}"/>
    <cellStyle name="Normal 6 5 3 5" xfId="4209" xr:uid="{00000000-0005-0000-0000-0000E1520000}"/>
    <cellStyle name="Normal 6 5 3 5 2" xfId="12111" xr:uid="{00000000-0005-0000-0000-0000E2520000}"/>
    <cellStyle name="Normal 6 5 3 5 2 2" xfId="37127" xr:uid="{00000000-0005-0000-0000-0000E3520000}"/>
    <cellStyle name="Normal 6 5 3 5 3" xfId="18141" xr:uid="{00000000-0005-0000-0000-0000E4520000}"/>
    <cellStyle name="Normal 6 5 3 5 3 2" xfId="40799" xr:uid="{00000000-0005-0000-0000-0000E5520000}"/>
    <cellStyle name="Normal 6 5 3 5 4" xfId="8335" xr:uid="{00000000-0005-0000-0000-0000E6520000}"/>
    <cellStyle name="Normal 6 5 3 5 5" xfId="33455" xr:uid="{00000000-0005-0000-0000-0000E7520000}"/>
    <cellStyle name="Normal 6 5 3 6" xfId="2747" xr:uid="{00000000-0005-0000-0000-0000E8520000}"/>
    <cellStyle name="Normal 6 5 3 6 2" xfId="16697" xr:uid="{00000000-0005-0000-0000-0000E9520000}"/>
    <cellStyle name="Normal 6 5 3 6 2 2" xfId="39575" xr:uid="{00000000-0005-0000-0000-0000EA520000}"/>
    <cellStyle name="Normal 6 5 3 6 3" xfId="10783" xr:uid="{00000000-0005-0000-0000-0000EB520000}"/>
    <cellStyle name="Normal 6 5 3 6 4" xfId="35903" xr:uid="{00000000-0005-0000-0000-0000EC520000}"/>
    <cellStyle name="Normal 6 5 3 7" xfId="9559" xr:uid="{00000000-0005-0000-0000-0000ED520000}"/>
    <cellStyle name="Normal 6 5 3 7 2" xfId="34679" xr:uid="{00000000-0005-0000-0000-0000EE520000}"/>
    <cellStyle name="Normal 6 5 3 8" xfId="14609" xr:uid="{00000000-0005-0000-0000-0000EF520000}"/>
    <cellStyle name="Normal 6 5 3 8 2" xfId="38351" xr:uid="{00000000-0005-0000-0000-0000F0520000}"/>
    <cellStyle name="Normal 6 5 3 9" xfId="7111" xr:uid="{00000000-0005-0000-0000-0000F1520000}"/>
    <cellStyle name="Normal 6 5 4" xfId="990" xr:uid="{00000000-0005-0000-0000-0000F2520000}"/>
    <cellStyle name="Normal 6 5 4 2" xfId="2081" xr:uid="{00000000-0005-0000-0000-0000F3520000}"/>
    <cellStyle name="Normal 6 5 4 2 2" xfId="5387" xr:uid="{00000000-0005-0000-0000-0000F4520000}"/>
    <cellStyle name="Normal 6 5 4 2 2 2" xfId="13101" xr:uid="{00000000-0005-0000-0000-0000F5520000}"/>
    <cellStyle name="Normal 6 5 4 2 2 2 2" xfId="37947" xr:uid="{00000000-0005-0000-0000-0000F6520000}"/>
    <cellStyle name="Normal 6 5 4 2 2 3" xfId="19281" xr:uid="{00000000-0005-0000-0000-0000F7520000}"/>
    <cellStyle name="Normal 6 5 4 2 2 3 2" xfId="41619" xr:uid="{00000000-0005-0000-0000-0000F8520000}"/>
    <cellStyle name="Normal 6 5 4 2 2 4" xfId="9155" xr:uid="{00000000-0005-0000-0000-0000F9520000}"/>
    <cellStyle name="Normal 6 5 4 2 2 5" xfId="34275" xr:uid="{00000000-0005-0000-0000-0000FA520000}"/>
    <cellStyle name="Normal 6 5 4 2 3" xfId="3567" xr:uid="{00000000-0005-0000-0000-0000FB520000}"/>
    <cellStyle name="Normal 6 5 4 2 3 2" xfId="17517" xr:uid="{00000000-0005-0000-0000-0000FC520000}"/>
    <cellStyle name="Normal 6 5 4 2 3 2 2" xfId="40395" xr:uid="{00000000-0005-0000-0000-0000FD520000}"/>
    <cellStyle name="Normal 6 5 4 2 3 3" xfId="11603" xr:uid="{00000000-0005-0000-0000-0000FE520000}"/>
    <cellStyle name="Normal 6 5 4 2 3 4" xfId="36723" xr:uid="{00000000-0005-0000-0000-0000FF520000}"/>
    <cellStyle name="Normal 6 5 4 2 4" xfId="10379" xr:uid="{00000000-0005-0000-0000-000000530000}"/>
    <cellStyle name="Normal 6 5 4 2 4 2" xfId="35499" xr:uid="{00000000-0005-0000-0000-000001530000}"/>
    <cellStyle name="Normal 6 5 4 2 5" xfId="16050" xr:uid="{00000000-0005-0000-0000-000002530000}"/>
    <cellStyle name="Normal 6 5 4 2 5 2" xfId="39171" xr:uid="{00000000-0005-0000-0000-000003530000}"/>
    <cellStyle name="Normal 6 5 4 2 6" xfId="7931" xr:uid="{00000000-0005-0000-0000-000004530000}"/>
    <cellStyle name="Normal 6 5 4 2 7" xfId="33051" xr:uid="{00000000-0005-0000-0000-000005530000}"/>
    <cellStyle name="Normal 6 5 4 3" xfId="4503" xr:uid="{00000000-0005-0000-0000-000006530000}"/>
    <cellStyle name="Normal 6 5 4 3 2" xfId="12354" xr:uid="{00000000-0005-0000-0000-000007530000}"/>
    <cellStyle name="Normal 6 5 4 3 2 2" xfId="37335" xr:uid="{00000000-0005-0000-0000-000008530000}"/>
    <cellStyle name="Normal 6 5 4 3 3" xfId="18429" xr:uid="{00000000-0005-0000-0000-000009530000}"/>
    <cellStyle name="Normal 6 5 4 3 3 2" xfId="41007" xr:uid="{00000000-0005-0000-0000-00000A530000}"/>
    <cellStyle name="Normal 6 5 4 3 4" xfId="8543" xr:uid="{00000000-0005-0000-0000-00000B530000}"/>
    <cellStyle name="Normal 6 5 4 3 5" xfId="33663" xr:uid="{00000000-0005-0000-0000-00000C530000}"/>
    <cellStyle name="Normal 6 5 4 4" xfId="2955" xr:uid="{00000000-0005-0000-0000-00000D530000}"/>
    <cellStyle name="Normal 6 5 4 4 2" xfId="16905" xr:uid="{00000000-0005-0000-0000-00000E530000}"/>
    <cellStyle name="Normal 6 5 4 4 2 2" xfId="39783" xr:uid="{00000000-0005-0000-0000-00000F530000}"/>
    <cellStyle name="Normal 6 5 4 4 3" xfId="10991" xr:uid="{00000000-0005-0000-0000-000010530000}"/>
    <cellStyle name="Normal 6 5 4 4 4" xfId="36111" xr:uid="{00000000-0005-0000-0000-000011530000}"/>
    <cellStyle name="Normal 6 5 4 5" xfId="9767" xr:uid="{00000000-0005-0000-0000-000012530000}"/>
    <cellStyle name="Normal 6 5 4 5 2" xfId="34887" xr:uid="{00000000-0005-0000-0000-000013530000}"/>
    <cellStyle name="Normal 6 5 4 6" xfId="15009" xr:uid="{00000000-0005-0000-0000-000014530000}"/>
    <cellStyle name="Normal 6 5 4 6 2" xfId="38559" xr:uid="{00000000-0005-0000-0000-000015530000}"/>
    <cellStyle name="Normal 6 5 4 7" xfId="7319" xr:uid="{00000000-0005-0000-0000-000016530000}"/>
    <cellStyle name="Normal 6 5 4 8" xfId="32439" xr:uid="{00000000-0005-0000-0000-000017530000}"/>
    <cellStyle name="Normal 6 5 5" xfId="1332" xr:uid="{00000000-0005-0000-0000-000018530000}"/>
    <cellStyle name="Normal 6 5 5 2" xfId="2423" xr:uid="{00000000-0005-0000-0000-000019530000}"/>
    <cellStyle name="Normal 6 5 5 2 2" xfId="5686" xr:uid="{00000000-0005-0000-0000-00001A530000}"/>
    <cellStyle name="Normal 6 5 5 2 2 2" xfId="13358" xr:uid="{00000000-0005-0000-0000-00001B530000}"/>
    <cellStyle name="Normal 6 5 5 2 2 2 2" xfId="38158" xr:uid="{00000000-0005-0000-0000-00001C530000}"/>
    <cellStyle name="Normal 6 5 5 2 2 3" xfId="19574" xr:uid="{00000000-0005-0000-0000-00001D530000}"/>
    <cellStyle name="Normal 6 5 5 2 2 3 2" xfId="41830" xr:uid="{00000000-0005-0000-0000-00001E530000}"/>
    <cellStyle name="Normal 6 5 5 2 2 4" xfId="9366" xr:uid="{00000000-0005-0000-0000-00001F530000}"/>
    <cellStyle name="Normal 6 5 5 2 2 5" xfId="34486" xr:uid="{00000000-0005-0000-0000-000020530000}"/>
    <cellStyle name="Normal 6 5 5 2 3" xfId="3778" xr:uid="{00000000-0005-0000-0000-000021530000}"/>
    <cellStyle name="Normal 6 5 5 2 3 2" xfId="17728" xr:uid="{00000000-0005-0000-0000-000022530000}"/>
    <cellStyle name="Normal 6 5 5 2 3 2 2" xfId="40606" xr:uid="{00000000-0005-0000-0000-000023530000}"/>
    <cellStyle name="Normal 6 5 5 2 3 3" xfId="11814" xr:uid="{00000000-0005-0000-0000-000024530000}"/>
    <cellStyle name="Normal 6 5 5 2 3 4" xfId="36934" xr:uid="{00000000-0005-0000-0000-000025530000}"/>
    <cellStyle name="Normal 6 5 5 2 4" xfId="10590" xr:uid="{00000000-0005-0000-0000-000026530000}"/>
    <cellStyle name="Normal 6 5 5 2 4 2" xfId="35710" xr:uid="{00000000-0005-0000-0000-000027530000}"/>
    <cellStyle name="Normal 6 5 5 2 5" xfId="16387" xr:uid="{00000000-0005-0000-0000-000028530000}"/>
    <cellStyle name="Normal 6 5 5 2 5 2" xfId="39382" xr:uid="{00000000-0005-0000-0000-000029530000}"/>
    <cellStyle name="Normal 6 5 5 2 6" xfId="8142" xr:uid="{00000000-0005-0000-0000-00002A530000}"/>
    <cellStyle name="Normal 6 5 5 2 7" xfId="33262" xr:uid="{00000000-0005-0000-0000-00002B530000}"/>
    <cellStyle name="Normal 6 5 5 3" xfId="4796" xr:uid="{00000000-0005-0000-0000-00002C530000}"/>
    <cellStyle name="Normal 6 5 5 3 2" xfId="12610" xr:uid="{00000000-0005-0000-0000-00002D530000}"/>
    <cellStyle name="Normal 6 5 5 3 2 2" xfId="37546" xr:uid="{00000000-0005-0000-0000-00002E530000}"/>
    <cellStyle name="Normal 6 5 5 3 3" xfId="18714" xr:uid="{00000000-0005-0000-0000-00002F530000}"/>
    <cellStyle name="Normal 6 5 5 3 3 2" xfId="41218" xr:uid="{00000000-0005-0000-0000-000030530000}"/>
    <cellStyle name="Normal 6 5 5 3 4" xfId="8754" xr:uid="{00000000-0005-0000-0000-000031530000}"/>
    <cellStyle name="Normal 6 5 5 3 5" xfId="33874" xr:uid="{00000000-0005-0000-0000-000032530000}"/>
    <cellStyle name="Normal 6 5 5 4" xfId="3166" xr:uid="{00000000-0005-0000-0000-000033530000}"/>
    <cellStyle name="Normal 6 5 5 4 2" xfId="17116" xr:uid="{00000000-0005-0000-0000-000034530000}"/>
    <cellStyle name="Normal 6 5 5 4 2 2" xfId="39994" xr:uid="{00000000-0005-0000-0000-000035530000}"/>
    <cellStyle name="Normal 6 5 5 4 3" xfId="11202" xr:uid="{00000000-0005-0000-0000-000036530000}"/>
    <cellStyle name="Normal 6 5 5 4 4" xfId="36322" xr:uid="{00000000-0005-0000-0000-000037530000}"/>
    <cellStyle name="Normal 6 5 5 5" xfId="9978" xr:uid="{00000000-0005-0000-0000-000038530000}"/>
    <cellStyle name="Normal 6 5 5 5 2" xfId="35098" xr:uid="{00000000-0005-0000-0000-000039530000}"/>
    <cellStyle name="Normal 6 5 5 6" xfId="15341" xr:uid="{00000000-0005-0000-0000-00003A530000}"/>
    <cellStyle name="Normal 6 5 5 6 2" xfId="38770" xr:uid="{00000000-0005-0000-0000-00003B530000}"/>
    <cellStyle name="Normal 6 5 5 7" xfId="7530" xr:uid="{00000000-0005-0000-0000-00003C530000}"/>
    <cellStyle name="Normal 6 5 5 8" xfId="32650" xr:uid="{00000000-0005-0000-0000-00003D530000}"/>
    <cellStyle name="Normal 6 5 6" xfId="1743" xr:uid="{00000000-0005-0000-0000-00003E530000}"/>
    <cellStyle name="Normal 6 5 6 2" xfId="5112" xr:uid="{00000000-0005-0000-0000-00003F530000}"/>
    <cellStyle name="Normal 6 5 6 2 2" xfId="12865" xr:uid="{00000000-0005-0000-0000-000040530000}"/>
    <cellStyle name="Normal 6 5 6 2 2 2" xfId="37736" xr:uid="{00000000-0005-0000-0000-000041530000}"/>
    <cellStyle name="Normal 6 5 6 2 3" xfId="19016" xr:uid="{00000000-0005-0000-0000-000042530000}"/>
    <cellStyle name="Normal 6 5 6 2 3 2" xfId="41408" xr:uid="{00000000-0005-0000-0000-000043530000}"/>
    <cellStyle name="Normal 6 5 6 2 4" xfId="8944" xr:uid="{00000000-0005-0000-0000-000044530000}"/>
    <cellStyle name="Normal 6 5 6 2 5" xfId="34064" xr:uid="{00000000-0005-0000-0000-000045530000}"/>
    <cellStyle name="Normal 6 5 6 3" xfId="3356" xr:uid="{00000000-0005-0000-0000-000046530000}"/>
    <cellStyle name="Normal 6 5 6 3 2" xfId="17306" xr:uid="{00000000-0005-0000-0000-000047530000}"/>
    <cellStyle name="Normal 6 5 6 3 2 2" xfId="40184" xr:uid="{00000000-0005-0000-0000-000048530000}"/>
    <cellStyle name="Normal 6 5 6 3 3" xfId="11392" xr:uid="{00000000-0005-0000-0000-000049530000}"/>
    <cellStyle name="Normal 6 5 6 3 4" xfId="36512" xr:uid="{00000000-0005-0000-0000-00004A530000}"/>
    <cellStyle name="Normal 6 5 6 4" xfId="10168" xr:uid="{00000000-0005-0000-0000-00004B530000}"/>
    <cellStyle name="Normal 6 5 6 4 2" xfId="35288" xr:uid="{00000000-0005-0000-0000-00004C530000}"/>
    <cellStyle name="Normal 6 5 6 5" xfId="15721" xr:uid="{00000000-0005-0000-0000-00004D530000}"/>
    <cellStyle name="Normal 6 5 6 5 2" xfId="38960" xr:uid="{00000000-0005-0000-0000-00004E530000}"/>
    <cellStyle name="Normal 6 5 6 6" xfId="7720" xr:uid="{00000000-0005-0000-0000-00004F530000}"/>
    <cellStyle name="Normal 6 5 6 7" xfId="32840" xr:uid="{00000000-0005-0000-0000-000050530000}"/>
    <cellStyle name="Normal 6 5 7" xfId="4206" xr:uid="{00000000-0005-0000-0000-000051530000}"/>
    <cellStyle name="Normal 6 5 7 2" xfId="12108" xr:uid="{00000000-0005-0000-0000-000052530000}"/>
    <cellStyle name="Normal 6 5 7 2 2" xfId="37124" xr:uid="{00000000-0005-0000-0000-000053530000}"/>
    <cellStyle name="Normal 6 5 7 3" xfId="18138" xr:uid="{00000000-0005-0000-0000-000054530000}"/>
    <cellStyle name="Normal 6 5 7 3 2" xfId="40796" xr:uid="{00000000-0005-0000-0000-000055530000}"/>
    <cellStyle name="Normal 6 5 7 4" xfId="8332" xr:uid="{00000000-0005-0000-0000-000056530000}"/>
    <cellStyle name="Normal 6 5 7 5" xfId="33452" xr:uid="{00000000-0005-0000-0000-000057530000}"/>
    <cellStyle name="Normal 6 5 8" xfId="2744" xr:uid="{00000000-0005-0000-0000-000058530000}"/>
    <cellStyle name="Normal 6 5 8 2" xfId="16694" xr:uid="{00000000-0005-0000-0000-000059530000}"/>
    <cellStyle name="Normal 6 5 8 2 2" xfId="39572" xr:uid="{00000000-0005-0000-0000-00005A530000}"/>
    <cellStyle name="Normal 6 5 8 3" xfId="10780" xr:uid="{00000000-0005-0000-0000-00005B530000}"/>
    <cellStyle name="Normal 6 5 8 4" xfId="35900" xr:uid="{00000000-0005-0000-0000-00005C530000}"/>
    <cellStyle name="Normal 6 5 9" xfId="9556" xr:uid="{00000000-0005-0000-0000-00005D530000}"/>
    <cellStyle name="Normal 6 5 9 2" xfId="34676" xr:uid="{00000000-0005-0000-0000-00005E530000}"/>
    <cellStyle name="Normal 6 6" xfId="568" xr:uid="{00000000-0005-0000-0000-00005F530000}"/>
    <cellStyle name="Normal 6 6 10" xfId="7112" xr:uid="{00000000-0005-0000-0000-000060530000}"/>
    <cellStyle name="Normal 6 6 11" xfId="32232" xr:uid="{00000000-0005-0000-0000-000061530000}"/>
    <cellStyle name="Normal 6 6 2" xfId="569" xr:uid="{00000000-0005-0000-0000-000062530000}"/>
    <cellStyle name="Normal 6 6 2 10" xfId="32233" xr:uid="{00000000-0005-0000-0000-000063530000}"/>
    <cellStyle name="Normal 6 6 2 2" xfId="995" xr:uid="{00000000-0005-0000-0000-000064530000}"/>
    <cellStyle name="Normal 6 6 2 2 2" xfId="2086" xr:uid="{00000000-0005-0000-0000-000065530000}"/>
    <cellStyle name="Normal 6 6 2 2 2 2" xfId="5392" xr:uid="{00000000-0005-0000-0000-000066530000}"/>
    <cellStyle name="Normal 6 6 2 2 2 2 2" xfId="13106" xr:uid="{00000000-0005-0000-0000-000067530000}"/>
    <cellStyle name="Normal 6 6 2 2 2 2 2 2" xfId="37952" xr:uid="{00000000-0005-0000-0000-000068530000}"/>
    <cellStyle name="Normal 6 6 2 2 2 2 3" xfId="19286" xr:uid="{00000000-0005-0000-0000-000069530000}"/>
    <cellStyle name="Normal 6 6 2 2 2 2 3 2" xfId="41624" xr:uid="{00000000-0005-0000-0000-00006A530000}"/>
    <cellStyle name="Normal 6 6 2 2 2 2 4" xfId="9160" xr:uid="{00000000-0005-0000-0000-00006B530000}"/>
    <cellStyle name="Normal 6 6 2 2 2 2 5" xfId="34280" xr:uid="{00000000-0005-0000-0000-00006C530000}"/>
    <cellStyle name="Normal 6 6 2 2 2 3" xfId="3572" xr:uid="{00000000-0005-0000-0000-00006D530000}"/>
    <cellStyle name="Normal 6 6 2 2 2 3 2" xfId="17522" xr:uid="{00000000-0005-0000-0000-00006E530000}"/>
    <cellStyle name="Normal 6 6 2 2 2 3 2 2" xfId="40400" xr:uid="{00000000-0005-0000-0000-00006F530000}"/>
    <cellStyle name="Normal 6 6 2 2 2 3 3" xfId="11608" xr:uid="{00000000-0005-0000-0000-000070530000}"/>
    <cellStyle name="Normal 6 6 2 2 2 3 4" xfId="36728" xr:uid="{00000000-0005-0000-0000-000071530000}"/>
    <cellStyle name="Normal 6 6 2 2 2 4" xfId="10384" xr:uid="{00000000-0005-0000-0000-000072530000}"/>
    <cellStyle name="Normal 6 6 2 2 2 4 2" xfId="35504" xr:uid="{00000000-0005-0000-0000-000073530000}"/>
    <cellStyle name="Normal 6 6 2 2 2 5" xfId="16055" xr:uid="{00000000-0005-0000-0000-000074530000}"/>
    <cellStyle name="Normal 6 6 2 2 2 5 2" xfId="39176" xr:uid="{00000000-0005-0000-0000-000075530000}"/>
    <cellStyle name="Normal 6 6 2 2 2 6" xfId="7936" xr:uid="{00000000-0005-0000-0000-000076530000}"/>
    <cellStyle name="Normal 6 6 2 2 2 7" xfId="33056" xr:uid="{00000000-0005-0000-0000-000077530000}"/>
    <cellStyle name="Normal 6 6 2 2 3" xfId="4508" xr:uid="{00000000-0005-0000-0000-000078530000}"/>
    <cellStyle name="Normal 6 6 2 2 3 2" xfId="12359" xr:uid="{00000000-0005-0000-0000-000079530000}"/>
    <cellStyle name="Normal 6 6 2 2 3 2 2" xfId="37340" xr:uid="{00000000-0005-0000-0000-00007A530000}"/>
    <cellStyle name="Normal 6 6 2 2 3 3" xfId="18434" xr:uid="{00000000-0005-0000-0000-00007B530000}"/>
    <cellStyle name="Normal 6 6 2 2 3 3 2" xfId="41012" xr:uid="{00000000-0005-0000-0000-00007C530000}"/>
    <cellStyle name="Normal 6 6 2 2 3 4" xfId="8548" xr:uid="{00000000-0005-0000-0000-00007D530000}"/>
    <cellStyle name="Normal 6 6 2 2 3 5" xfId="33668" xr:uid="{00000000-0005-0000-0000-00007E530000}"/>
    <cellStyle name="Normal 6 6 2 2 4" xfId="2960" xr:uid="{00000000-0005-0000-0000-00007F530000}"/>
    <cellStyle name="Normal 6 6 2 2 4 2" xfId="16910" xr:uid="{00000000-0005-0000-0000-000080530000}"/>
    <cellStyle name="Normal 6 6 2 2 4 2 2" xfId="39788" xr:uid="{00000000-0005-0000-0000-000081530000}"/>
    <cellStyle name="Normal 6 6 2 2 4 3" xfId="10996" xr:uid="{00000000-0005-0000-0000-000082530000}"/>
    <cellStyle name="Normal 6 6 2 2 4 4" xfId="36116" xr:uid="{00000000-0005-0000-0000-000083530000}"/>
    <cellStyle name="Normal 6 6 2 2 5" xfId="9772" xr:uid="{00000000-0005-0000-0000-000084530000}"/>
    <cellStyle name="Normal 6 6 2 2 5 2" xfId="34892" xr:uid="{00000000-0005-0000-0000-000085530000}"/>
    <cellStyle name="Normal 6 6 2 2 6" xfId="15014" xr:uid="{00000000-0005-0000-0000-000086530000}"/>
    <cellStyle name="Normal 6 6 2 2 6 2" xfId="38564" xr:uid="{00000000-0005-0000-0000-000087530000}"/>
    <cellStyle name="Normal 6 6 2 2 7" xfId="7324" xr:uid="{00000000-0005-0000-0000-000088530000}"/>
    <cellStyle name="Normal 6 6 2 2 8" xfId="32444" xr:uid="{00000000-0005-0000-0000-000089530000}"/>
    <cellStyle name="Normal 6 6 2 3" xfId="1337" xr:uid="{00000000-0005-0000-0000-00008A530000}"/>
    <cellStyle name="Normal 6 6 2 3 2" xfId="2428" xr:uid="{00000000-0005-0000-0000-00008B530000}"/>
    <cellStyle name="Normal 6 6 2 3 2 2" xfId="5691" xr:uid="{00000000-0005-0000-0000-00008C530000}"/>
    <cellStyle name="Normal 6 6 2 3 2 2 2" xfId="13363" xr:uid="{00000000-0005-0000-0000-00008D530000}"/>
    <cellStyle name="Normal 6 6 2 3 2 2 2 2" xfId="38163" xr:uid="{00000000-0005-0000-0000-00008E530000}"/>
    <cellStyle name="Normal 6 6 2 3 2 2 3" xfId="19579" xr:uid="{00000000-0005-0000-0000-00008F530000}"/>
    <cellStyle name="Normal 6 6 2 3 2 2 3 2" xfId="41835" xr:uid="{00000000-0005-0000-0000-000090530000}"/>
    <cellStyle name="Normal 6 6 2 3 2 2 4" xfId="9371" xr:uid="{00000000-0005-0000-0000-000091530000}"/>
    <cellStyle name="Normal 6 6 2 3 2 2 5" xfId="34491" xr:uid="{00000000-0005-0000-0000-000092530000}"/>
    <cellStyle name="Normal 6 6 2 3 2 3" xfId="3783" xr:uid="{00000000-0005-0000-0000-000093530000}"/>
    <cellStyle name="Normal 6 6 2 3 2 3 2" xfId="17733" xr:uid="{00000000-0005-0000-0000-000094530000}"/>
    <cellStyle name="Normal 6 6 2 3 2 3 2 2" xfId="40611" xr:uid="{00000000-0005-0000-0000-000095530000}"/>
    <cellStyle name="Normal 6 6 2 3 2 3 3" xfId="11819" xr:uid="{00000000-0005-0000-0000-000096530000}"/>
    <cellStyle name="Normal 6 6 2 3 2 3 4" xfId="36939" xr:uid="{00000000-0005-0000-0000-000097530000}"/>
    <cellStyle name="Normal 6 6 2 3 2 4" xfId="10595" xr:uid="{00000000-0005-0000-0000-000098530000}"/>
    <cellStyle name="Normal 6 6 2 3 2 4 2" xfId="35715" xr:uid="{00000000-0005-0000-0000-000099530000}"/>
    <cellStyle name="Normal 6 6 2 3 2 5" xfId="16392" xr:uid="{00000000-0005-0000-0000-00009A530000}"/>
    <cellStyle name="Normal 6 6 2 3 2 5 2" xfId="39387" xr:uid="{00000000-0005-0000-0000-00009B530000}"/>
    <cellStyle name="Normal 6 6 2 3 2 6" xfId="8147" xr:uid="{00000000-0005-0000-0000-00009C530000}"/>
    <cellStyle name="Normal 6 6 2 3 2 7" xfId="33267" xr:uid="{00000000-0005-0000-0000-00009D530000}"/>
    <cellStyle name="Normal 6 6 2 3 3" xfId="4801" xr:uid="{00000000-0005-0000-0000-00009E530000}"/>
    <cellStyle name="Normal 6 6 2 3 3 2" xfId="12615" xr:uid="{00000000-0005-0000-0000-00009F530000}"/>
    <cellStyle name="Normal 6 6 2 3 3 2 2" xfId="37551" xr:uid="{00000000-0005-0000-0000-0000A0530000}"/>
    <cellStyle name="Normal 6 6 2 3 3 3" xfId="18719" xr:uid="{00000000-0005-0000-0000-0000A1530000}"/>
    <cellStyle name="Normal 6 6 2 3 3 3 2" xfId="41223" xr:uid="{00000000-0005-0000-0000-0000A2530000}"/>
    <cellStyle name="Normal 6 6 2 3 3 4" xfId="8759" xr:uid="{00000000-0005-0000-0000-0000A3530000}"/>
    <cellStyle name="Normal 6 6 2 3 3 5" xfId="33879" xr:uid="{00000000-0005-0000-0000-0000A4530000}"/>
    <cellStyle name="Normal 6 6 2 3 4" xfId="3171" xr:uid="{00000000-0005-0000-0000-0000A5530000}"/>
    <cellStyle name="Normal 6 6 2 3 4 2" xfId="17121" xr:uid="{00000000-0005-0000-0000-0000A6530000}"/>
    <cellStyle name="Normal 6 6 2 3 4 2 2" xfId="39999" xr:uid="{00000000-0005-0000-0000-0000A7530000}"/>
    <cellStyle name="Normal 6 6 2 3 4 3" xfId="11207" xr:uid="{00000000-0005-0000-0000-0000A8530000}"/>
    <cellStyle name="Normal 6 6 2 3 4 4" xfId="36327" xr:uid="{00000000-0005-0000-0000-0000A9530000}"/>
    <cellStyle name="Normal 6 6 2 3 5" xfId="9983" xr:uid="{00000000-0005-0000-0000-0000AA530000}"/>
    <cellStyle name="Normal 6 6 2 3 5 2" xfId="35103" xr:uid="{00000000-0005-0000-0000-0000AB530000}"/>
    <cellStyle name="Normal 6 6 2 3 6" xfId="15346" xr:uid="{00000000-0005-0000-0000-0000AC530000}"/>
    <cellStyle name="Normal 6 6 2 3 6 2" xfId="38775" xr:uid="{00000000-0005-0000-0000-0000AD530000}"/>
    <cellStyle name="Normal 6 6 2 3 7" xfId="7535" xr:uid="{00000000-0005-0000-0000-0000AE530000}"/>
    <cellStyle name="Normal 6 6 2 3 8" xfId="32655" xr:uid="{00000000-0005-0000-0000-0000AF530000}"/>
    <cellStyle name="Normal 6 6 2 4" xfId="1748" xr:uid="{00000000-0005-0000-0000-0000B0530000}"/>
    <cellStyle name="Normal 6 6 2 4 2" xfId="5117" xr:uid="{00000000-0005-0000-0000-0000B1530000}"/>
    <cellStyle name="Normal 6 6 2 4 2 2" xfId="12870" xr:uid="{00000000-0005-0000-0000-0000B2530000}"/>
    <cellStyle name="Normal 6 6 2 4 2 2 2" xfId="37741" xr:uid="{00000000-0005-0000-0000-0000B3530000}"/>
    <cellStyle name="Normal 6 6 2 4 2 3" xfId="19021" xr:uid="{00000000-0005-0000-0000-0000B4530000}"/>
    <cellStyle name="Normal 6 6 2 4 2 3 2" xfId="41413" xr:uid="{00000000-0005-0000-0000-0000B5530000}"/>
    <cellStyle name="Normal 6 6 2 4 2 4" xfId="8949" xr:uid="{00000000-0005-0000-0000-0000B6530000}"/>
    <cellStyle name="Normal 6 6 2 4 2 5" xfId="34069" xr:uid="{00000000-0005-0000-0000-0000B7530000}"/>
    <cellStyle name="Normal 6 6 2 4 3" xfId="3361" xr:uid="{00000000-0005-0000-0000-0000B8530000}"/>
    <cellStyle name="Normal 6 6 2 4 3 2" xfId="17311" xr:uid="{00000000-0005-0000-0000-0000B9530000}"/>
    <cellStyle name="Normal 6 6 2 4 3 2 2" xfId="40189" xr:uid="{00000000-0005-0000-0000-0000BA530000}"/>
    <cellStyle name="Normal 6 6 2 4 3 3" xfId="11397" xr:uid="{00000000-0005-0000-0000-0000BB530000}"/>
    <cellStyle name="Normal 6 6 2 4 3 4" xfId="36517" xr:uid="{00000000-0005-0000-0000-0000BC530000}"/>
    <cellStyle name="Normal 6 6 2 4 4" xfId="10173" xr:uid="{00000000-0005-0000-0000-0000BD530000}"/>
    <cellStyle name="Normal 6 6 2 4 4 2" xfId="35293" xr:uid="{00000000-0005-0000-0000-0000BE530000}"/>
    <cellStyle name="Normal 6 6 2 4 5" xfId="15726" xr:uid="{00000000-0005-0000-0000-0000BF530000}"/>
    <cellStyle name="Normal 6 6 2 4 5 2" xfId="38965" xr:uid="{00000000-0005-0000-0000-0000C0530000}"/>
    <cellStyle name="Normal 6 6 2 4 6" xfId="7725" xr:uid="{00000000-0005-0000-0000-0000C1530000}"/>
    <cellStyle name="Normal 6 6 2 4 7" xfId="32845" xr:uid="{00000000-0005-0000-0000-0000C2530000}"/>
    <cellStyle name="Normal 6 6 2 5" xfId="4211" xr:uid="{00000000-0005-0000-0000-0000C3530000}"/>
    <cellStyle name="Normal 6 6 2 5 2" xfId="12113" xr:uid="{00000000-0005-0000-0000-0000C4530000}"/>
    <cellStyle name="Normal 6 6 2 5 2 2" xfId="37129" xr:uid="{00000000-0005-0000-0000-0000C5530000}"/>
    <cellStyle name="Normal 6 6 2 5 3" xfId="18143" xr:uid="{00000000-0005-0000-0000-0000C6530000}"/>
    <cellStyle name="Normal 6 6 2 5 3 2" xfId="40801" xr:uid="{00000000-0005-0000-0000-0000C7530000}"/>
    <cellStyle name="Normal 6 6 2 5 4" xfId="8337" xr:uid="{00000000-0005-0000-0000-0000C8530000}"/>
    <cellStyle name="Normal 6 6 2 5 5" xfId="33457" xr:uid="{00000000-0005-0000-0000-0000C9530000}"/>
    <cellStyle name="Normal 6 6 2 6" xfId="2749" xr:uid="{00000000-0005-0000-0000-0000CA530000}"/>
    <cellStyle name="Normal 6 6 2 6 2" xfId="16699" xr:uid="{00000000-0005-0000-0000-0000CB530000}"/>
    <cellStyle name="Normal 6 6 2 6 2 2" xfId="39577" xr:uid="{00000000-0005-0000-0000-0000CC530000}"/>
    <cellStyle name="Normal 6 6 2 6 3" xfId="10785" xr:uid="{00000000-0005-0000-0000-0000CD530000}"/>
    <cellStyle name="Normal 6 6 2 6 4" xfId="35905" xr:uid="{00000000-0005-0000-0000-0000CE530000}"/>
    <cellStyle name="Normal 6 6 2 7" xfId="9561" xr:uid="{00000000-0005-0000-0000-0000CF530000}"/>
    <cellStyle name="Normal 6 6 2 7 2" xfId="34681" xr:uid="{00000000-0005-0000-0000-0000D0530000}"/>
    <cellStyle name="Normal 6 6 2 8" xfId="14611" xr:uid="{00000000-0005-0000-0000-0000D1530000}"/>
    <cellStyle name="Normal 6 6 2 8 2" xfId="38353" xr:uid="{00000000-0005-0000-0000-0000D2530000}"/>
    <cellStyle name="Normal 6 6 2 9" xfId="7113" xr:uid="{00000000-0005-0000-0000-0000D3530000}"/>
    <cellStyle name="Normal 6 6 3" xfId="994" xr:uid="{00000000-0005-0000-0000-0000D4530000}"/>
    <cellStyle name="Normal 6 6 3 2" xfId="2085" xr:uid="{00000000-0005-0000-0000-0000D5530000}"/>
    <cellStyle name="Normal 6 6 3 2 2" xfId="5391" xr:uid="{00000000-0005-0000-0000-0000D6530000}"/>
    <cellStyle name="Normal 6 6 3 2 2 2" xfId="13105" xr:uid="{00000000-0005-0000-0000-0000D7530000}"/>
    <cellStyle name="Normal 6 6 3 2 2 2 2" xfId="37951" xr:uid="{00000000-0005-0000-0000-0000D8530000}"/>
    <cellStyle name="Normal 6 6 3 2 2 3" xfId="19285" xr:uid="{00000000-0005-0000-0000-0000D9530000}"/>
    <cellStyle name="Normal 6 6 3 2 2 3 2" xfId="41623" xr:uid="{00000000-0005-0000-0000-0000DA530000}"/>
    <cellStyle name="Normal 6 6 3 2 2 4" xfId="9159" xr:uid="{00000000-0005-0000-0000-0000DB530000}"/>
    <cellStyle name="Normal 6 6 3 2 2 5" xfId="34279" xr:uid="{00000000-0005-0000-0000-0000DC530000}"/>
    <cellStyle name="Normal 6 6 3 2 3" xfId="3571" xr:uid="{00000000-0005-0000-0000-0000DD530000}"/>
    <cellStyle name="Normal 6 6 3 2 3 2" xfId="17521" xr:uid="{00000000-0005-0000-0000-0000DE530000}"/>
    <cellStyle name="Normal 6 6 3 2 3 2 2" xfId="40399" xr:uid="{00000000-0005-0000-0000-0000DF530000}"/>
    <cellStyle name="Normal 6 6 3 2 3 3" xfId="11607" xr:uid="{00000000-0005-0000-0000-0000E0530000}"/>
    <cellStyle name="Normal 6 6 3 2 3 4" xfId="36727" xr:uid="{00000000-0005-0000-0000-0000E1530000}"/>
    <cellStyle name="Normal 6 6 3 2 4" xfId="10383" xr:uid="{00000000-0005-0000-0000-0000E2530000}"/>
    <cellStyle name="Normal 6 6 3 2 4 2" xfId="35503" xr:uid="{00000000-0005-0000-0000-0000E3530000}"/>
    <cellStyle name="Normal 6 6 3 2 5" xfId="16054" xr:uid="{00000000-0005-0000-0000-0000E4530000}"/>
    <cellStyle name="Normal 6 6 3 2 5 2" xfId="39175" xr:uid="{00000000-0005-0000-0000-0000E5530000}"/>
    <cellStyle name="Normal 6 6 3 2 6" xfId="7935" xr:uid="{00000000-0005-0000-0000-0000E6530000}"/>
    <cellStyle name="Normal 6 6 3 2 7" xfId="33055" xr:uid="{00000000-0005-0000-0000-0000E7530000}"/>
    <cellStyle name="Normal 6 6 3 3" xfId="4507" xr:uid="{00000000-0005-0000-0000-0000E8530000}"/>
    <cellStyle name="Normal 6 6 3 3 2" xfId="12358" xr:uid="{00000000-0005-0000-0000-0000E9530000}"/>
    <cellStyle name="Normal 6 6 3 3 2 2" xfId="37339" xr:uid="{00000000-0005-0000-0000-0000EA530000}"/>
    <cellStyle name="Normal 6 6 3 3 3" xfId="18433" xr:uid="{00000000-0005-0000-0000-0000EB530000}"/>
    <cellStyle name="Normal 6 6 3 3 3 2" xfId="41011" xr:uid="{00000000-0005-0000-0000-0000EC530000}"/>
    <cellStyle name="Normal 6 6 3 3 4" xfId="8547" xr:uid="{00000000-0005-0000-0000-0000ED530000}"/>
    <cellStyle name="Normal 6 6 3 3 5" xfId="33667" xr:uid="{00000000-0005-0000-0000-0000EE530000}"/>
    <cellStyle name="Normal 6 6 3 4" xfId="2959" xr:uid="{00000000-0005-0000-0000-0000EF530000}"/>
    <cellStyle name="Normal 6 6 3 4 2" xfId="16909" xr:uid="{00000000-0005-0000-0000-0000F0530000}"/>
    <cellStyle name="Normal 6 6 3 4 2 2" xfId="39787" xr:uid="{00000000-0005-0000-0000-0000F1530000}"/>
    <cellStyle name="Normal 6 6 3 4 3" xfId="10995" xr:uid="{00000000-0005-0000-0000-0000F2530000}"/>
    <cellStyle name="Normal 6 6 3 4 4" xfId="36115" xr:uid="{00000000-0005-0000-0000-0000F3530000}"/>
    <cellStyle name="Normal 6 6 3 5" xfId="9771" xr:uid="{00000000-0005-0000-0000-0000F4530000}"/>
    <cellStyle name="Normal 6 6 3 5 2" xfId="34891" xr:uid="{00000000-0005-0000-0000-0000F5530000}"/>
    <cellStyle name="Normal 6 6 3 6" xfId="15013" xr:uid="{00000000-0005-0000-0000-0000F6530000}"/>
    <cellStyle name="Normal 6 6 3 6 2" xfId="38563" xr:uid="{00000000-0005-0000-0000-0000F7530000}"/>
    <cellStyle name="Normal 6 6 3 7" xfId="7323" xr:uid="{00000000-0005-0000-0000-0000F8530000}"/>
    <cellStyle name="Normal 6 6 3 8" xfId="32443" xr:uid="{00000000-0005-0000-0000-0000F9530000}"/>
    <cellStyle name="Normal 6 6 4" xfId="1336" xr:uid="{00000000-0005-0000-0000-0000FA530000}"/>
    <cellStyle name="Normal 6 6 4 2" xfId="2427" xr:uid="{00000000-0005-0000-0000-0000FB530000}"/>
    <cellStyle name="Normal 6 6 4 2 2" xfId="5690" xr:uid="{00000000-0005-0000-0000-0000FC530000}"/>
    <cellStyle name="Normal 6 6 4 2 2 2" xfId="13362" xr:uid="{00000000-0005-0000-0000-0000FD530000}"/>
    <cellStyle name="Normal 6 6 4 2 2 2 2" xfId="38162" xr:uid="{00000000-0005-0000-0000-0000FE530000}"/>
    <cellStyle name="Normal 6 6 4 2 2 3" xfId="19578" xr:uid="{00000000-0005-0000-0000-0000FF530000}"/>
    <cellStyle name="Normal 6 6 4 2 2 3 2" xfId="41834" xr:uid="{00000000-0005-0000-0000-000000540000}"/>
    <cellStyle name="Normal 6 6 4 2 2 4" xfId="9370" xr:uid="{00000000-0005-0000-0000-000001540000}"/>
    <cellStyle name="Normal 6 6 4 2 2 5" xfId="34490" xr:uid="{00000000-0005-0000-0000-000002540000}"/>
    <cellStyle name="Normal 6 6 4 2 3" xfId="3782" xr:uid="{00000000-0005-0000-0000-000003540000}"/>
    <cellStyle name="Normal 6 6 4 2 3 2" xfId="17732" xr:uid="{00000000-0005-0000-0000-000004540000}"/>
    <cellStyle name="Normal 6 6 4 2 3 2 2" xfId="40610" xr:uid="{00000000-0005-0000-0000-000005540000}"/>
    <cellStyle name="Normal 6 6 4 2 3 3" xfId="11818" xr:uid="{00000000-0005-0000-0000-000006540000}"/>
    <cellStyle name="Normal 6 6 4 2 3 4" xfId="36938" xr:uid="{00000000-0005-0000-0000-000007540000}"/>
    <cellStyle name="Normal 6 6 4 2 4" xfId="10594" xr:uid="{00000000-0005-0000-0000-000008540000}"/>
    <cellStyle name="Normal 6 6 4 2 4 2" xfId="35714" xr:uid="{00000000-0005-0000-0000-000009540000}"/>
    <cellStyle name="Normal 6 6 4 2 5" xfId="16391" xr:uid="{00000000-0005-0000-0000-00000A540000}"/>
    <cellStyle name="Normal 6 6 4 2 5 2" xfId="39386" xr:uid="{00000000-0005-0000-0000-00000B540000}"/>
    <cellStyle name="Normal 6 6 4 2 6" xfId="8146" xr:uid="{00000000-0005-0000-0000-00000C540000}"/>
    <cellStyle name="Normal 6 6 4 2 7" xfId="33266" xr:uid="{00000000-0005-0000-0000-00000D540000}"/>
    <cellStyle name="Normal 6 6 4 3" xfId="4800" xr:uid="{00000000-0005-0000-0000-00000E540000}"/>
    <cellStyle name="Normal 6 6 4 3 2" xfId="12614" xr:uid="{00000000-0005-0000-0000-00000F540000}"/>
    <cellStyle name="Normal 6 6 4 3 2 2" xfId="37550" xr:uid="{00000000-0005-0000-0000-000010540000}"/>
    <cellStyle name="Normal 6 6 4 3 3" xfId="18718" xr:uid="{00000000-0005-0000-0000-000011540000}"/>
    <cellStyle name="Normal 6 6 4 3 3 2" xfId="41222" xr:uid="{00000000-0005-0000-0000-000012540000}"/>
    <cellStyle name="Normal 6 6 4 3 4" xfId="8758" xr:uid="{00000000-0005-0000-0000-000013540000}"/>
    <cellStyle name="Normal 6 6 4 3 5" xfId="33878" xr:uid="{00000000-0005-0000-0000-000014540000}"/>
    <cellStyle name="Normal 6 6 4 4" xfId="3170" xr:uid="{00000000-0005-0000-0000-000015540000}"/>
    <cellStyle name="Normal 6 6 4 4 2" xfId="17120" xr:uid="{00000000-0005-0000-0000-000016540000}"/>
    <cellStyle name="Normal 6 6 4 4 2 2" xfId="39998" xr:uid="{00000000-0005-0000-0000-000017540000}"/>
    <cellStyle name="Normal 6 6 4 4 3" xfId="11206" xr:uid="{00000000-0005-0000-0000-000018540000}"/>
    <cellStyle name="Normal 6 6 4 4 4" xfId="36326" xr:uid="{00000000-0005-0000-0000-000019540000}"/>
    <cellStyle name="Normal 6 6 4 5" xfId="9982" xr:uid="{00000000-0005-0000-0000-00001A540000}"/>
    <cellStyle name="Normal 6 6 4 5 2" xfId="35102" xr:uid="{00000000-0005-0000-0000-00001B540000}"/>
    <cellStyle name="Normal 6 6 4 6" xfId="15345" xr:uid="{00000000-0005-0000-0000-00001C540000}"/>
    <cellStyle name="Normal 6 6 4 6 2" xfId="38774" xr:uid="{00000000-0005-0000-0000-00001D540000}"/>
    <cellStyle name="Normal 6 6 4 7" xfId="7534" xr:uid="{00000000-0005-0000-0000-00001E540000}"/>
    <cellStyle name="Normal 6 6 4 8" xfId="32654" xr:uid="{00000000-0005-0000-0000-00001F540000}"/>
    <cellStyle name="Normal 6 6 5" xfId="1747" xr:uid="{00000000-0005-0000-0000-000020540000}"/>
    <cellStyle name="Normal 6 6 5 2" xfId="5116" xr:uid="{00000000-0005-0000-0000-000021540000}"/>
    <cellStyle name="Normal 6 6 5 2 2" xfId="12869" xr:uid="{00000000-0005-0000-0000-000022540000}"/>
    <cellStyle name="Normal 6 6 5 2 2 2" xfId="37740" xr:uid="{00000000-0005-0000-0000-000023540000}"/>
    <cellStyle name="Normal 6 6 5 2 3" xfId="19020" xr:uid="{00000000-0005-0000-0000-000024540000}"/>
    <cellStyle name="Normal 6 6 5 2 3 2" xfId="41412" xr:uid="{00000000-0005-0000-0000-000025540000}"/>
    <cellStyle name="Normal 6 6 5 2 4" xfId="8948" xr:uid="{00000000-0005-0000-0000-000026540000}"/>
    <cellStyle name="Normal 6 6 5 2 5" xfId="34068" xr:uid="{00000000-0005-0000-0000-000027540000}"/>
    <cellStyle name="Normal 6 6 5 3" xfId="3360" xr:uid="{00000000-0005-0000-0000-000028540000}"/>
    <cellStyle name="Normal 6 6 5 3 2" xfId="17310" xr:uid="{00000000-0005-0000-0000-000029540000}"/>
    <cellStyle name="Normal 6 6 5 3 2 2" xfId="40188" xr:uid="{00000000-0005-0000-0000-00002A540000}"/>
    <cellStyle name="Normal 6 6 5 3 3" xfId="11396" xr:uid="{00000000-0005-0000-0000-00002B540000}"/>
    <cellStyle name="Normal 6 6 5 3 4" xfId="36516" xr:uid="{00000000-0005-0000-0000-00002C540000}"/>
    <cellStyle name="Normal 6 6 5 4" xfId="10172" xr:uid="{00000000-0005-0000-0000-00002D540000}"/>
    <cellStyle name="Normal 6 6 5 4 2" xfId="35292" xr:uid="{00000000-0005-0000-0000-00002E540000}"/>
    <cellStyle name="Normal 6 6 5 5" xfId="15725" xr:uid="{00000000-0005-0000-0000-00002F540000}"/>
    <cellStyle name="Normal 6 6 5 5 2" xfId="38964" xr:uid="{00000000-0005-0000-0000-000030540000}"/>
    <cellStyle name="Normal 6 6 5 6" xfId="7724" xr:uid="{00000000-0005-0000-0000-000031540000}"/>
    <cellStyle name="Normal 6 6 5 7" xfId="32844" xr:uid="{00000000-0005-0000-0000-000032540000}"/>
    <cellStyle name="Normal 6 6 6" xfId="4210" xr:uid="{00000000-0005-0000-0000-000033540000}"/>
    <cellStyle name="Normal 6 6 6 2" xfId="12112" xr:uid="{00000000-0005-0000-0000-000034540000}"/>
    <cellStyle name="Normal 6 6 6 2 2" xfId="37128" xr:uid="{00000000-0005-0000-0000-000035540000}"/>
    <cellStyle name="Normal 6 6 6 3" xfId="18142" xr:uid="{00000000-0005-0000-0000-000036540000}"/>
    <cellStyle name="Normal 6 6 6 3 2" xfId="40800" xr:uid="{00000000-0005-0000-0000-000037540000}"/>
    <cellStyle name="Normal 6 6 6 4" xfId="8336" xr:uid="{00000000-0005-0000-0000-000038540000}"/>
    <cellStyle name="Normal 6 6 6 5" xfId="33456" xr:uid="{00000000-0005-0000-0000-000039540000}"/>
    <cellStyle name="Normal 6 6 7" xfId="2748" xr:uid="{00000000-0005-0000-0000-00003A540000}"/>
    <cellStyle name="Normal 6 6 7 2" xfId="16698" xr:uid="{00000000-0005-0000-0000-00003B540000}"/>
    <cellStyle name="Normal 6 6 7 2 2" xfId="39576" xr:uid="{00000000-0005-0000-0000-00003C540000}"/>
    <cellStyle name="Normal 6 6 7 3" xfId="10784" xr:uid="{00000000-0005-0000-0000-00003D540000}"/>
    <cellStyle name="Normal 6 6 7 4" xfId="35904" xr:uid="{00000000-0005-0000-0000-00003E540000}"/>
    <cellStyle name="Normal 6 6 8" xfId="9560" xr:uid="{00000000-0005-0000-0000-00003F540000}"/>
    <cellStyle name="Normal 6 6 8 2" xfId="34680" xr:uid="{00000000-0005-0000-0000-000040540000}"/>
    <cellStyle name="Normal 6 6 9" xfId="14610" xr:uid="{00000000-0005-0000-0000-000041540000}"/>
    <cellStyle name="Normal 6 6 9 2" xfId="38352" xr:uid="{00000000-0005-0000-0000-000042540000}"/>
    <cellStyle name="Normal 6 7" xfId="570" xr:uid="{00000000-0005-0000-0000-000043540000}"/>
    <cellStyle name="Normal 6 7 10" xfId="32234" xr:uid="{00000000-0005-0000-0000-000044540000}"/>
    <cellStyle name="Normal 6 7 2" xfId="996" xr:uid="{00000000-0005-0000-0000-000045540000}"/>
    <cellStyle name="Normal 6 7 2 2" xfId="2087" xr:uid="{00000000-0005-0000-0000-000046540000}"/>
    <cellStyle name="Normal 6 7 2 2 2" xfId="5393" xr:uid="{00000000-0005-0000-0000-000047540000}"/>
    <cellStyle name="Normal 6 7 2 2 2 2" xfId="13107" xr:uid="{00000000-0005-0000-0000-000048540000}"/>
    <cellStyle name="Normal 6 7 2 2 2 2 2" xfId="37953" xr:uid="{00000000-0005-0000-0000-000049540000}"/>
    <cellStyle name="Normal 6 7 2 2 2 3" xfId="19287" xr:uid="{00000000-0005-0000-0000-00004A540000}"/>
    <cellStyle name="Normal 6 7 2 2 2 3 2" xfId="41625" xr:uid="{00000000-0005-0000-0000-00004B540000}"/>
    <cellStyle name="Normal 6 7 2 2 2 4" xfId="9161" xr:uid="{00000000-0005-0000-0000-00004C540000}"/>
    <cellStyle name="Normal 6 7 2 2 2 5" xfId="34281" xr:uid="{00000000-0005-0000-0000-00004D540000}"/>
    <cellStyle name="Normal 6 7 2 2 3" xfId="3573" xr:uid="{00000000-0005-0000-0000-00004E540000}"/>
    <cellStyle name="Normal 6 7 2 2 3 2" xfId="17523" xr:uid="{00000000-0005-0000-0000-00004F540000}"/>
    <cellStyle name="Normal 6 7 2 2 3 2 2" xfId="40401" xr:uid="{00000000-0005-0000-0000-000050540000}"/>
    <cellStyle name="Normal 6 7 2 2 3 3" xfId="11609" xr:uid="{00000000-0005-0000-0000-000051540000}"/>
    <cellStyle name="Normal 6 7 2 2 3 4" xfId="36729" xr:uid="{00000000-0005-0000-0000-000052540000}"/>
    <cellStyle name="Normal 6 7 2 2 4" xfId="10385" xr:uid="{00000000-0005-0000-0000-000053540000}"/>
    <cellStyle name="Normal 6 7 2 2 4 2" xfId="35505" xr:uid="{00000000-0005-0000-0000-000054540000}"/>
    <cellStyle name="Normal 6 7 2 2 5" xfId="16056" xr:uid="{00000000-0005-0000-0000-000055540000}"/>
    <cellStyle name="Normal 6 7 2 2 5 2" xfId="39177" xr:uid="{00000000-0005-0000-0000-000056540000}"/>
    <cellStyle name="Normal 6 7 2 2 6" xfId="7937" xr:uid="{00000000-0005-0000-0000-000057540000}"/>
    <cellStyle name="Normal 6 7 2 2 7" xfId="33057" xr:uid="{00000000-0005-0000-0000-000058540000}"/>
    <cellStyle name="Normal 6 7 2 3" xfId="4509" xr:uid="{00000000-0005-0000-0000-000059540000}"/>
    <cellStyle name="Normal 6 7 2 3 2" xfId="12360" xr:uid="{00000000-0005-0000-0000-00005A540000}"/>
    <cellStyle name="Normal 6 7 2 3 2 2" xfId="37341" xr:uid="{00000000-0005-0000-0000-00005B540000}"/>
    <cellStyle name="Normal 6 7 2 3 3" xfId="18435" xr:uid="{00000000-0005-0000-0000-00005C540000}"/>
    <cellStyle name="Normal 6 7 2 3 3 2" xfId="41013" xr:uid="{00000000-0005-0000-0000-00005D540000}"/>
    <cellStyle name="Normal 6 7 2 3 4" xfId="8549" xr:uid="{00000000-0005-0000-0000-00005E540000}"/>
    <cellStyle name="Normal 6 7 2 3 5" xfId="33669" xr:uid="{00000000-0005-0000-0000-00005F540000}"/>
    <cellStyle name="Normal 6 7 2 4" xfId="2961" xr:uid="{00000000-0005-0000-0000-000060540000}"/>
    <cellStyle name="Normal 6 7 2 4 2" xfId="16911" xr:uid="{00000000-0005-0000-0000-000061540000}"/>
    <cellStyle name="Normal 6 7 2 4 2 2" xfId="39789" xr:uid="{00000000-0005-0000-0000-000062540000}"/>
    <cellStyle name="Normal 6 7 2 4 3" xfId="10997" xr:uid="{00000000-0005-0000-0000-000063540000}"/>
    <cellStyle name="Normal 6 7 2 4 4" xfId="36117" xr:uid="{00000000-0005-0000-0000-000064540000}"/>
    <cellStyle name="Normal 6 7 2 5" xfId="9773" xr:uid="{00000000-0005-0000-0000-000065540000}"/>
    <cellStyle name="Normal 6 7 2 5 2" xfId="34893" xr:uid="{00000000-0005-0000-0000-000066540000}"/>
    <cellStyle name="Normal 6 7 2 6" xfId="15015" xr:uid="{00000000-0005-0000-0000-000067540000}"/>
    <cellStyle name="Normal 6 7 2 6 2" xfId="38565" xr:uid="{00000000-0005-0000-0000-000068540000}"/>
    <cellStyle name="Normal 6 7 2 7" xfId="7325" xr:uid="{00000000-0005-0000-0000-000069540000}"/>
    <cellStyle name="Normal 6 7 2 8" xfId="32445" xr:uid="{00000000-0005-0000-0000-00006A540000}"/>
    <cellStyle name="Normal 6 7 3" xfId="1338" xr:uid="{00000000-0005-0000-0000-00006B540000}"/>
    <cellStyle name="Normal 6 7 3 2" xfId="2429" xr:uid="{00000000-0005-0000-0000-00006C540000}"/>
    <cellStyle name="Normal 6 7 3 2 2" xfId="5692" xr:uid="{00000000-0005-0000-0000-00006D540000}"/>
    <cellStyle name="Normal 6 7 3 2 2 2" xfId="13364" xr:uid="{00000000-0005-0000-0000-00006E540000}"/>
    <cellStyle name="Normal 6 7 3 2 2 2 2" xfId="38164" xr:uid="{00000000-0005-0000-0000-00006F540000}"/>
    <cellStyle name="Normal 6 7 3 2 2 3" xfId="19580" xr:uid="{00000000-0005-0000-0000-000070540000}"/>
    <cellStyle name="Normal 6 7 3 2 2 3 2" xfId="41836" xr:uid="{00000000-0005-0000-0000-000071540000}"/>
    <cellStyle name="Normal 6 7 3 2 2 4" xfId="9372" xr:uid="{00000000-0005-0000-0000-000072540000}"/>
    <cellStyle name="Normal 6 7 3 2 2 5" xfId="34492" xr:uid="{00000000-0005-0000-0000-000073540000}"/>
    <cellStyle name="Normal 6 7 3 2 3" xfId="3784" xr:uid="{00000000-0005-0000-0000-000074540000}"/>
    <cellStyle name="Normal 6 7 3 2 3 2" xfId="17734" xr:uid="{00000000-0005-0000-0000-000075540000}"/>
    <cellStyle name="Normal 6 7 3 2 3 2 2" xfId="40612" xr:uid="{00000000-0005-0000-0000-000076540000}"/>
    <cellStyle name="Normal 6 7 3 2 3 3" xfId="11820" xr:uid="{00000000-0005-0000-0000-000077540000}"/>
    <cellStyle name="Normal 6 7 3 2 3 4" xfId="36940" xr:uid="{00000000-0005-0000-0000-000078540000}"/>
    <cellStyle name="Normal 6 7 3 2 4" xfId="10596" xr:uid="{00000000-0005-0000-0000-000079540000}"/>
    <cellStyle name="Normal 6 7 3 2 4 2" xfId="35716" xr:uid="{00000000-0005-0000-0000-00007A540000}"/>
    <cellStyle name="Normal 6 7 3 2 5" xfId="16393" xr:uid="{00000000-0005-0000-0000-00007B540000}"/>
    <cellStyle name="Normal 6 7 3 2 5 2" xfId="39388" xr:uid="{00000000-0005-0000-0000-00007C540000}"/>
    <cellStyle name="Normal 6 7 3 2 6" xfId="8148" xr:uid="{00000000-0005-0000-0000-00007D540000}"/>
    <cellStyle name="Normal 6 7 3 2 7" xfId="33268" xr:uid="{00000000-0005-0000-0000-00007E540000}"/>
    <cellStyle name="Normal 6 7 3 3" xfId="4802" xr:uid="{00000000-0005-0000-0000-00007F540000}"/>
    <cellStyle name="Normal 6 7 3 3 2" xfId="12616" xr:uid="{00000000-0005-0000-0000-000080540000}"/>
    <cellStyle name="Normal 6 7 3 3 2 2" xfId="37552" xr:uid="{00000000-0005-0000-0000-000081540000}"/>
    <cellStyle name="Normal 6 7 3 3 3" xfId="18720" xr:uid="{00000000-0005-0000-0000-000082540000}"/>
    <cellStyle name="Normal 6 7 3 3 3 2" xfId="41224" xr:uid="{00000000-0005-0000-0000-000083540000}"/>
    <cellStyle name="Normal 6 7 3 3 4" xfId="8760" xr:uid="{00000000-0005-0000-0000-000084540000}"/>
    <cellStyle name="Normal 6 7 3 3 5" xfId="33880" xr:uid="{00000000-0005-0000-0000-000085540000}"/>
    <cellStyle name="Normal 6 7 3 4" xfId="3172" xr:uid="{00000000-0005-0000-0000-000086540000}"/>
    <cellStyle name="Normal 6 7 3 4 2" xfId="17122" xr:uid="{00000000-0005-0000-0000-000087540000}"/>
    <cellStyle name="Normal 6 7 3 4 2 2" xfId="40000" xr:uid="{00000000-0005-0000-0000-000088540000}"/>
    <cellStyle name="Normal 6 7 3 4 3" xfId="11208" xr:uid="{00000000-0005-0000-0000-000089540000}"/>
    <cellStyle name="Normal 6 7 3 4 4" xfId="36328" xr:uid="{00000000-0005-0000-0000-00008A540000}"/>
    <cellStyle name="Normal 6 7 3 5" xfId="9984" xr:uid="{00000000-0005-0000-0000-00008B540000}"/>
    <cellStyle name="Normal 6 7 3 5 2" xfId="35104" xr:uid="{00000000-0005-0000-0000-00008C540000}"/>
    <cellStyle name="Normal 6 7 3 6" xfId="15347" xr:uid="{00000000-0005-0000-0000-00008D540000}"/>
    <cellStyle name="Normal 6 7 3 6 2" xfId="38776" xr:uid="{00000000-0005-0000-0000-00008E540000}"/>
    <cellStyle name="Normal 6 7 3 7" xfId="7536" xr:uid="{00000000-0005-0000-0000-00008F540000}"/>
    <cellStyle name="Normal 6 7 3 8" xfId="32656" xr:uid="{00000000-0005-0000-0000-000090540000}"/>
    <cellStyle name="Normal 6 7 4" xfId="1749" xr:uid="{00000000-0005-0000-0000-000091540000}"/>
    <cellStyle name="Normal 6 7 4 2" xfId="5118" xr:uid="{00000000-0005-0000-0000-000092540000}"/>
    <cellStyle name="Normal 6 7 4 2 2" xfId="12871" xr:uid="{00000000-0005-0000-0000-000093540000}"/>
    <cellStyle name="Normal 6 7 4 2 2 2" xfId="37742" xr:uid="{00000000-0005-0000-0000-000094540000}"/>
    <cellStyle name="Normal 6 7 4 2 3" xfId="19022" xr:uid="{00000000-0005-0000-0000-000095540000}"/>
    <cellStyle name="Normal 6 7 4 2 3 2" xfId="41414" xr:uid="{00000000-0005-0000-0000-000096540000}"/>
    <cellStyle name="Normal 6 7 4 2 4" xfId="8950" xr:uid="{00000000-0005-0000-0000-000097540000}"/>
    <cellStyle name="Normal 6 7 4 2 5" xfId="34070" xr:uid="{00000000-0005-0000-0000-000098540000}"/>
    <cellStyle name="Normal 6 7 4 3" xfId="3362" xr:uid="{00000000-0005-0000-0000-000099540000}"/>
    <cellStyle name="Normal 6 7 4 3 2" xfId="17312" xr:uid="{00000000-0005-0000-0000-00009A540000}"/>
    <cellStyle name="Normal 6 7 4 3 2 2" xfId="40190" xr:uid="{00000000-0005-0000-0000-00009B540000}"/>
    <cellStyle name="Normal 6 7 4 3 3" xfId="11398" xr:uid="{00000000-0005-0000-0000-00009C540000}"/>
    <cellStyle name="Normal 6 7 4 3 4" xfId="36518" xr:uid="{00000000-0005-0000-0000-00009D540000}"/>
    <cellStyle name="Normal 6 7 4 4" xfId="10174" xr:uid="{00000000-0005-0000-0000-00009E540000}"/>
    <cellStyle name="Normal 6 7 4 4 2" xfId="35294" xr:uid="{00000000-0005-0000-0000-00009F540000}"/>
    <cellStyle name="Normal 6 7 4 5" xfId="15727" xr:uid="{00000000-0005-0000-0000-0000A0540000}"/>
    <cellStyle name="Normal 6 7 4 5 2" xfId="38966" xr:uid="{00000000-0005-0000-0000-0000A1540000}"/>
    <cellStyle name="Normal 6 7 4 6" xfId="7726" xr:uid="{00000000-0005-0000-0000-0000A2540000}"/>
    <cellStyle name="Normal 6 7 4 7" xfId="32846" xr:uid="{00000000-0005-0000-0000-0000A3540000}"/>
    <cellStyle name="Normal 6 7 5" xfId="4212" xr:uid="{00000000-0005-0000-0000-0000A4540000}"/>
    <cellStyle name="Normal 6 7 5 2" xfId="12114" xr:uid="{00000000-0005-0000-0000-0000A5540000}"/>
    <cellStyle name="Normal 6 7 5 2 2" xfId="37130" xr:uid="{00000000-0005-0000-0000-0000A6540000}"/>
    <cellStyle name="Normal 6 7 5 3" xfId="18144" xr:uid="{00000000-0005-0000-0000-0000A7540000}"/>
    <cellStyle name="Normal 6 7 5 3 2" xfId="40802" xr:uid="{00000000-0005-0000-0000-0000A8540000}"/>
    <cellStyle name="Normal 6 7 5 4" xfId="8338" xr:uid="{00000000-0005-0000-0000-0000A9540000}"/>
    <cellStyle name="Normal 6 7 5 5" xfId="33458" xr:uid="{00000000-0005-0000-0000-0000AA540000}"/>
    <cellStyle name="Normal 6 7 6" xfId="2750" xr:uid="{00000000-0005-0000-0000-0000AB540000}"/>
    <cellStyle name="Normal 6 7 6 2" xfId="16700" xr:uid="{00000000-0005-0000-0000-0000AC540000}"/>
    <cellStyle name="Normal 6 7 6 2 2" xfId="39578" xr:uid="{00000000-0005-0000-0000-0000AD540000}"/>
    <cellStyle name="Normal 6 7 6 3" xfId="10786" xr:uid="{00000000-0005-0000-0000-0000AE540000}"/>
    <cellStyle name="Normal 6 7 6 4" xfId="35906" xr:uid="{00000000-0005-0000-0000-0000AF540000}"/>
    <cellStyle name="Normal 6 7 7" xfId="9562" xr:uid="{00000000-0005-0000-0000-0000B0540000}"/>
    <cellStyle name="Normal 6 7 7 2" xfId="34682" xr:uid="{00000000-0005-0000-0000-0000B1540000}"/>
    <cellStyle name="Normal 6 7 8" xfId="14612" xr:uid="{00000000-0005-0000-0000-0000B2540000}"/>
    <cellStyle name="Normal 6 7 8 2" xfId="38354" xr:uid="{00000000-0005-0000-0000-0000B3540000}"/>
    <cellStyle name="Normal 6 7 9" xfId="7114" xr:uid="{00000000-0005-0000-0000-0000B4540000}"/>
    <cellStyle name="Normal 6 8" xfId="547" xr:uid="{00000000-0005-0000-0000-0000B5540000}"/>
    <cellStyle name="Normal 6 8 10" xfId="32211" xr:uid="{00000000-0005-0000-0000-0000B6540000}"/>
    <cellStyle name="Normal 6 8 2" xfId="973" xr:uid="{00000000-0005-0000-0000-0000B7540000}"/>
    <cellStyle name="Normal 6 8 2 2" xfId="2064" xr:uid="{00000000-0005-0000-0000-0000B8540000}"/>
    <cellStyle name="Normal 6 8 2 2 2" xfId="5370" xr:uid="{00000000-0005-0000-0000-0000B9540000}"/>
    <cellStyle name="Normal 6 8 2 2 2 2" xfId="13084" xr:uid="{00000000-0005-0000-0000-0000BA540000}"/>
    <cellStyle name="Normal 6 8 2 2 2 2 2" xfId="37930" xr:uid="{00000000-0005-0000-0000-0000BB540000}"/>
    <cellStyle name="Normal 6 8 2 2 2 3" xfId="19264" xr:uid="{00000000-0005-0000-0000-0000BC540000}"/>
    <cellStyle name="Normal 6 8 2 2 2 3 2" xfId="41602" xr:uid="{00000000-0005-0000-0000-0000BD540000}"/>
    <cellStyle name="Normal 6 8 2 2 2 4" xfId="9138" xr:uid="{00000000-0005-0000-0000-0000BE540000}"/>
    <cellStyle name="Normal 6 8 2 2 2 5" xfId="34258" xr:uid="{00000000-0005-0000-0000-0000BF540000}"/>
    <cellStyle name="Normal 6 8 2 2 3" xfId="3550" xr:uid="{00000000-0005-0000-0000-0000C0540000}"/>
    <cellStyle name="Normal 6 8 2 2 3 2" xfId="17500" xr:uid="{00000000-0005-0000-0000-0000C1540000}"/>
    <cellStyle name="Normal 6 8 2 2 3 2 2" xfId="40378" xr:uid="{00000000-0005-0000-0000-0000C2540000}"/>
    <cellStyle name="Normal 6 8 2 2 3 3" xfId="11586" xr:uid="{00000000-0005-0000-0000-0000C3540000}"/>
    <cellStyle name="Normal 6 8 2 2 3 4" xfId="36706" xr:uid="{00000000-0005-0000-0000-0000C4540000}"/>
    <cellStyle name="Normal 6 8 2 2 4" xfId="10362" xr:uid="{00000000-0005-0000-0000-0000C5540000}"/>
    <cellStyle name="Normal 6 8 2 2 4 2" xfId="35482" xr:uid="{00000000-0005-0000-0000-0000C6540000}"/>
    <cellStyle name="Normal 6 8 2 2 5" xfId="16033" xr:uid="{00000000-0005-0000-0000-0000C7540000}"/>
    <cellStyle name="Normal 6 8 2 2 5 2" xfId="39154" xr:uid="{00000000-0005-0000-0000-0000C8540000}"/>
    <cellStyle name="Normal 6 8 2 2 6" xfId="7914" xr:uid="{00000000-0005-0000-0000-0000C9540000}"/>
    <cellStyle name="Normal 6 8 2 2 7" xfId="33034" xr:uid="{00000000-0005-0000-0000-0000CA540000}"/>
    <cellStyle name="Normal 6 8 2 3" xfId="4486" xr:uid="{00000000-0005-0000-0000-0000CB540000}"/>
    <cellStyle name="Normal 6 8 2 3 2" xfId="12337" xr:uid="{00000000-0005-0000-0000-0000CC540000}"/>
    <cellStyle name="Normal 6 8 2 3 2 2" xfId="37318" xr:uid="{00000000-0005-0000-0000-0000CD540000}"/>
    <cellStyle name="Normal 6 8 2 3 3" xfId="18412" xr:uid="{00000000-0005-0000-0000-0000CE540000}"/>
    <cellStyle name="Normal 6 8 2 3 3 2" xfId="40990" xr:uid="{00000000-0005-0000-0000-0000CF540000}"/>
    <cellStyle name="Normal 6 8 2 3 4" xfId="8526" xr:uid="{00000000-0005-0000-0000-0000D0540000}"/>
    <cellStyle name="Normal 6 8 2 3 5" xfId="33646" xr:uid="{00000000-0005-0000-0000-0000D1540000}"/>
    <cellStyle name="Normal 6 8 2 4" xfId="2938" xr:uid="{00000000-0005-0000-0000-0000D2540000}"/>
    <cellStyle name="Normal 6 8 2 4 2" xfId="16888" xr:uid="{00000000-0005-0000-0000-0000D3540000}"/>
    <cellStyle name="Normal 6 8 2 4 2 2" xfId="39766" xr:uid="{00000000-0005-0000-0000-0000D4540000}"/>
    <cellStyle name="Normal 6 8 2 4 3" xfId="10974" xr:uid="{00000000-0005-0000-0000-0000D5540000}"/>
    <cellStyle name="Normal 6 8 2 4 4" xfId="36094" xr:uid="{00000000-0005-0000-0000-0000D6540000}"/>
    <cellStyle name="Normal 6 8 2 5" xfId="9750" xr:uid="{00000000-0005-0000-0000-0000D7540000}"/>
    <cellStyle name="Normal 6 8 2 5 2" xfId="34870" xr:uid="{00000000-0005-0000-0000-0000D8540000}"/>
    <cellStyle name="Normal 6 8 2 6" xfId="14992" xr:uid="{00000000-0005-0000-0000-0000D9540000}"/>
    <cellStyle name="Normal 6 8 2 6 2" xfId="38542" xr:uid="{00000000-0005-0000-0000-0000DA540000}"/>
    <cellStyle name="Normal 6 8 2 7" xfId="7302" xr:uid="{00000000-0005-0000-0000-0000DB540000}"/>
    <cellStyle name="Normal 6 8 2 8" xfId="32422" xr:uid="{00000000-0005-0000-0000-0000DC540000}"/>
    <cellStyle name="Normal 6 8 3" xfId="1315" xr:uid="{00000000-0005-0000-0000-0000DD540000}"/>
    <cellStyle name="Normal 6 8 3 2" xfId="2406" xr:uid="{00000000-0005-0000-0000-0000DE540000}"/>
    <cellStyle name="Normal 6 8 3 2 2" xfId="5669" xr:uid="{00000000-0005-0000-0000-0000DF540000}"/>
    <cellStyle name="Normal 6 8 3 2 2 2" xfId="13341" xr:uid="{00000000-0005-0000-0000-0000E0540000}"/>
    <cellStyle name="Normal 6 8 3 2 2 2 2" xfId="38141" xr:uid="{00000000-0005-0000-0000-0000E1540000}"/>
    <cellStyle name="Normal 6 8 3 2 2 3" xfId="19557" xr:uid="{00000000-0005-0000-0000-0000E2540000}"/>
    <cellStyle name="Normal 6 8 3 2 2 3 2" xfId="41813" xr:uid="{00000000-0005-0000-0000-0000E3540000}"/>
    <cellStyle name="Normal 6 8 3 2 2 4" xfId="9349" xr:uid="{00000000-0005-0000-0000-0000E4540000}"/>
    <cellStyle name="Normal 6 8 3 2 2 5" xfId="34469" xr:uid="{00000000-0005-0000-0000-0000E5540000}"/>
    <cellStyle name="Normal 6 8 3 2 3" xfId="3761" xr:uid="{00000000-0005-0000-0000-0000E6540000}"/>
    <cellStyle name="Normal 6 8 3 2 3 2" xfId="17711" xr:uid="{00000000-0005-0000-0000-0000E7540000}"/>
    <cellStyle name="Normal 6 8 3 2 3 2 2" xfId="40589" xr:uid="{00000000-0005-0000-0000-0000E8540000}"/>
    <cellStyle name="Normal 6 8 3 2 3 3" xfId="11797" xr:uid="{00000000-0005-0000-0000-0000E9540000}"/>
    <cellStyle name="Normal 6 8 3 2 3 4" xfId="36917" xr:uid="{00000000-0005-0000-0000-0000EA540000}"/>
    <cellStyle name="Normal 6 8 3 2 4" xfId="10573" xr:uid="{00000000-0005-0000-0000-0000EB540000}"/>
    <cellStyle name="Normal 6 8 3 2 4 2" xfId="35693" xr:uid="{00000000-0005-0000-0000-0000EC540000}"/>
    <cellStyle name="Normal 6 8 3 2 5" xfId="16370" xr:uid="{00000000-0005-0000-0000-0000ED540000}"/>
    <cellStyle name="Normal 6 8 3 2 5 2" xfId="39365" xr:uid="{00000000-0005-0000-0000-0000EE540000}"/>
    <cellStyle name="Normal 6 8 3 2 6" xfId="8125" xr:uid="{00000000-0005-0000-0000-0000EF540000}"/>
    <cellStyle name="Normal 6 8 3 2 7" xfId="33245" xr:uid="{00000000-0005-0000-0000-0000F0540000}"/>
    <cellStyle name="Normal 6 8 3 3" xfId="4779" xr:uid="{00000000-0005-0000-0000-0000F1540000}"/>
    <cellStyle name="Normal 6 8 3 3 2" xfId="12593" xr:uid="{00000000-0005-0000-0000-0000F2540000}"/>
    <cellStyle name="Normal 6 8 3 3 2 2" xfId="37529" xr:uid="{00000000-0005-0000-0000-0000F3540000}"/>
    <cellStyle name="Normal 6 8 3 3 3" xfId="18697" xr:uid="{00000000-0005-0000-0000-0000F4540000}"/>
    <cellStyle name="Normal 6 8 3 3 3 2" xfId="41201" xr:uid="{00000000-0005-0000-0000-0000F5540000}"/>
    <cellStyle name="Normal 6 8 3 3 4" xfId="8737" xr:uid="{00000000-0005-0000-0000-0000F6540000}"/>
    <cellStyle name="Normal 6 8 3 3 5" xfId="33857" xr:uid="{00000000-0005-0000-0000-0000F7540000}"/>
    <cellStyle name="Normal 6 8 3 4" xfId="3149" xr:uid="{00000000-0005-0000-0000-0000F8540000}"/>
    <cellStyle name="Normal 6 8 3 4 2" xfId="17099" xr:uid="{00000000-0005-0000-0000-0000F9540000}"/>
    <cellStyle name="Normal 6 8 3 4 2 2" xfId="39977" xr:uid="{00000000-0005-0000-0000-0000FA540000}"/>
    <cellStyle name="Normal 6 8 3 4 3" xfId="11185" xr:uid="{00000000-0005-0000-0000-0000FB540000}"/>
    <cellStyle name="Normal 6 8 3 4 4" xfId="36305" xr:uid="{00000000-0005-0000-0000-0000FC540000}"/>
    <cellStyle name="Normal 6 8 3 5" xfId="9961" xr:uid="{00000000-0005-0000-0000-0000FD540000}"/>
    <cellStyle name="Normal 6 8 3 5 2" xfId="35081" xr:uid="{00000000-0005-0000-0000-0000FE540000}"/>
    <cellStyle name="Normal 6 8 3 6" xfId="15324" xr:uid="{00000000-0005-0000-0000-0000FF540000}"/>
    <cellStyle name="Normal 6 8 3 6 2" xfId="38753" xr:uid="{00000000-0005-0000-0000-000000550000}"/>
    <cellStyle name="Normal 6 8 3 7" xfId="7513" xr:uid="{00000000-0005-0000-0000-000001550000}"/>
    <cellStyle name="Normal 6 8 3 8" xfId="32633" xr:uid="{00000000-0005-0000-0000-000002550000}"/>
    <cellStyle name="Normal 6 8 4" xfId="1726" xr:uid="{00000000-0005-0000-0000-000003550000}"/>
    <cellStyle name="Normal 6 8 4 2" xfId="5095" xr:uid="{00000000-0005-0000-0000-000004550000}"/>
    <cellStyle name="Normal 6 8 4 2 2" xfId="12848" xr:uid="{00000000-0005-0000-0000-000005550000}"/>
    <cellStyle name="Normal 6 8 4 2 2 2" xfId="37719" xr:uid="{00000000-0005-0000-0000-000006550000}"/>
    <cellStyle name="Normal 6 8 4 2 3" xfId="18999" xr:uid="{00000000-0005-0000-0000-000007550000}"/>
    <cellStyle name="Normal 6 8 4 2 3 2" xfId="41391" xr:uid="{00000000-0005-0000-0000-000008550000}"/>
    <cellStyle name="Normal 6 8 4 2 4" xfId="8927" xr:uid="{00000000-0005-0000-0000-000009550000}"/>
    <cellStyle name="Normal 6 8 4 2 5" xfId="34047" xr:uid="{00000000-0005-0000-0000-00000A550000}"/>
    <cellStyle name="Normal 6 8 4 3" xfId="3339" xr:uid="{00000000-0005-0000-0000-00000B550000}"/>
    <cellStyle name="Normal 6 8 4 3 2" xfId="17289" xr:uid="{00000000-0005-0000-0000-00000C550000}"/>
    <cellStyle name="Normal 6 8 4 3 2 2" xfId="40167" xr:uid="{00000000-0005-0000-0000-00000D550000}"/>
    <cellStyle name="Normal 6 8 4 3 3" xfId="11375" xr:uid="{00000000-0005-0000-0000-00000E550000}"/>
    <cellStyle name="Normal 6 8 4 3 4" xfId="36495" xr:uid="{00000000-0005-0000-0000-00000F550000}"/>
    <cellStyle name="Normal 6 8 4 4" xfId="10151" xr:uid="{00000000-0005-0000-0000-000010550000}"/>
    <cellStyle name="Normal 6 8 4 4 2" xfId="35271" xr:uid="{00000000-0005-0000-0000-000011550000}"/>
    <cellStyle name="Normal 6 8 4 5" xfId="15704" xr:uid="{00000000-0005-0000-0000-000012550000}"/>
    <cellStyle name="Normal 6 8 4 5 2" xfId="38943" xr:uid="{00000000-0005-0000-0000-000013550000}"/>
    <cellStyle name="Normal 6 8 4 6" xfId="7703" xr:uid="{00000000-0005-0000-0000-000014550000}"/>
    <cellStyle name="Normal 6 8 4 7" xfId="32823" xr:uid="{00000000-0005-0000-0000-000015550000}"/>
    <cellStyle name="Normal 6 8 5" xfId="4189" xr:uid="{00000000-0005-0000-0000-000016550000}"/>
    <cellStyle name="Normal 6 8 5 2" xfId="12091" xr:uid="{00000000-0005-0000-0000-000017550000}"/>
    <cellStyle name="Normal 6 8 5 2 2" xfId="37107" xr:uid="{00000000-0005-0000-0000-000018550000}"/>
    <cellStyle name="Normal 6 8 5 3" xfId="18121" xr:uid="{00000000-0005-0000-0000-000019550000}"/>
    <cellStyle name="Normal 6 8 5 3 2" xfId="40779" xr:uid="{00000000-0005-0000-0000-00001A550000}"/>
    <cellStyle name="Normal 6 8 5 4" xfId="8315" xr:uid="{00000000-0005-0000-0000-00001B550000}"/>
    <cellStyle name="Normal 6 8 5 5" xfId="33435" xr:uid="{00000000-0005-0000-0000-00001C550000}"/>
    <cellStyle name="Normal 6 8 6" xfId="2727" xr:uid="{00000000-0005-0000-0000-00001D550000}"/>
    <cellStyle name="Normal 6 8 6 2" xfId="16677" xr:uid="{00000000-0005-0000-0000-00001E550000}"/>
    <cellStyle name="Normal 6 8 6 2 2" xfId="39555" xr:uid="{00000000-0005-0000-0000-00001F550000}"/>
    <cellStyle name="Normal 6 8 6 3" xfId="10763" xr:uid="{00000000-0005-0000-0000-000020550000}"/>
    <cellStyle name="Normal 6 8 6 4" xfId="35883" xr:uid="{00000000-0005-0000-0000-000021550000}"/>
    <cellStyle name="Normal 6 8 7" xfId="9539" xr:uid="{00000000-0005-0000-0000-000022550000}"/>
    <cellStyle name="Normal 6 8 7 2" xfId="34659" xr:uid="{00000000-0005-0000-0000-000023550000}"/>
    <cellStyle name="Normal 6 8 8" xfId="14589" xr:uid="{00000000-0005-0000-0000-000024550000}"/>
    <cellStyle name="Normal 6 8 8 2" xfId="38331" xr:uid="{00000000-0005-0000-0000-000025550000}"/>
    <cellStyle name="Normal 6 8 9" xfId="7091" xr:uid="{00000000-0005-0000-0000-000026550000}"/>
    <cellStyle name="Normal 6 9" xfId="864" xr:uid="{00000000-0005-0000-0000-000027550000}"/>
    <cellStyle name="Normal 7" xfId="571" xr:uid="{00000000-0005-0000-0000-000028550000}"/>
    <cellStyle name="Normal 7 10" xfId="997" xr:uid="{00000000-0005-0000-0000-000029550000}"/>
    <cellStyle name="Normal 7 10 2" xfId="2088" xr:uid="{00000000-0005-0000-0000-00002A550000}"/>
    <cellStyle name="Normal 7 10 2 2" xfId="5394" xr:uid="{00000000-0005-0000-0000-00002B550000}"/>
    <cellStyle name="Normal 7 10 2 2 2" xfId="13108" xr:uid="{00000000-0005-0000-0000-00002C550000}"/>
    <cellStyle name="Normal 7 10 2 2 2 2" xfId="37954" xr:uid="{00000000-0005-0000-0000-00002D550000}"/>
    <cellStyle name="Normal 7 10 2 2 3" xfId="19288" xr:uid="{00000000-0005-0000-0000-00002E550000}"/>
    <cellStyle name="Normal 7 10 2 2 3 2" xfId="41626" xr:uid="{00000000-0005-0000-0000-00002F550000}"/>
    <cellStyle name="Normal 7 10 2 2 4" xfId="9162" xr:uid="{00000000-0005-0000-0000-000030550000}"/>
    <cellStyle name="Normal 7 10 2 2 5" xfId="34282" xr:uid="{00000000-0005-0000-0000-000031550000}"/>
    <cellStyle name="Normal 7 10 2 3" xfId="3574" xr:uid="{00000000-0005-0000-0000-000032550000}"/>
    <cellStyle name="Normal 7 10 2 3 2" xfId="17524" xr:uid="{00000000-0005-0000-0000-000033550000}"/>
    <cellStyle name="Normal 7 10 2 3 2 2" xfId="40402" xr:uid="{00000000-0005-0000-0000-000034550000}"/>
    <cellStyle name="Normal 7 10 2 3 3" xfId="11610" xr:uid="{00000000-0005-0000-0000-000035550000}"/>
    <cellStyle name="Normal 7 10 2 3 4" xfId="36730" xr:uid="{00000000-0005-0000-0000-000036550000}"/>
    <cellStyle name="Normal 7 10 2 4" xfId="10386" xr:uid="{00000000-0005-0000-0000-000037550000}"/>
    <cellStyle name="Normal 7 10 2 4 2" xfId="35506" xr:uid="{00000000-0005-0000-0000-000038550000}"/>
    <cellStyle name="Normal 7 10 2 5" xfId="16057" xr:uid="{00000000-0005-0000-0000-000039550000}"/>
    <cellStyle name="Normal 7 10 2 5 2" xfId="39178" xr:uid="{00000000-0005-0000-0000-00003A550000}"/>
    <cellStyle name="Normal 7 10 2 6" xfId="7938" xr:uid="{00000000-0005-0000-0000-00003B550000}"/>
    <cellStyle name="Normal 7 10 2 7" xfId="33058" xr:uid="{00000000-0005-0000-0000-00003C550000}"/>
    <cellStyle name="Normal 7 10 3" xfId="4510" xr:uid="{00000000-0005-0000-0000-00003D550000}"/>
    <cellStyle name="Normal 7 10 3 2" xfId="12361" xr:uid="{00000000-0005-0000-0000-00003E550000}"/>
    <cellStyle name="Normal 7 10 3 2 2" xfId="37342" xr:uid="{00000000-0005-0000-0000-00003F550000}"/>
    <cellStyle name="Normal 7 10 3 3" xfId="18436" xr:uid="{00000000-0005-0000-0000-000040550000}"/>
    <cellStyle name="Normal 7 10 3 3 2" xfId="41014" xr:uid="{00000000-0005-0000-0000-000041550000}"/>
    <cellStyle name="Normal 7 10 3 4" xfId="8550" xr:uid="{00000000-0005-0000-0000-000042550000}"/>
    <cellStyle name="Normal 7 10 3 5" xfId="33670" xr:uid="{00000000-0005-0000-0000-000043550000}"/>
    <cellStyle name="Normal 7 10 4" xfId="2962" xr:uid="{00000000-0005-0000-0000-000044550000}"/>
    <cellStyle name="Normal 7 10 4 2" xfId="16912" xr:uid="{00000000-0005-0000-0000-000045550000}"/>
    <cellStyle name="Normal 7 10 4 2 2" xfId="39790" xr:uid="{00000000-0005-0000-0000-000046550000}"/>
    <cellStyle name="Normal 7 10 4 3" xfId="10998" xr:uid="{00000000-0005-0000-0000-000047550000}"/>
    <cellStyle name="Normal 7 10 4 4" xfId="36118" xr:uid="{00000000-0005-0000-0000-000048550000}"/>
    <cellStyle name="Normal 7 10 5" xfId="9774" xr:uid="{00000000-0005-0000-0000-000049550000}"/>
    <cellStyle name="Normal 7 10 5 2" xfId="34894" xr:uid="{00000000-0005-0000-0000-00004A550000}"/>
    <cellStyle name="Normal 7 10 6" xfId="15016" xr:uid="{00000000-0005-0000-0000-00004B550000}"/>
    <cellStyle name="Normal 7 10 6 2" xfId="38566" xr:uid="{00000000-0005-0000-0000-00004C550000}"/>
    <cellStyle name="Normal 7 10 7" xfId="7326" xr:uid="{00000000-0005-0000-0000-00004D550000}"/>
    <cellStyle name="Normal 7 10 8" xfId="32446" xr:uid="{00000000-0005-0000-0000-00004E550000}"/>
    <cellStyle name="Normal 7 11" xfId="1339" xr:uid="{00000000-0005-0000-0000-00004F550000}"/>
    <cellStyle name="Normal 7 11 2" xfId="2430" xr:uid="{00000000-0005-0000-0000-000050550000}"/>
    <cellStyle name="Normal 7 11 2 2" xfId="5693" xr:uid="{00000000-0005-0000-0000-000051550000}"/>
    <cellStyle name="Normal 7 11 2 2 2" xfId="13365" xr:uid="{00000000-0005-0000-0000-000052550000}"/>
    <cellStyle name="Normal 7 11 2 2 2 2" xfId="38165" xr:uid="{00000000-0005-0000-0000-000053550000}"/>
    <cellStyle name="Normal 7 11 2 2 3" xfId="19581" xr:uid="{00000000-0005-0000-0000-000054550000}"/>
    <cellStyle name="Normal 7 11 2 2 3 2" xfId="41837" xr:uid="{00000000-0005-0000-0000-000055550000}"/>
    <cellStyle name="Normal 7 11 2 2 4" xfId="9373" xr:uid="{00000000-0005-0000-0000-000056550000}"/>
    <cellStyle name="Normal 7 11 2 2 5" xfId="34493" xr:uid="{00000000-0005-0000-0000-000057550000}"/>
    <cellStyle name="Normal 7 11 2 3" xfId="3785" xr:uid="{00000000-0005-0000-0000-000058550000}"/>
    <cellStyle name="Normal 7 11 2 3 2" xfId="17735" xr:uid="{00000000-0005-0000-0000-000059550000}"/>
    <cellStyle name="Normal 7 11 2 3 2 2" xfId="40613" xr:uid="{00000000-0005-0000-0000-00005A550000}"/>
    <cellStyle name="Normal 7 11 2 3 3" xfId="11821" xr:uid="{00000000-0005-0000-0000-00005B550000}"/>
    <cellStyle name="Normal 7 11 2 3 4" xfId="36941" xr:uid="{00000000-0005-0000-0000-00005C550000}"/>
    <cellStyle name="Normal 7 11 2 4" xfId="10597" xr:uid="{00000000-0005-0000-0000-00005D550000}"/>
    <cellStyle name="Normal 7 11 2 4 2" xfId="35717" xr:uid="{00000000-0005-0000-0000-00005E550000}"/>
    <cellStyle name="Normal 7 11 2 5" xfId="16394" xr:uid="{00000000-0005-0000-0000-00005F550000}"/>
    <cellStyle name="Normal 7 11 2 5 2" xfId="39389" xr:uid="{00000000-0005-0000-0000-000060550000}"/>
    <cellStyle name="Normal 7 11 2 6" xfId="8149" xr:uid="{00000000-0005-0000-0000-000061550000}"/>
    <cellStyle name="Normal 7 11 2 7" xfId="33269" xr:uid="{00000000-0005-0000-0000-000062550000}"/>
    <cellStyle name="Normal 7 11 3" xfId="4803" xr:uid="{00000000-0005-0000-0000-000063550000}"/>
    <cellStyle name="Normal 7 11 3 2" xfId="12617" xr:uid="{00000000-0005-0000-0000-000064550000}"/>
    <cellStyle name="Normal 7 11 3 2 2" xfId="37553" xr:uid="{00000000-0005-0000-0000-000065550000}"/>
    <cellStyle name="Normal 7 11 3 3" xfId="18721" xr:uid="{00000000-0005-0000-0000-000066550000}"/>
    <cellStyle name="Normal 7 11 3 3 2" xfId="41225" xr:uid="{00000000-0005-0000-0000-000067550000}"/>
    <cellStyle name="Normal 7 11 3 4" xfId="8761" xr:uid="{00000000-0005-0000-0000-000068550000}"/>
    <cellStyle name="Normal 7 11 3 5" xfId="33881" xr:uid="{00000000-0005-0000-0000-000069550000}"/>
    <cellStyle name="Normal 7 11 4" xfId="3173" xr:uid="{00000000-0005-0000-0000-00006A550000}"/>
    <cellStyle name="Normal 7 11 4 2" xfId="17123" xr:uid="{00000000-0005-0000-0000-00006B550000}"/>
    <cellStyle name="Normal 7 11 4 2 2" xfId="40001" xr:uid="{00000000-0005-0000-0000-00006C550000}"/>
    <cellStyle name="Normal 7 11 4 3" xfId="11209" xr:uid="{00000000-0005-0000-0000-00006D550000}"/>
    <cellStyle name="Normal 7 11 4 4" xfId="36329" xr:uid="{00000000-0005-0000-0000-00006E550000}"/>
    <cellStyle name="Normal 7 11 5" xfId="9985" xr:uid="{00000000-0005-0000-0000-00006F550000}"/>
    <cellStyle name="Normal 7 11 5 2" xfId="35105" xr:uid="{00000000-0005-0000-0000-000070550000}"/>
    <cellStyle name="Normal 7 11 6" xfId="15348" xr:uid="{00000000-0005-0000-0000-000071550000}"/>
    <cellStyle name="Normal 7 11 6 2" xfId="38777" xr:uid="{00000000-0005-0000-0000-000072550000}"/>
    <cellStyle name="Normal 7 11 7" xfId="7537" xr:uid="{00000000-0005-0000-0000-000073550000}"/>
    <cellStyle name="Normal 7 11 8" xfId="32657" xr:uid="{00000000-0005-0000-0000-000074550000}"/>
    <cellStyle name="Normal 7 12" xfId="1750" xr:uid="{00000000-0005-0000-0000-000075550000}"/>
    <cellStyle name="Normal 7 12 2" xfId="5119" xr:uid="{00000000-0005-0000-0000-000076550000}"/>
    <cellStyle name="Normal 7 12 2 2" xfId="12872" xr:uid="{00000000-0005-0000-0000-000077550000}"/>
    <cellStyle name="Normal 7 12 2 2 2" xfId="37743" xr:uid="{00000000-0005-0000-0000-000078550000}"/>
    <cellStyle name="Normal 7 12 2 3" xfId="19023" xr:uid="{00000000-0005-0000-0000-000079550000}"/>
    <cellStyle name="Normal 7 12 2 3 2" xfId="41415" xr:uid="{00000000-0005-0000-0000-00007A550000}"/>
    <cellStyle name="Normal 7 12 2 4" xfId="8951" xr:uid="{00000000-0005-0000-0000-00007B550000}"/>
    <cellStyle name="Normal 7 12 2 5" xfId="34071" xr:uid="{00000000-0005-0000-0000-00007C550000}"/>
    <cellStyle name="Normal 7 12 3" xfId="3363" xr:uid="{00000000-0005-0000-0000-00007D550000}"/>
    <cellStyle name="Normal 7 12 3 2" xfId="17313" xr:uid="{00000000-0005-0000-0000-00007E550000}"/>
    <cellStyle name="Normal 7 12 3 2 2" xfId="40191" xr:uid="{00000000-0005-0000-0000-00007F550000}"/>
    <cellStyle name="Normal 7 12 3 3" xfId="11399" xr:uid="{00000000-0005-0000-0000-000080550000}"/>
    <cellStyle name="Normal 7 12 3 4" xfId="36519" xr:uid="{00000000-0005-0000-0000-000081550000}"/>
    <cellStyle name="Normal 7 12 4" xfId="10175" xr:uid="{00000000-0005-0000-0000-000082550000}"/>
    <cellStyle name="Normal 7 12 4 2" xfId="35295" xr:uid="{00000000-0005-0000-0000-000083550000}"/>
    <cellStyle name="Normal 7 12 5" xfId="15728" xr:uid="{00000000-0005-0000-0000-000084550000}"/>
    <cellStyle name="Normal 7 12 5 2" xfId="38967" xr:uid="{00000000-0005-0000-0000-000085550000}"/>
    <cellStyle name="Normal 7 12 6" xfId="7727" xr:uid="{00000000-0005-0000-0000-000086550000}"/>
    <cellStyle name="Normal 7 12 7" xfId="32847" xr:uid="{00000000-0005-0000-0000-000087550000}"/>
    <cellStyle name="Normal 7 13" xfId="4213" xr:uid="{00000000-0005-0000-0000-000088550000}"/>
    <cellStyle name="Normal 7 13 2" xfId="12115" xr:uid="{00000000-0005-0000-0000-000089550000}"/>
    <cellStyle name="Normal 7 13 2 2" xfId="37131" xr:uid="{00000000-0005-0000-0000-00008A550000}"/>
    <cellStyle name="Normal 7 13 3" xfId="18145" xr:uid="{00000000-0005-0000-0000-00008B550000}"/>
    <cellStyle name="Normal 7 13 3 2" xfId="40803" xr:uid="{00000000-0005-0000-0000-00008C550000}"/>
    <cellStyle name="Normal 7 13 4" xfId="8339" xr:uid="{00000000-0005-0000-0000-00008D550000}"/>
    <cellStyle name="Normal 7 13 5" xfId="33459" xr:uid="{00000000-0005-0000-0000-00008E550000}"/>
    <cellStyle name="Normal 7 14" xfId="2751" xr:uid="{00000000-0005-0000-0000-00008F550000}"/>
    <cellStyle name="Normal 7 14 2" xfId="16701" xr:uid="{00000000-0005-0000-0000-000090550000}"/>
    <cellStyle name="Normal 7 14 2 2" xfId="39579" xr:uid="{00000000-0005-0000-0000-000091550000}"/>
    <cellStyle name="Normal 7 14 3" xfId="10787" xr:uid="{00000000-0005-0000-0000-000092550000}"/>
    <cellStyle name="Normal 7 14 4" xfId="35907" xr:uid="{00000000-0005-0000-0000-000093550000}"/>
    <cellStyle name="Normal 7 15" xfId="9563" xr:uid="{00000000-0005-0000-0000-000094550000}"/>
    <cellStyle name="Normal 7 15 2" xfId="34683" xr:uid="{00000000-0005-0000-0000-000095550000}"/>
    <cellStyle name="Normal 7 16" xfId="14613" xr:uid="{00000000-0005-0000-0000-000096550000}"/>
    <cellStyle name="Normal 7 16 2" xfId="38355" xr:uid="{00000000-0005-0000-0000-000097550000}"/>
    <cellStyle name="Normal 7 17" xfId="7115" xr:uid="{00000000-0005-0000-0000-000098550000}"/>
    <cellStyle name="Normal 7 18" xfId="32235" xr:uid="{00000000-0005-0000-0000-000099550000}"/>
    <cellStyle name="Normal 7 2" xfId="572" xr:uid="{00000000-0005-0000-0000-00009A550000}"/>
    <cellStyle name="Normal 7 2 10" xfId="9564" xr:uid="{00000000-0005-0000-0000-00009B550000}"/>
    <cellStyle name="Normal 7 2 10 2" xfId="34684" xr:uid="{00000000-0005-0000-0000-00009C550000}"/>
    <cellStyle name="Normal 7 2 11" xfId="14614" xr:uid="{00000000-0005-0000-0000-00009D550000}"/>
    <cellStyle name="Normal 7 2 11 2" xfId="38356" xr:uid="{00000000-0005-0000-0000-00009E550000}"/>
    <cellStyle name="Normal 7 2 12" xfId="7116" xr:uid="{00000000-0005-0000-0000-00009F550000}"/>
    <cellStyle name="Normal 7 2 13" xfId="32236" xr:uid="{00000000-0005-0000-0000-0000A0550000}"/>
    <cellStyle name="Normal 7 2 2" xfId="573" xr:uid="{00000000-0005-0000-0000-0000A1550000}"/>
    <cellStyle name="Normal 7 2 2 10" xfId="14615" xr:uid="{00000000-0005-0000-0000-0000A2550000}"/>
    <cellStyle name="Normal 7 2 2 10 2" xfId="38357" xr:uid="{00000000-0005-0000-0000-0000A3550000}"/>
    <cellStyle name="Normal 7 2 2 11" xfId="7117" xr:uid="{00000000-0005-0000-0000-0000A4550000}"/>
    <cellStyle name="Normal 7 2 2 12" xfId="32237" xr:uid="{00000000-0005-0000-0000-0000A5550000}"/>
    <cellStyle name="Normal 7 2 2 2" xfId="574" xr:uid="{00000000-0005-0000-0000-0000A6550000}"/>
    <cellStyle name="Normal 7 2 2 2 10" xfId="7118" xr:uid="{00000000-0005-0000-0000-0000A7550000}"/>
    <cellStyle name="Normal 7 2 2 2 11" xfId="32238" xr:uid="{00000000-0005-0000-0000-0000A8550000}"/>
    <cellStyle name="Normal 7 2 2 2 2" xfId="575" xr:uid="{00000000-0005-0000-0000-0000A9550000}"/>
    <cellStyle name="Normal 7 2 2 2 2 10" xfId="32239" xr:uid="{00000000-0005-0000-0000-0000AA550000}"/>
    <cellStyle name="Normal 7 2 2 2 2 2" xfId="1001" xr:uid="{00000000-0005-0000-0000-0000AB550000}"/>
    <cellStyle name="Normal 7 2 2 2 2 2 2" xfId="2092" xr:uid="{00000000-0005-0000-0000-0000AC550000}"/>
    <cellStyle name="Normal 7 2 2 2 2 2 2 2" xfId="5398" xr:uid="{00000000-0005-0000-0000-0000AD550000}"/>
    <cellStyle name="Normal 7 2 2 2 2 2 2 2 2" xfId="13112" xr:uid="{00000000-0005-0000-0000-0000AE550000}"/>
    <cellStyle name="Normal 7 2 2 2 2 2 2 2 2 2" xfId="37958" xr:uid="{00000000-0005-0000-0000-0000AF550000}"/>
    <cellStyle name="Normal 7 2 2 2 2 2 2 2 3" xfId="19292" xr:uid="{00000000-0005-0000-0000-0000B0550000}"/>
    <cellStyle name="Normal 7 2 2 2 2 2 2 2 3 2" xfId="41630" xr:uid="{00000000-0005-0000-0000-0000B1550000}"/>
    <cellStyle name="Normal 7 2 2 2 2 2 2 2 4" xfId="9166" xr:uid="{00000000-0005-0000-0000-0000B2550000}"/>
    <cellStyle name="Normal 7 2 2 2 2 2 2 2 5" xfId="34286" xr:uid="{00000000-0005-0000-0000-0000B3550000}"/>
    <cellStyle name="Normal 7 2 2 2 2 2 2 3" xfId="3578" xr:uid="{00000000-0005-0000-0000-0000B4550000}"/>
    <cellStyle name="Normal 7 2 2 2 2 2 2 3 2" xfId="17528" xr:uid="{00000000-0005-0000-0000-0000B5550000}"/>
    <cellStyle name="Normal 7 2 2 2 2 2 2 3 2 2" xfId="40406" xr:uid="{00000000-0005-0000-0000-0000B6550000}"/>
    <cellStyle name="Normal 7 2 2 2 2 2 2 3 3" xfId="11614" xr:uid="{00000000-0005-0000-0000-0000B7550000}"/>
    <cellStyle name="Normal 7 2 2 2 2 2 2 3 4" xfId="36734" xr:uid="{00000000-0005-0000-0000-0000B8550000}"/>
    <cellStyle name="Normal 7 2 2 2 2 2 2 4" xfId="10390" xr:uid="{00000000-0005-0000-0000-0000B9550000}"/>
    <cellStyle name="Normal 7 2 2 2 2 2 2 4 2" xfId="35510" xr:uid="{00000000-0005-0000-0000-0000BA550000}"/>
    <cellStyle name="Normal 7 2 2 2 2 2 2 5" xfId="16061" xr:uid="{00000000-0005-0000-0000-0000BB550000}"/>
    <cellStyle name="Normal 7 2 2 2 2 2 2 5 2" xfId="39182" xr:uid="{00000000-0005-0000-0000-0000BC550000}"/>
    <cellStyle name="Normal 7 2 2 2 2 2 2 6" xfId="7942" xr:uid="{00000000-0005-0000-0000-0000BD550000}"/>
    <cellStyle name="Normal 7 2 2 2 2 2 2 7" xfId="33062" xr:uid="{00000000-0005-0000-0000-0000BE550000}"/>
    <cellStyle name="Normal 7 2 2 2 2 2 3" xfId="4514" xr:uid="{00000000-0005-0000-0000-0000BF550000}"/>
    <cellStyle name="Normal 7 2 2 2 2 2 3 2" xfId="12365" xr:uid="{00000000-0005-0000-0000-0000C0550000}"/>
    <cellStyle name="Normal 7 2 2 2 2 2 3 2 2" xfId="37346" xr:uid="{00000000-0005-0000-0000-0000C1550000}"/>
    <cellStyle name="Normal 7 2 2 2 2 2 3 3" xfId="18440" xr:uid="{00000000-0005-0000-0000-0000C2550000}"/>
    <cellStyle name="Normal 7 2 2 2 2 2 3 3 2" xfId="41018" xr:uid="{00000000-0005-0000-0000-0000C3550000}"/>
    <cellStyle name="Normal 7 2 2 2 2 2 3 4" xfId="8554" xr:uid="{00000000-0005-0000-0000-0000C4550000}"/>
    <cellStyle name="Normal 7 2 2 2 2 2 3 5" xfId="33674" xr:uid="{00000000-0005-0000-0000-0000C5550000}"/>
    <cellStyle name="Normal 7 2 2 2 2 2 4" xfId="2966" xr:uid="{00000000-0005-0000-0000-0000C6550000}"/>
    <cellStyle name="Normal 7 2 2 2 2 2 4 2" xfId="16916" xr:uid="{00000000-0005-0000-0000-0000C7550000}"/>
    <cellStyle name="Normal 7 2 2 2 2 2 4 2 2" xfId="39794" xr:uid="{00000000-0005-0000-0000-0000C8550000}"/>
    <cellStyle name="Normal 7 2 2 2 2 2 4 3" xfId="11002" xr:uid="{00000000-0005-0000-0000-0000C9550000}"/>
    <cellStyle name="Normal 7 2 2 2 2 2 4 4" xfId="36122" xr:uid="{00000000-0005-0000-0000-0000CA550000}"/>
    <cellStyle name="Normal 7 2 2 2 2 2 5" xfId="9778" xr:uid="{00000000-0005-0000-0000-0000CB550000}"/>
    <cellStyle name="Normal 7 2 2 2 2 2 5 2" xfId="34898" xr:uid="{00000000-0005-0000-0000-0000CC550000}"/>
    <cellStyle name="Normal 7 2 2 2 2 2 6" xfId="15020" xr:uid="{00000000-0005-0000-0000-0000CD550000}"/>
    <cellStyle name="Normal 7 2 2 2 2 2 6 2" xfId="38570" xr:uid="{00000000-0005-0000-0000-0000CE550000}"/>
    <cellStyle name="Normal 7 2 2 2 2 2 7" xfId="7330" xr:uid="{00000000-0005-0000-0000-0000CF550000}"/>
    <cellStyle name="Normal 7 2 2 2 2 2 8" xfId="32450" xr:uid="{00000000-0005-0000-0000-0000D0550000}"/>
    <cellStyle name="Normal 7 2 2 2 2 3" xfId="1343" xr:uid="{00000000-0005-0000-0000-0000D1550000}"/>
    <cellStyle name="Normal 7 2 2 2 2 3 2" xfId="2434" xr:uid="{00000000-0005-0000-0000-0000D2550000}"/>
    <cellStyle name="Normal 7 2 2 2 2 3 2 2" xfId="5697" xr:uid="{00000000-0005-0000-0000-0000D3550000}"/>
    <cellStyle name="Normal 7 2 2 2 2 3 2 2 2" xfId="13369" xr:uid="{00000000-0005-0000-0000-0000D4550000}"/>
    <cellStyle name="Normal 7 2 2 2 2 3 2 2 2 2" xfId="38169" xr:uid="{00000000-0005-0000-0000-0000D5550000}"/>
    <cellStyle name="Normal 7 2 2 2 2 3 2 2 3" xfId="19585" xr:uid="{00000000-0005-0000-0000-0000D6550000}"/>
    <cellStyle name="Normal 7 2 2 2 2 3 2 2 3 2" xfId="41841" xr:uid="{00000000-0005-0000-0000-0000D7550000}"/>
    <cellStyle name="Normal 7 2 2 2 2 3 2 2 4" xfId="9377" xr:uid="{00000000-0005-0000-0000-0000D8550000}"/>
    <cellStyle name="Normal 7 2 2 2 2 3 2 2 5" xfId="34497" xr:uid="{00000000-0005-0000-0000-0000D9550000}"/>
    <cellStyle name="Normal 7 2 2 2 2 3 2 3" xfId="3789" xr:uid="{00000000-0005-0000-0000-0000DA550000}"/>
    <cellStyle name="Normal 7 2 2 2 2 3 2 3 2" xfId="17739" xr:uid="{00000000-0005-0000-0000-0000DB550000}"/>
    <cellStyle name="Normal 7 2 2 2 2 3 2 3 2 2" xfId="40617" xr:uid="{00000000-0005-0000-0000-0000DC550000}"/>
    <cellStyle name="Normal 7 2 2 2 2 3 2 3 3" xfId="11825" xr:uid="{00000000-0005-0000-0000-0000DD550000}"/>
    <cellStyle name="Normal 7 2 2 2 2 3 2 3 4" xfId="36945" xr:uid="{00000000-0005-0000-0000-0000DE550000}"/>
    <cellStyle name="Normal 7 2 2 2 2 3 2 4" xfId="10601" xr:uid="{00000000-0005-0000-0000-0000DF550000}"/>
    <cellStyle name="Normal 7 2 2 2 2 3 2 4 2" xfId="35721" xr:uid="{00000000-0005-0000-0000-0000E0550000}"/>
    <cellStyle name="Normal 7 2 2 2 2 3 2 5" xfId="16398" xr:uid="{00000000-0005-0000-0000-0000E1550000}"/>
    <cellStyle name="Normal 7 2 2 2 2 3 2 5 2" xfId="39393" xr:uid="{00000000-0005-0000-0000-0000E2550000}"/>
    <cellStyle name="Normal 7 2 2 2 2 3 2 6" xfId="8153" xr:uid="{00000000-0005-0000-0000-0000E3550000}"/>
    <cellStyle name="Normal 7 2 2 2 2 3 2 7" xfId="33273" xr:uid="{00000000-0005-0000-0000-0000E4550000}"/>
    <cellStyle name="Normal 7 2 2 2 2 3 3" xfId="4807" xr:uid="{00000000-0005-0000-0000-0000E5550000}"/>
    <cellStyle name="Normal 7 2 2 2 2 3 3 2" xfId="12621" xr:uid="{00000000-0005-0000-0000-0000E6550000}"/>
    <cellStyle name="Normal 7 2 2 2 2 3 3 2 2" xfId="37557" xr:uid="{00000000-0005-0000-0000-0000E7550000}"/>
    <cellStyle name="Normal 7 2 2 2 2 3 3 3" xfId="18725" xr:uid="{00000000-0005-0000-0000-0000E8550000}"/>
    <cellStyle name="Normal 7 2 2 2 2 3 3 3 2" xfId="41229" xr:uid="{00000000-0005-0000-0000-0000E9550000}"/>
    <cellStyle name="Normal 7 2 2 2 2 3 3 4" xfId="8765" xr:uid="{00000000-0005-0000-0000-0000EA550000}"/>
    <cellStyle name="Normal 7 2 2 2 2 3 3 5" xfId="33885" xr:uid="{00000000-0005-0000-0000-0000EB550000}"/>
    <cellStyle name="Normal 7 2 2 2 2 3 4" xfId="3177" xr:uid="{00000000-0005-0000-0000-0000EC550000}"/>
    <cellStyle name="Normal 7 2 2 2 2 3 4 2" xfId="17127" xr:uid="{00000000-0005-0000-0000-0000ED550000}"/>
    <cellStyle name="Normal 7 2 2 2 2 3 4 2 2" xfId="40005" xr:uid="{00000000-0005-0000-0000-0000EE550000}"/>
    <cellStyle name="Normal 7 2 2 2 2 3 4 3" xfId="11213" xr:uid="{00000000-0005-0000-0000-0000EF550000}"/>
    <cellStyle name="Normal 7 2 2 2 2 3 4 4" xfId="36333" xr:uid="{00000000-0005-0000-0000-0000F0550000}"/>
    <cellStyle name="Normal 7 2 2 2 2 3 5" xfId="9989" xr:uid="{00000000-0005-0000-0000-0000F1550000}"/>
    <cellStyle name="Normal 7 2 2 2 2 3 5 2" xfId="35109" xr:uid="{00000000-0005-0000-0000-0000F2550000}"/>
    <cellStyle name="Normal 7 2 2 2 2 3 6" xfId="15352" xr:uid="{00000000-0005-0000-0000-0000F3550000}"/>
    <cellStyle name="Normal 7 2 2 2 2 3 6 2" xfId="38781" xr:uid="{00000000-0005-0000-0000-0000F4550000}"/>
    <cellStyle name="Normal 7 2 2 2 2 3 7" xfId="7541" xr:uid="{00000000-0005-0000-0000-0000F5550000}"/>
    <cellStyle name="Normal 7 2 2 2 2 3 8" xfId="32661" xr:uid="{00000000-0005-0000-0000-0000F6550000}"/>
    <cellStyle name="Normal 7 2 2 2 2 4" xfId="1754" xr:uid="{00000000-0005-0000-0000-0000F7550000}"/>
    <cellStyle name="Normal 7 2 2 2 2 4 2" xfId="5123" xr:uid="{00000000-0005-0000-0000-0000F8550000}"/>
    <cellStyle name="Normal 7 2 2 2 2 4 2 2" xfId="12876" xr:uid="{00000000-0005-0000-0000-0000F9550000}"/>
    <cellStyle name="Normal 7 2 2 2 2 4 2 2 2" xfId="37747" xr:uid="{00000000-0005-0000-0000-0000FA550000}"/>
    <cellStyle name="Normal 7 2 2 2 2 4 2 3" xfId="19027" xr:uid="{00000000-0005-0000-0000-0000FB550000}"/>
    <cellStyle name="Normal 7 2 2 2 2 4 2 3 2" xfId="41419" xr:uid="{00000000-0005-0000-0000-0000FC550000}"/>
    <cellStyle name="Normal 7 2 2 2 2 4 2 4" xfId="8955" xr:uid="{00000000-0005-0000-0000-0000FD550000}"/>
    <cellStyle name="Normal 7 2 2 2 2 4 2 5" xfId="34075" xr:uid="{00000000-0005-0000-0000-0000FE550000}"/>
    <cellStyle name="Normal 7 2 2 2 2 4 3" xfId="3367" xr:uid="{00000000-0005-0000-0000-0000FF550000}"/>
    <cellStyle name="Normal 7 2 2 2 2 4 3 2" xfId="17317" xr:uid="{00000000-0005-0000-0000-000000560000}"/>
    <cellStyle name="Normal 7 2 2 2 2 4 3 2 2" xfId="40195" xr:uid="{00000000-0005-0000-0000-000001560000}"/>
    <cellStyle name="Normal 7 2 2 2 2 4 3 3" xfId="11403" xr:uid="{00000000-0005-0000-0000-000002560000}"/>
    <cellStyle name="Normal 7 2 2 2 2 4 3 4" xfId="36523" xr:uid="{00000000-0005-0000-0000-000003560000}"/>
    <cellStyle name="Normal 7 2 2 2 2 4 4" xfId="10179" xr:uid="{00000000-0005-0000-0000-000004560000}"/>
    <cellStyle name="Normal 7 2 2 2 2 4 4 2" xfId="35299" xr:uid="{00000000-0005-0000-0000-000005560000}"/>
    <cellStyle name="Normal 7 2 2 2 2 4 5" xfId="15732" xr:uid="{00000000-0005-0000-0000-000006560000}"/>
    <cellStyle name="Normal 7 2 2 2 2 4 5 2" xfId="38971" xr:uid="{00000000-0005-0000-0000-000007560000}"/>
    <cellStyle name="Normal 7 2 2 2 2 4 6" xfId="7731" xr:uid="{00000000-0005-0000-0000-000008560000}"/>
    <cellStyle name="Normal 7 2 2 2 2 4 7" xfId="32851" xr:uid="{00000000-0005-0000-0000-000009560000}"/>
    <cellStyle name="Normal 7 2 2 2 2 5" xfId="4217" xr:uid="{00000000-0005-0000-0000-00000A560000}"/>
    <cellStyle name="Normal 7 2 2 2 2 5 2" xfId="12119" xr:uid="{00000000-0005-0000-0000-00000B560000}"/>
    <cellStyle name="Normal 7 2 2 2 2 5 2 2" xfId="37135" xr:uid="{00000000-0005-0000-0000-00000C560000}"/>
    <cellStyle name="Normal 7 2 2 2 2 5 3" xfId="18149" xr:uid="{00000000-0005-0000-0000-00000D560000}"/>
    <cellStyle name="Normal 7 2 2 2 2 5 3 2" xfId="40807" xr:uid="{00000000-0005-0000-0000-00000E560000}"/>
    <cellStyle name="Normal 7 2 2 2 2 5 4" xfId="8343" xr:uid="{00000000-0005-0000-0000-00000F560000}"/>
    <cellStyle name="Normal 7 2 2 2 2 5 5" xfId="33463" xr:uid="{00000000-0005-0000-0000-000010560000}"/>
    <cellStyle name="Normal 7 2 2 2 2 6" xfId="2755" xr:uid="{00000000-0005-0000-0000-000011560000}"/>
    <cellStyle name="Normal 7 2 2 2 2 6 2" xfId="16705" xr:uid="{00000000-0005-0000-0000-000012560000}"/>
    <cellStyle name="Normal 7 2 2 2 2 6 2 2" xfId="39583" xr:uid="{00000000-0005-0000-0000-000013560000}"/>
    <cellStyle name="Normal 7 2 2 2 2 6 3" xfId="10791" xr:uid="{00000000-0005-0000-0000-000014560000}"/>
    <cellStyle name="Normal 7 2 2 2 2 6 4" xfId="35911" xr:uid="{00000000-0005-0000-0000-000015560000}"/>
    <cellStyle name="Normal 7 2 2 2 2 7" xfId="9567" xr:uid="{00000000-0005-0000-0000-000016560000}"/>
    <cellStyle name="Normal 7 2 2 2 2 7 2" xfId="34687" xr:uid="{00000000-0005-0000-0000-000017560000}"/>
    <cellStyle name="Normal 7 2 2 2 2 8" xfId="14617" xr:uid="{00000000-0005-0000-0000-000018560000}"/>
    <cellStyle name="Normal 7 2 2 2 2 8 2" xfId="38359" xr:uid="{00000000-0005-0000-0000-000019560000}"/>
    <cellStyle name="Normal 7 2 2 2 2 9" xfId="7119" xr:uid="{00000000-0005-0000-0000-00001A560000}"/>
    <cellStyle name="Normal 7 2 2 2 3" xfId="1000" xr:uid="{00000000-0005-0000-0000-00001B560000}"/>
    <cellStyle name="Normal 7 2 2 2 3 2" xfId="2091" xr:uid="{00000000-0005-0000-0000-00001C560000}"/>
    <cellStyle name="Normal 7 2 2 2 3 2 2" xfId="5397" xr:uid="{00000000-0005-0000-0000-00001D560000}"/>
    <cellStyle name="Normal 7 2 2 2 3 2 2 2" xfId="13111" xr:uid="{00000000-0005-0000-0000-00001E560000}"/>
    <cellStyle name="Normal 7 2 2 2 3 2 2 2 2" xfId="37957" xr:uid="{00000000-0005-0000-0000-00001F560000}"/>
    <cellStyle name="Normal 7 2 2 2 3 2 2 3" xfId="19291" xr:uid="{00000000-0005-0000-0000-000020560000}"/>
    <cellStyle name="Normal 7 2 2 2 3 2 2 3 2" xfId="41629" xr:uid="{00000000-0005-0000-0000-000021560000}"/>
    <cellStyle name="Normal 7 2 2 2 3 2 2 4" xfId="9165" xr:uid="{00000000-0005-0000-0000-000022560000}"/>
    <cellStyle name="Normal 7 2 2 2 3 2 2 5" xfId="34285" xr:uid="{00000000-0005-0000-0000-000023560000}"/>
    <cellStyle name="Normal 7 2 2 2 3 2 3" xfId="3577" xr:uid="{00000000-0005-0000-0000-000024560000}"/>
    <cellStyle name="Normal 7 2 2 2 3 2 3 2" xfId="17527" xr:uid="{00000000-0005-0000-0000-000025560000}"/>
    <cellStyle name="Normal 7 2 2 2 3 2 3 2 2" xfId="40405" xr:uid="{00000000-0005-0000-0000-000026560000}"/>
    <cellStyle name="Normal 7 2 2 2 3 2 3 3" xfId="11613" xr:uid="{00000000-0005-0000-0000-000027560000}"/>
    <cellStyle name="Normal 7 2 2 2 3 2 3 4" xfId="36733" xr:uid="{00000000-0005-0000-0000-000028560000}"/>
    <cellStyle name="Normal 7 2 2 2 3 2 4" xfId="10389" xr:uid="{00000000-0005-0000-0000-000029560000}"/>
    <cellStyle name="Normal 7 2 2 2 3 2 4 2" xfId="35509" xr:uid="{00000000-0005-0000-0000-00002A560000}"/>
    <cellStyle name="Normal 7 2 2 2 3 2 5" xfId="16060" xr:uid="{00000000-0005-0000-0000-00002B560000}"/>
    <cellStyle name="Normal 7 2 2 2 3 2 5 2" xfId="39181" xr:uid="{00000000-0005-0000-0000-00002C560000}"/>
    <cellStyle name="Normal 7 2 2 2 3 2 6" xfId="7941" xr:uid="{00000000-0005-0000-0000-00002D560000}"/>
    <cellStyle name="Normal 7 2 2 2 3 2 7" xfId="33061" xr:uid="{00000000-0005-0000-0000-00002E560000}"/>
    <cellStyle name="Normal 7 2 2 2 3 3" xfId="4513" xr:uid="{00000000-0005-0000-0000-00002F560000}"/>
    <cellStyle name="Normal 7 2 2 2 3 3 2" xfId="12364" xr:uid="{00000000-0005-0000-0000-000030560000}"/>
    <cellStyle name="Normal 7 2 2 2 3 3 2 2" xfId="37345" xr:uid="{00000000-0005-0000-0000-000031560000}"/>
    <cellStyle name="Normal 7 2 2 2 3 3 3" xfId="18439" xr:uid="{00000000-0005-0000-0000-000032560000}"/>
    <cellStyle name="Normal 7 2 2 2 3 3 3 2" xfId="41017" xr:uid="{00000000-0005-0000-0000-000033560000}"/>
    <cellStyle name="Normal 7 2 2 2 3 3 4" xfId="8553" xr:uid="{00000000-0005-0000-0000-000034560000}"/>
    <cellStyle name="Normal 7 2 2 2 3 3 5" xfId="33673" xr:uid="{00000000-0005-0000-0000-000035560000}"/>
    <cellStyle name="Normal 7 2 2 2 3 4" xfId="2965" xr:uid="{00000000-0005-0000-0000-000036560000}"/>
    <cellStyle name="Normal 7 2 2 2 3 4 2" xfId="16915" xr:uid="{00000000-0005-0000-0000-000037560000}"/>
    <cellStyle name="Normal 7 2 2 2 3 4 2 2" xfId="39793" xr:uid="{00000000-0005-0000-0000-000038560000}"/>
    <cellStyle name="Normal 7 2 2 2 3 4 3" xfId="11001" xr:uid="{00000000-0005-0000-0000-000039560000}"/>
    <cellStyle name="Normal 7 2 2 2 3 4 4" xfId="36121" xr:uid="{00000000-0005-0000-0000-00003A560000}"/>
    <cellStyle name="Normal 7 2 2 2 3 5" xfId="9777" xr:uid="{00000000-0005-0000-0000-00003B560000}"/>
    <cellStyle name="Normal 7 2 2 2 3 5 2" xfId="34897" xr:uid="{00000000-0005-0000-0000-00003C560000}"/>
    <cellStyle name="Normal 7 2 2 2 3 6" xfId="15019" xr:uid="{00000000-0005-0000-0000-00003D560000}"/>
    <cellStyle name="Normal 7 2 2 2 3 6 2" xfId="38569" xr:uid="{00000000-0005-0000-0000-00003E560000}"/>
    <cellStyle name="Normal 7 2 2 2 3 7" xfId="7329" xr:uid="{00000000-0005-0000-0000-00003F560000}"/>
    <cellStyle name="Normal 7 2 2 2 3 8" xfId="32449" xr:uid="{00000000-0005-0000-0000-000040560000}"/>
    <cellStyle name="Normal 7 2 2 2 4" xfId="1342" xr:uid="{00000000-0005-0000-0000-000041560000}"/>
    <cellStyle name="Normal 7 2 2 2 4 2" xfId="2433" xr:uid="{00000000-0005-0000-0000-000042560000}"/>
    <cellStyle name="Normal 7 2 2 2 4 2 2" xfId="5696" xr:uid="{00000000-0005-0000-0000-000043560000}"/>
    <cellStyle name="Normal 7 2 2 2 4 2 2 2" xfId="13368" xr:uid="{00000000-0005-0000-0000-000044560000}"/>
    <cellStyle name="Normal 7 2 2 2 4 2 2 2 2" xfId="38168" xr:uid="{00000000-0005-0000-0000-000045560000}"/>
    <cellStyle name="Normal 7 2 2 2 4 2 2 3" xfId="19584" xr:uid="{00000000-0005-0000-0000-000046560000}"/>
    <cellStyle name="Normal 7 2 2 2 4 2 2 3 2" xfId="41840" xr:uid="{00000000-0005-0000-0000-000047560000}"/>
    <cellStyle name="Normal 7 2 2 2 4 2 2 4" xfId="9376" xr:uid="{00000000-0005-0000-0000-000048560000}"/>
    <cellStyle name="Normal 7 2 2 2 4 2 2 5" xfId="34496" xr:uid="{00000000-0005-0000-0000-000049560000}"/>
    <cellStyle name="Normal 7 2 2 2 4 2 3" xfId="3788" xr:uid="{00000000-0005-0000-0000-00004A560000}"/>
    <cellStyle name="Normal 7 2 2 2 4 2 3 2" xfId="17738" xr:uid="{00000000-0005-0000-0000-00004B560000}"/>
    <cellStyle name="Normal 7 2 2 2 4 2 3 2 2" xfId="40616" xr:uid="{00000000-0005-0000-0000-00004C560000}"/>
    <cellStyle name="Normal 7 2 2 2 4 2 3 3" xfId="11824" xr:uid="{00000000-0005-0000-0000-00004D560000}"/>
    <cellStyle name="Normal 7 2 2 2 4 2 3 4" xfId="36944" xr:uid="{00000000-0005-0000-0000-00004E560000}"/>
    <cellStyle name="Normal 7 2 2 2 4 2 4" xfId="10600" xr:uid="{00000000-0005-0000-0000-00004F560000}"/>
    <cellStyle name="Normal 7 2 2 2 4 2 4 2" xfId="35720" xr:uid="{00000000-0005-0000-0000-000050560000}"/>
    <cellStyle name="Normal 7 2 2 2 4 2 5" xfId="16397" xr:uid="{00000000-0005-0000-0000-000051560000}"/>
    <cellStyle name="Normal 7 2 2 2 4 2 5 2" xfId="39392" xr:uid="{00000000-0005-0000-0000-000052560000}"/>
    <cellStyle name="Normal 7 2 2 2 4 2 6" xfId="8152" xr:uid="{00000000-0005-0000-0000-000053560000}"/>
    <cellStyle name="Normal 7 2 2 2 4 2 7" xfId="33272" xr:uid="{00000000-0005-0000-0000-000054560000}"/>
    <cellStyle name="Normal 7 2 2 2 4 3" xfId="4806" xr:uid="{00000000-0005-0000-0000-000055560000}"/>
    <cellStyle name="Normal 7 2 2 2 4 3 2" xfId="12620" xr:uid="{00000000-0005-0000-0000-000056560000}"/>
    <cellStyle name="Normal 7 2 2 2 4 3 2 2" xfId="37556" xr:uid="{00000000-0005-0000-0000-000057560000}"/>
    <cellStyle name="Normal 7 2 2 2 4 3 3" xfId="18724" xr:uid="{00000000-0005-0000-0000-000058560000}"/>
    <cellStyle name="Normal 7 2 2 2 4 3 3 2" xfId="41228" xr:uid="{00000000-0005-0000-0000-000059560000}"/>
    <cellStyle name="Normal 7 2 2 2 4 3 4" xfId="8764" xr:uid="{00000000-0005-0000-0000-00005A560000}"/>
    <cellStyle name="Normal 7 2 2 2 4 3 5" xfId="33884" xr:uid="{00000000-0005-0000-0000-00005B560000}"/>
    <cellStyle name="Normal 7 2 2 2 4 4" xfId="3176" xr:uid="{00000000-0005-0000-0000-00005C560000}"/>
    <cellStyle name="Normal 7 2 2 2 4 4 2" xfId="17126" xr:uid="{00000000-0005-0000-0000-00005D560000}"/>
    <cellStyle name="Normal 7 2 2 2 4 4 2 2" xfId="40004" xr:uid="{00000000-0005-0000-0000-00005E560000}"/>
    <cellStyle name="Normal 7 2 2 2 4 4 3" xfId="11212" xr:uid="{00000000-0005-0000-0000-00005F560000}"/>
    <cellStyle name="Normal 7 2 2 2 4 4 4" xfId="36332" xr:uid="{00000000-0005-0000-0000-000060560000}"/>
    <cellStyle name="Normal 7 2 2 2 4 5" xfId="9988" xr:uid="{00000000-0005-0000-0000-000061560000}"/>
    <cellStyle name="Normal 7 2 2 2 4 5 2" xfId="35108" xr:uid="{00000000-0005-0000-0000-000062560000}"/>
    <cellStyle name="Normal 7 2 2 2 4 6" xfId="15351" xr:uid="{00000000-0005-0000-0000-000063560000}"/>
    <cellStyle name="Normal 7 2 2 2 4 6 2" xfId="38780" xr:uid="{00000000-0005-0000-0000-000064560000}"/>
    <cellStyle name="Normal 7 2 2 2 4 7" xfId="7540" xr:uid="{00000000-0005-0000-0000-000065560000}"/>
    <cellStyle name="Normal 7 2 2 2 4 8" xfId="32660" xr:uid="{00000000-0005-0000-0000-000066560000}"/>
    <cellStyle name="Normal 7 2 2 2 5" xfId="1753" xr:uid="{00000000-0005-0000-0000-000067560000}"/>
    <cellStyle name="Normal 7 2 2 2 5 2" xfId="5122" xr:uid="{00000000-0005-0000-0000-000068560000}"/>
    <cellStyle name="Normal 7 2 2 2 5 2 2" xfId="12875" xr:uid="{00000000-0005-0000-0000-000069560000}"/>
    <cellStyle name="Normal 7 2 2 2 5 2 2 2" xfId="37746" xr:uid="{00000000-0005-0000-0000-00006A560000}"/>
    <cellStyle name="Normal 7 2 2 2 5 2 3" xfId="19026" xr:uid="{00000000-0005-0000-0000-00006B560000}"/>
    <cellStyle name="Normal 7 2 2 2 5 2 3 2" xfId="41418" xr:uid="{00000000-0005-0000-0000-00006C560000}"/>
    <cellStyle name="Normal 7 2 2 2 5 2 4" xfId="8954" xr:uid="{00000000-0005-0000-0000-00006D560000}"/>
    <cellStyle name="Normal 7 2 2 2 5 2 5" xfId="34074" xr:uid="{00000000-0005-0000-0000-00006E560000}"/>
    <cellStyle name="Normal 7 2 2 2 5 3" xfId="3366" xr:uid="{00000000-0005-0000-0000-00006F560000}"/>
    <cellStyle name="Normal 7 2 2 2 5 3 2" xfId="17316" xr:uid="{00000000-0005-0000-0000-000070560000}"/>
    <cellStyle name="Normal 7 2 2 2 5 3 2 2" xfId="40194" xr:uid="{00000000-0005-0000-0000-000071560000}"/>
    <cellStyle name="Normal 7 2 2 2 5 3 3" xfId="11402" xr:uid="{00000000-0005-0000-0000-000072560000}"/>
    <cellStyle name="Normal 7 2 2 2 5 3 4" xfId="36522" xr:uid="{00000000-0005-0000-0000-000073560000}"/>
    <cellStyle name="Normal 7 2 2 2 5 4" xfId="10178" xr:uid="{00000000-0005-0000-0000-000074560000}"/>
    <cellStyle name="Normal 7 2 2 2 5 4 2" xfId="35298" xr:uid="{00000000-0005-0000-0000-000075560000}"/>
    <cellStyle name="Normal 7 2 2 2 5 5" xfId="15731" xr:uid="{00000000-0005-0000-0000-000076560000}"/>
    <cellStyle name="Normal 7 2 2 2 5 5 2" xfId="38970" xr:uid="{00000000-0005-0000-0000-000077560000}"/>
    <cellStyle name="Normal 7 2 2 2 5 6" xfId="7730" xr:uid="{00000000-0005-0000-0000-000078560000}"/>
    <cellStyle name="Normal 7 2 2 2 5 7" xfId="32850" xr:uid="{00000000-0005-0000-0000-000079560000}"/>
    <cellStyle name="Normal 7 2 2 2 6" xfId="4216" xr:uid="{00000000-0005-0000-0000-00007A560000}"/>
    <cellStyle name="Normal 7 2 2 2 6 2" xfId="12118" xr:uid="{00000000-0005-0000-0000-00007B560000}"/>
    <cellStyle name="Normal 7 2 2 2 6 2 2" xfId="37134" xr:uid="{00000000-0005-0000-0000-00007C560000}"/>
    <cellStyle name="Normal 7 2 2 2 6 3" xfId="18148" xr:uid="{00000000-0005-0000-0000-00007D560000}"/>
    <cellStyle name="Normal 7 2 2 2 6 3 2" xfId="40806" xr:uid="{00000000-0005-0000-0000-00007E560000}"/>
    <cellStyle name="Normal 7 2 2 2 6 4" xfId="8342" xr:uid="{00000000-0005-0000-0000-00007F560000}"/>
    <cellStyle name="Normal 7 2 2 2 6 5" xfId="33462" xr:uid="{00000000-0005-0000-0000-000080560000}"/>
    <cellStyle name="Normal 7 2 2 2 7" xfId="2754" xr:uid="{00000000-0005-0000-0000-000081560000}"/>
    <cellStyle name="Normal 7 2 2 2 7 2" xfId="16704" xr:uid="{00000000-0005-0000-0000-000082560000}"/>
    <cellStyle name="Normal 7 2 2 2 7 2 2" xfId="39582" xr:uid="{00000000-0005-0000-0000-000083560000}"/>
    <cellStyle name="Normal 7 2 2 2 7 3" xfId="10790" xr:uid="{00000000-0005-0000-0000-000084560000}"/>
    <cellStyle name="Normal 7 2 2 2 7 4" xfId="35910" xr:uid="{00000000-0005-0000-0000-000085560000}"/>
    <cellStyle name="Normal 7 2 2 2 8" xfId="9566" xr:uid="{00000000-0005-0000-0000-000086560000}"/>
    <cellStyle name="Normal 7 2 2 2 8 2" xfId="34686" xr:uid="{00000000-0005-0000-0000-000087560000}"/>
    <cellStyle name="Normal 7 2 2 2 9" xfId="14616" xr:uid="{00000000-0005-0000-0000-000088560000}"/>
    <cellStyle name="Normal 7 2 2 2 9 2" xfId="38358" xr:uid="{00000000-0005-0000-0000-000089560000}"/>
    <cellStyle name="Normal 7 2 2 3" xfId="576" xr:uid="{00000000-0005-0000-0000-00008A560000}"/>
    <cellStyle name="Normal 7 2 2 3 10" xfId="32240" xr:uid="{00000000-0005-0000-0000-00008B560000}"/>
    <cellStyle name="Normal 7 2 2 3 2" xfId="1002" xr:uid="{00000000-0005-0000-0000-00008C560000}"/>
    <cellStyle name="Normal 7 2 2 3 2 2" xfId="2093" xr:uid="{00000000-0005-0000-0000-00008D560000}"/>
    <cellStyle name="Normal 7 2 2 3 2 2 2" xfId="5399" xr:uid="{00000000-0005-0000-0000-00008E560000}"/>
    <cellStyle name="Normal 7 2 2 3 2 2 2 2" xfId="13113" xr:uid="{00000000-0005-0000-0000-00008F560000}"/>
    <cellStyle name="Normal 7 2 2 3 2 2 2 2 2" xfId="37959" xr:uid="{00000000-0005-0000-0000-000090560000}"/>
    <cellStyle name="Normal 7 2 2 3 2 2 2 3" xfId="19293" xr:uid="{00000000-0005-0000-0000-000091560000}"/>
    <cellStyle name="Normal 7 2 2 3 2 2 2 3 2" xfId="41631" xr:uid="{00000000-0005-0000-0000-000092560000}"/>
    <cellStyle name="Normal 7 2 2 3 2 2 2 4" xfId="9167" xr:uid="{00000000-0005-0000-0000-000093560000}"/>
    <cellStyle name="Normal 7 2 2 3 2 2 2 5" xfId="34287" xr:uid="{00000000-0005-0000-0000-000094560000}"/>
    <cellStyle name="Normal 7 2 2 3 2 2 3" xfId="3579" xr:uid="{00000000-0005-0000-0000-000095560000}"/>
    <cellStyle name="Normal 7 2 2 3 2 2 3 2" xfId="17529" xr:uid="{00000000-0005-0000-0000-000096560000}"/>
    <cellStyle name="Normal 7 2 2 3 2 2 3 2 2" xfId="40407" xr:uid="{00000000-0005-0000-0000-000097560000}"/>
    <cellStyle name="Normal 7 2 2 3 2 2 3 3" xfId="11615" xr:uid="{00000000-0005-0000-0000-000098560000}"/>
    <cellStyle name="Normal 7 2 2 3 2 2 3 4" xfId="36735" xr:uid="{00000000-0005-0000-0000-000099560000}"/>
    <cellStyle name="Normal 7 2 2 3 2 2 4" xfId="10391" xr:uid="{00000000-0005-0000-0000-00009A560000}"/>
    <cellStyle name="Normal 7 2 2 3 2 2 4 2" xfId="35511" xr:uid="{00000000-0005-0000-0000-00009B560000}"/>
    <cellStyle name="Normal 7 2 2 3 2 2 5" xfId="16062" xr:uid="{00000000-0005-0000-0000-00009C560000}"/>
    <cellStyle name="Normal 7 2 2 3 2 2 5 2" xfId="39183" xr:uid="{00000000-0005-0000-0000-00009D560000}"/>
    <cellStyle name="Normal 7 2 2 3 2 2 6" xfId="7943" xr:uid="{00000000-0005-0000-0000-00009E560000}"/>
    <cellStyle name="Normal 7 2 2 3 2 2 7" xfId="33063" xr:uid="{00000000-0005-0000-0000-00009F560000}"/>
    <cellStyle name="Normal 7 2 2 3 2 3" xfId="4515" xr:uid="{00000000-0005-0000-0000-0000A0560000}"/>
    <cellStyle name="Normal 7 2 2 3 2 3 2" xfId="12366" xr:uid="{00000000-0005-0000-0000-0000A1560000}"/>
    <cellStyle name="Normal 7 2 2 3 2 3 2 2" xfId="37347" xr:uid="{00000000-0005-0000-0000-0000A2560000}"/>
    <cellStyle name="Normal 7 2 2 3 2 3 3" xfId="18441" xr:uid="{00000000-0005-0000-0000-0000A3560000}"/>
    <cellStyle name="Normal 7 2 2 3 2 3 3 2" xfId="41019" xr:uid="{00000000-0005-0000-0000-0000A4560000}"/>
    <cellStyle name="Normal 7 2 2 3 2 3 4" xfId="8555" xr:uid="{00000000-0005-0000-0000-0000A5560000}"/>
    <cellStyle name="Normal 7 2 2 3 2 3 5" xfId="33675" xr:uid="{00000000-0005-0000-0000-0000A6560000}"/>
    <cellStyle name="Normal 7 2 2 3 2 4" xfId="2967" xr:uid="{00000000-0005-0000-0000-0000A7560000}"/>
    <cellStyle name="Normal 7 2 2 3 2 4 2" xfId="16917" xr:uid="{00000000-0005-0000-0000-0000A8560000}"/>
    <cellStyle name="Normal 7 2 2 3 2 4 2 2" xfId="39795" xr:uid="{00000000-0005-0000-0000-0000A9560000}"/>
    <cellStyle name="Normal 7 2 2 3 2 4 3" xfId="11003" xr:uid="{00000000-0005-0000-0000-0000AA560000}"/>
    <cellStyle name="Normal 7 2 2 3 2 4 4" xfId="36123" xr:uid="{00000000-0005-0000-0000-0000AB560000}"/>
    <cellStyle name="Normal 7 2 2 3 2 5" xfId="9779" xr:uid="{00000000-0005-0000-0000-0000AC560000}"/>
    <cellStyle name="Normal 7 2 2 3 2 5 2" xfId="34899" xr:uid="{00000000-0005-0000-0000-0000AD560000}"/>
    <cellStyle name="Normal 7 2 2 3 2 6" xfId="15021" xr:uid="{00000000-0005-0000-0000-0000AE560000}"/>
    <cellStyle name="Normal 7 2 2 3 2 6 2" xfId="38571" xr:uid="{00000000-0005-0000-0000-0000AF560000}"/>
    <cellStyle name="Normal 7 2 2 3 2 7" xfId="7331" xr:uid="{00000000-0005-0000-0000-0000B0560000}"/>
    <cellStyle name="Normal 7 2 2 3 2 8" xfId="32451" xr:uid="{00000000-0005-0000-0000-0000B1560000}"/>
    <cellStyle name="Normal 7 2 2 3 3" xfId="1344" xr:uid="{00000000-0005-0000-0000-0000B2560000}"/>
    <cellStyle name="Normal 7 2 2 3 3 2" xfId="2435" xr:uid="{00000000-0005-0000-0000-0000B3560000}"/>
    <cellStyle name="Normal 7 2 2 3 3 2 2" xfId="5698" xr:uid="{00000000-0005-0000-0000-0000B4560000}"/>
    <cellStyle name="Normal 7 2 2 3 3 2 2 2" xfId="13370" xr:uid="{00000000-0005-0000-0000-0000B5560000}"/>
    <cellStyle name="Normal 7 2 2 3 3 2 2 2 2" xfId="38170" xr:uid="{00000000-0005-0000-0000-0000B6560000}"/>
    <cellStyle name="Normal 7 2 2 3 3 2 2 3" xfId="19586" xr:uid="{00000000-0005-0000-0000-0000B7560000}"/>
    <cellStyle name="Normal 7 2 2 3 3 2 2 3 2" xfId="41842" xr:uid="{00000000-0005-0000-0000-0000B8560000}"/>
    <cellStyle name="Normal 7 2 2 3 3 2 2 4" xfId="9378" xr:uid="{00000000-0005-0000-0000-0000B9560000}"/>
    <cellStyle name="Normal 7 2 2 3 3 2 2 5" xfId="34498" xr:uid="{00000000-0005-0000-0000-0000BA560000}"/>
    <cellStyle name="Normal 7 2 2 3 3 2 3" xfId="3790" xr:uid="{00000000-0005-0000-0000-0000BB560000}"/>
    <cellStyle name="Normal 7 2 2 3 3 2 3 2" xfId="17740" xr:uid="{00000000-0005-0000-0000-0000BC560000}"/>
    <cellStyle name="Normal 7 2 2 3 3 2 3 2 2" xfId="40618" xr:uid="{00000000-0005-0000-0000-0000BD560000}"/>
    <cellStyle name="Normal 7 2 2 3 3 2 3 3" xfId="11826" xr:uid="{00000000-0005-0000-0000-0000BE560000}"/>
    <cellStyle name="Normal 7 2 2 3 3 2 3 4" xfId="36946" xr:uid="{00000000-0005-0000-0000-0000BF560000}"/>
    <cellStyle name="Normal 7 2 2 3 3 2 4" xfId="10602" xr:uid="{00000000-0005-0000-0000-0000C0560000}"/>
    <cellStyle name="Normal 7 2 2 3 3 2 4 2" xfId="35722" xr:uid="{00000000-0005-0000-0000-0000C1560000}"/>
    <cellStyle name="Normal 7 2 2 3 3 2 5" xfId="16399" xr:uid="{00000000-0005-0000-0000-0000C2560000}"/>
    <cellStyle name="Normal 7 2 2 3 3 2 5 2" xfId="39394" xr:uid="{00000000-0005-0000-0000-0000C3560000}"/>
    <cellStyle name="Normal 7 2 2 3 3 2 6" xfId="8154" xr:uid="{00000000-0005-0000-0000-0000C4560000}"/>
    <cellStyle name="Normal 7 2 2 3 3 2 7" xfId="33274" xr:uid="{00000000-0005-0000-0000-0000C5560000}"/>
    <cellStyle name="Normal 7 2 2 3 3 3" xfId="4808" xr:uid="{00000000-0005-0000-0000-0000C6560000}"/>
    <cellStyle name="Normal 7 2 2 3 3 3 2" xfId="12622" xr:uid="{00000000-0005-0000-0000-0000C7560000}"/>
    <cellStyle name="Normal 7 2 2 3 3 3 2 2" xfId="37558" xr:uid="{00000000-0005-0000-0000-0000C8560000}"/>
    <cellStyle name="Normal 7 2 2 3 3 3 3" xfId="18726" xr:uid="{00000000-0005-0000-0000-0000C9560000}"/>
    <cellStyle name="Normal 7 2 2 3 3 3 3 2" xfId="41230" xr:uid="{00000000-0005-0000-0000-0000CA560000}"/>
    <cellStyle name="Normal 7 2 2 3 3 3 4" xfId="8766" xr:uid="{00000000-0005-0000-0000-0000CB560000}"/>
    <cellStyle name="Normal 7 2 2 3 3 3 5" xfId="33886" xr:uid="{00000000-0005-0000-0000-0000CC560000}"/>
    <cellStyle name="Normal 7 2 2 3 3 4" xfId="3178" xr:uid="{00000000-0005-0000-0000-0000CD560000}"/>
    <cellStyle name="Normal 7 2 2 3 3 4 2" xfId="17128" xr:uid="{00000000-0005-0000-0000-0000CE560000}"/>
    <cellStyle name="Normal 7 2 2 3 3 4 2 2" xfId="40006" xr:uid="{00000000-0005-0000-0000-0000CF560000}"/>
    <cellStyle name="Normal 7 2 2 3 3 4 3" xfId="11214" xr:uid="{00000000-0005-0000-0000-0000D0560000}"/>
    <cellStyle name="Normal 7 2 2 3 3 4 4" xfId="36334" xr:uid="{00000000-0005-0000-0000-0000D1560000}"/>
    <cellStyle name="Normal 7 2 2 3 3 5" xfId="9990" xr:uid="{00000000-0005-0000-0000-0000D2560000}"/>
    <cellStyle name="Normal 7 2 2 3 3 5 2" xfId="35110" xr:uid="{00000000-0005-0000-0000-0000D3560000}"/>
    <cellStyle name="Normal 7 2 2 3 3 6" xfId="15353" xr:uid="{00000000-0005-0000-0000-0000D4560000}"/>
    <cellStyle name="Normal 7 2 2 3 3 6 2" xfId="38782" xr:uid="{00000000-0005-0000-0000-0000D5560000}"/>
    <cellStyle name="Normal 7 2 2 3 3 7" xfId="7542" xr:uid="{00000000-0005-0000-0000-0000D6560000}"/>
    <cellStyle name="Normal 7 2 2 3 3 8" xfId="32662" xr:uid="{00000000-0005-0000-0000-0000D7560000}"/>
    <cellStyle name="Normal 7 2 2 3 4" xfId="1755" xr:uid="{00000000-0005-0000-0000-0000D8560000}"/>
    <cellStyle name="Normal 7 2 2 3 4 2" xfId="5124" xr:uid="{00000000-0005-0000-0000-0000D9560000}"/>
    <cellStyle name="Normal 7 2 2 3 4 2 2" xfId="12877" xr:uid="{00000000-0005-0000-0000-0000DA560000}"/>
    <cellStyle name="Normal 7 2 2 3 4 2 2 2" xfId="37748" xr:uid="{00000000-0005-0000-0000-0000DB560000}"/>
    <cellStyle name="Normal 7 2 2 3 4 2 3" xfId="19028" xr:uid="{00000000-0005-0000-0000-0000DC560000}"/>
    <cellStyle name="Normal 7 2 2 3 4 2 3 2" xfId="41420" xr:uid="{00000000-0005-0000-0000-0000DD560000}"/>
    <cellStyle name="Normal 7 2 2 3 4 2 4" xfId="8956" xr:uid="{00000000-0005-0000-0000-0000DE560000}"/>
    <cellStyle name="Normal 7 2 2 3 4 2 5" xfId="34076" xr:uid="{00000000-0005-0000-0000-0000DF560000}"/>
    <cellStyle name="Normal 7 2 2 3 4 3" xfId="3368" xr:uid="{00000000-0005-0000-0000-0000E0560000}"/>
    <cellStyle name="Normal 7 2 2 3 4 3 2" xfId="17318" xr:uid="{00000000-0005-0000-0000-0000E1560000}"/>
    <cellStyle name="Normal 7 2 2 3 4 3 2 2" xfId="40196" xr:uid="{00000000-0005-0000-0000-0000E2560000}"/>
    <cellStyle name="Normal 7 2 2 3 4 3 3" xfId="11404" xr:uid="{00000000-0005-0000-0000-0000E3560000}"/>
    <cellStyle name="Normal 7 2 2 3 4 3 4" xfId="36524" xr:uid="{00000000-0005-0000-0000-0000E4560000}"/>
    <cellStyle name="Normal 7 2 2 3 4 4" xfId="10180" xr:uid="{00000000-0005-0000-0000-0000E5560000}"/>
    <cellStyle name="Normal 7 2 2 3 4 4 2" xfId="35300" xr:uid="{00000000-0005-0000-0000-0000E6560000}"/>
    <cellStyle name="Normal 7 2 2 3 4 5" xfId="15733" xr:uid="{00000000-0005-0000-0000-0000E7560000}"/>
    <cellStyle name="Normal 7 2 2 3 4 5 2" xfId="38972" xr:uid="{00000000-0005-0000-0000-0000E8560000}"/>
    <cellStyle name="Normal 7 2 2 3 4 6" xfId="7732" xr:uid="{00000000-0005-0000-0000-0000E9560000}"/>
    <cellStyle name="Normal 7 2 2 3 4 7" xfId="32852" xr:uid="{00000000-0005-0000-0000-0000EA560000}"/>
    <cellStyle name="Normal 7 2 2 3 5" xfId="4218" xr:uid="{00000000-0005-0000-0000-0000EB560000}"/>
    <cellStyle name="Normal 7 2 2 3 5 2" xfId="12120" xr:uid="{00000000-0005-0000-0000-0000EC560000}"/>
    <cellStyle name="Normal 7 2 2 3 5 2 2" xfId="37136" xr:uid="{00000000-0005-0000-0000-0000ED560000}"/>
    <cellStyle name="Normal 7 2 2 3 5 3" xfId="18150" xr:uid="{00000000-0005-0000-0000-0000EE560000}"/>
    <cellStyle name="Normal 7 2 2 3 5 3 2" xfId="40808" xr:uid="{00000000-0005-0000-0000-0000EF560000}"/>
    <cellStyle name="Normal 7 2 2 3 5 4" xfId="8344" xr:uid="{00000000-0005-0000-0000-0000F0560000}"/>
    <cellStyle name="Normal 7 2 2 3 5 5" xfId="33464" xr:uid="{00000000-0005-0000-0000-0000F1560000}"/>
    <cellStyle name="Normal 7 2 2 3 6" xfId="2756" xr:uid="{00000000-0005-0000-0000-0000F2560000}"/>
    <cellStyle name="Normal 7 2 2 3 6 2" xfId="16706" xr:uid="{00000000-0005-0000-0000-0000F3560000}"/>
    <cellStyle name="Normal 7 2 2 3 6 2 2" xfId="39584" xr:uid="{00000000-0005-0000-0000-0000F4560000}"/>
    <cellStyle name="Normal 7 2 2 3 6 3" xfId="10792" xr:uid="{00000000-0005-0000-0000-0000F5560000}"/>
    <cellStyle name="Normal 7 2 2 3 6 4" xfId="35912" xr:uid="{00000000-0005-0000-0000-0000F6560000}"/>
    <cellStyle name="Normal 7 2 2 3 7" xfId="9568" xr:uid="{00000000-0005-0000-0000-0000F7560000}"/>
    <cellStyle name="Normal 7 2 2 3 7 2" xfId="34688" xr:uid="{00000000-0005-0000-0000-0000F8560000}"/>
    <cellStyle name="Normal 7 2 2 3 8" xfId="14618" xr:uid="{00000000-0005-0000-0000-0000F9560000}"/>
    <cellStyle name="Normal 7 2 2 3 8 2" xfId="38360" xr:uid="{00000000-0005-0000-0000-0000FA560000}"/>
    <cellStyle name="Normal 7 2 2 3 9" xfId="7120" xr:uid="{00000000-0005-0000-0000-0000FB560000}"/>
    <cellStyle name="Normal 7 2 2 4" xfId="999" xr:uid="{00000000-0005-0000-0000-0000FC560000}"/>
    <cellStyle name="Normal 7 2 2 4 2" xfId="2090" xr:uid="{00000000-0005-0000-0000-0000FD560000}"/>
    <cellStyle name="Normal 7 2 2 4 2 2" xfId="5396" xr:uid="{00000000-0005-0000-0000-0000FE560000}"/>
    <cellStyle name="Normal 7 2 2 4 2 2 2" xfId="13110" xr:uid="{00000000-0005-0000-0000-0000FF560000}"/>
    <cellStyle name="Normal 7 2 2 4 2 2 2 2" xfId="37956" xr:uid="{00000000-0005-0000-0000-000000570000}"/>
    <cellStyle name="Normal 7 2 2 4 2 2 3" xfId="19290" xr:uid="{00000000-0005-0000-0000-000001570000}"/>
    <cellStyle name="Normal 7 2 2 4 2 2 3 2" xfId="41628" xr:uid="{00000000-0005-0000-0000-000002570000}"/>
    <cellStyle name="Normal 7 2 2 4 2 2 4" xfId="9164" xr:uid="{00000000-0005-0000-0000-000003570000}"/>
    <cellStyle name="Normal 7 2 2 4 2 2 5" xfId="34284" xr:uid="{00000000-0005-0000-0000-000004570000}"/>
    <cellStyle name="Normal 7 2 2 4 2 3" xfId="3576" xr:uid="{00000000-0005-0000-0000-000005570000}"/>
    <cellStyle name="Normal 7 2 2 4 2 3 2" xfId="17526" xr:uid="{00000000-0005-0000-0000-000006570000}"/>
    <cellStyle name="Normal 7 2 2 4 2 3 2 2" xfId="40404" xr:uid="{00000000-0005-0000-0000-000007570000}"/>
    <cellStyle name="Normal 7 2 2 4 2 3 3" xfId="11612" xr:uid="{00000000-0005-0000-0000-000008570000}"/>
    <cellStyle name="Normal 7 2 2 4 2 3 4" xfId="36732" xr:uid="{00000000-0005-0000-0000-000009570000}"/>
    <cellStyle name="Normal 7 2 2 4 2 4" xfId="10388" xr:uid="{00000000-0005-0000-0000-00000A570000}"/>
    <cellStyle name="Normal 7 2 2 4 2 4 2" xfId="35508" xr:uid="{00000000-0005-0000-0000-00000B570000}"/>
    <cellStyle name="Normal 7 2 2 4 2 5" xfId="16059" xr:uid="{00000000-0005-0000-0000-00000C570000}"/>
    <cellStyle name="Normal 7 2 2 4 2 5 2" xfId="39180" xr:uid="{00000000-0005-0000-0000-00000D570000}"/>
    <cellStyle name="Normal 7 2 2 4 2 6" xfId="7940" xr:uid="{00000000-0005-0000-0000-00000E570000}"/>
    <cellStyle name="Normal 7 2 2 4 2 7" xfId="33060" xr:uid="{00000000-0005-0000-0000-00000F570000}"/>
    <cellStyle name="Normal 7 2 2 4 3" xfId="4512" xr:uid="{00000000-0005-0000-0000-000010570000}"/>
    <cellStyle name="Normal 7 2 2 4 3 2" xfId="12363" xr:uid="{00000000-0005-0000-0000-000011570000}"/>
    <cellStyle name="Normal 7 2 2 4 3 2 2" xfId="37344" xr:uid="{00000000-0005-0000-0000-000012570000}"/>
    <cellStyle name="Normal 7 2 2 4 3 3" xfId="18438" xr:uid="{00000000-0005-0000-0000-000013570000}"/>
    <cellStyle name="Normal 7 2 2 4 3 3 2" xfId="41016" xr:uid="{00000000-0005-0000-0000-000014570000}"/>
    <cellStyle name="Normal 7 2 2 4 3 4" xfId="8552" xr:uid="{00000000-0005-0000-0000-000015570000}"/>
    <cellStyle name="Normal 7 2 2 4 3 5" xfId="33672" xr:uid="{00000000-0005-0000-0000-000016570000}"/>
    <cellStyle name="Normal 7 2 2 4 4" xfId="2964" xr:uid="{00000000-0005-0000-0000-000017570000}"/>
    <cellStyle name="Normal 7 2 2 4 4 2" xfId="16914" xr:uid="{00000000-0005-0000-0000-000018570000}"/>
    <cellStyle name="Normal 7 2 2 4 4 2 2" xfId="39792" xr:uid="{00000000-0005-0000-0000-000019570000}"/>
    <cellStyle name="Normal 7 2 2 4 4 3" xfId="11000" xr:uid="{00000000-0005-0000-0000-00001A570000}"/>
    <cellStyle name="Normal 7 2 2 4 4 4" xfId="36120" xr:uid="{00000000-0005-0000-0000-00001B570000}"/>
    <cellStyle name="Normal 7 2 2 4 5" xfId="9776" xr:uid="{00000000-0005-0000-0000-00001C570000}"/>
    <cellStyle name="Normal 7 2 2 4 5 2" xfId="34896" xr:uid="{00000000-0005-0000-0000-00001D570000}"/>
    <cellStyle name="Normal 7 2 2 4 6" xfId="15018" xr:uid="{00000000-0005-0000-0000-00001E570000}"/>
    <cellStyle name="Normal 7 2 2 4 6 2" xfId="38568" xr:uid="{00000000-0005-0000-0000-00001F570000}"/>
    <cellStyle name="Normal 7 2 2 4 7" xfId="7328" xr:uid="{00000000-0005-0000-0000-000020570000}"/>
    <cellStyle name="Normal 7 2 2 4 8" xfId="32448" xr:uid="{00000000-0005-0000-0000-000021570000}"/>
    <cellStyle name="Normal 7 2 2 5" xfId="1341" xr:uid="{00000000-0005-0000-0000-000022570000}"/>
    <cellStyle name="Normal 7 2 2 5 2" xfId="2432" xr:uid="{00000000-0005-0000-0000-000023570000}"/>
    <cellStyle name="Normal 7 2 2 5 2 2" xfId="5695" xr:uid="{00000000-0005-0000-0000-000024570000}"/>
    <cellStyle name="Normal 7 2 2 5 2 2 2" xfId="13367" xr:uid="{00000000-0005-0000-0000-000025570000}"/>
    <cellStyle name="Normal 7 2 2 5 2 2 2 2" xfId="38167" xr:uid="{00000000-0005-0000-0000-000026570000}"/>
    <cellStyle name="Normal 7 2 2 5 2 2 3" xfId="19583" xr:uid="{00000000-0005-0000-0000-000027570000}"/>
    <cellStyle name="Normal 7 2 2 5 2 2 3 2" xfId="41839" xr:uid="{00000000-0005-0000-0000-000028570000}"/>
    <cellStyle name="Normal 7 2 2 5 2 2 4" xfId="9375" xr:uid="{00000000-0005-0000-0000-000029570000}"/>
    <cellStyle name="Normal 7 2 2 5 2 2 5" xfId="34495" xr:uid="{00000000-0005-0000-0000-00002A570000}"/>
    <cellStyle name="Normal 7 2 2 5 2 3" xfId="3787" xr:uid="{00000000-0005-0000-0000-00002B570000}"/>
    <cellStyle name="Normal 7 2 2 5 2 3 2" xfId="17737" xr:uid="{00000000-0005-0000-0000-00002C570000}"/>
    <cellStyle name="Normal 7 2 2 5 2 3 2 2" xfId="40615" xr:uid="{00000000-0005-0000-0000-00002D570000}"/>
    <cellStyle name="Normal 7 2 2 5 2 3 3" xfId="11823" xr:uid="{00000000-0005-0000-0000-00002E570000}"/>
    <cellStyle name="Normal 7 2 2 5 2 3 4" xfId="36943" xr:uid="{00000000-0005-0000-0000-00002F570000}"/>
    <cellStyle name="Normal 7 2 2 5 2 4" xfId="10599" xr:uid="{00000000-0005-0000-0000-000030570000}"/>
    <cellStyle name="Normal 7 2 2 5 2 4 2" xfId="35719" xr:uid="{00000000-0005-0000-0000-000031570000}"/>
    <cellStyle name="Normal 7 2 2 5 2 5" xfId="16396" xr:uid="{00000000-0005-0000-0000-000032570000}"/>
    <cellStyle name="Normal 7 2 2 5 2 5 2" xfId="39391" xr:uid="{00000000-0005-0000-0000-000033570000}"/>
    <cellStyle name="Normal 7 2 2 5 2 6" xfId="8151" xr:uid="{00000000-0005-0000-0000-000034570000}"/>
    <cellStyle name="Normal 7 2 2 5 2 7" xfId="33271" xr:uid="{00000000-0005-0000-0000-000035570000}"/>
    <cellStyle name="Normal 7 2 2 5 3" xfId="4805" xr:uid="{00000000-0005-0000-0000-000036570000}"/>
    <cellStyle name="Normal 7 2 2 5 3 2" xfId="12619" xr:uid="{00000000-0005-0000-0000-000037570000}"/>
    <cellStyle name="Normal 7 2 2 5 3 2 2" xfId="37555" xr:uid="{00000000-0005-0000-0000-000038570000}"/>
    <cellStyle name="Normal 7 2 2 5 3 3" xfId="18723" xr:uid="{00000000-0005-0000-0000-000039570000}"/>
    <cellStyle name="Normal 7 2 2 5 3 3 2" xfId="41227" xr:uid="{00000000-0005-0000-0000-00003A570000}"/>
    <cellStyle name="Normal 7 2 2 5 3 4" xfId="8763" xr:uid="{00000000-0005-0000-0000-00003B570000}"/>
    <cellStyle name="Normal 7 2 2 5 3 5" xfId="33883" xr:uid="{00000000-0005-0000-0000-00003C570000}"/>
    <cellStyle name="Normal 7 2 2 5 4" xfId="3175" xr:uid="{00000000-0005-0000-0000-00003D570000}"/>
    <cellStyle name="Normal 7 2 2 5 4 2" xfId="17125" xr:uid="{00000000-0005-0000-0000-00003E570000}"/>
    <cellStyle name="Normal 7 2 2 5 4 2 2" xfId="40003" xr:uid="{00000000-0005-0000-0000-00003F570000}"/>
    <cellStyle name="Normal 7 2 2 5 4 3" xfId="11211" xr:uid="{00000000-0005-0000-0000-000040570000}"/>
    <cellStyle name="Normal 7 2 2 5 4 4" xfId="36331" xr:uid="{00000000-0005-0000-0000-000041570000}"/>
    <cellStyle name="Normal 7 2 2 5 5" xfId="9987" xr:uid="{00000000-0005-0000-0000-000042570000}"/>
    <cellStyle name="Normal 7 2 2 5 5 2" xfId="35107" xr:uid="{00000000-0005-0000-0000-000043570000}"/>
    <cellStyle name="Normal 7 2 2 5 6" xfId="15350" xr:uid="{00000000-0005-0000-0000-000044570000}"/>
    <cellStyle name="Normal 7 2 2 5 6 2" xfId="38779" xr:uid="{00000000-0005-0000-0000-000045570000}"/>
    <cellStyle name="Normal 7 2 2 5 7" xfId="7539" xr:uid="{00000000-0005-0000-0000-000046570000}"/>
    <cellStyle name="Normal 7 2 2 5 8" xfId="32659" xr:uid="{00000000-0005-0000-0000-000047570000}"/>
    <cellStyle name="Normal 7 2 2 6" xfId="1752" xr:uid="{00000000-0005-0000-0000-000048570000}"/>
    <cellStyle name="Normal 7 2 2 6 2" xfId="5121" xr:uid="{00000000-0005-0000-0000-000049570000}"/>
    <cellStyle name="Normal 7 2 2 6 2 2" xfId="12874" xr:uid="{00000000-0005-0000-0000-00004A570000}"/>
    <cellStyle name="Normal 7 2 2 6 2 2 2" xfId="37745" xr:uid="{00000000-0005-0000-0000-00004B570000}"/>
    <cellStyle name="Normal 7 2 2 6 2 3" xfId="19025" xr:uid="{00000000-0005-0000-0000-00004C570000}"/>
    <cellStyle name="Normal 7 2 2 6 2 3 2" xfId="41417" xr:uid="{00000000-0005-0000-0000-00004D570000}"/>
    <cellStyle name="Normal 7 2 2 6 2 4" xfId="8953" xr:uid="{00000000-0005-0000-0000-00004E570000}"/>
    <cellStyle name="Normal 7 2 2 6 2 5" xfId="34073" xr:uid="{00000000-0005-0000-0000-00004F570000}"/>
    <cellStyle name="Normal 7 2 2 6 3" xfId="3365" xr:uid="{00000000-0005-0000-0000-000050570000}"/>
    <cellStyle name="Normal 7 2 2 6 3 2" xfId="17315" xr:uid="{00000000-0005-0000-0000-000051570000}"/>
    <cellStyle name="Normal 7 2 2 6 3 2 2" xfId="40193" xr:uid="{00000000-0005-0000-0000-000052570000}"/>
    <cellStyle name="Normal 7 2 2 6 3 3" xfId="11401" xr:uid="{00000000-0005-0000-0000-000053570000}"/>
    <cellStyle name="Normal 7 2 2 6 3 4" xfId="36521" xr:uid="{00000000-0005-0000-0000-000054570000}"/>
    <cellStyle name="Normal 7 2 2 6 4" xfId="10177" xr:uid="{00000000-0005-0000-0000-000055570000}"/>
    <cellStyle name="Normal 7 2 2 6 4 2" xfId="35297" xr:uid="{00000000-0005-0000-0000-000056570000}"/>
    <cellStyle name="Normal 7 2 2 6 5" xfId="15730" xr:uid="{00000000-0005-0000-0000-000057570000}"/>
    <cellStyle name="Normal 7 2 2 6 5 2" xfId="38969" xr:uid="{00000000-0005-0000-0000-000058570000}"/>
    <cellStyle name="Normal 7 2 2 6 6" xfId="7729" xr:uid="{00000000-0005-0000-0000-000059570000}"/>
    <cellStyle name="Normal 7 2 2 6 7" xfId="32849" xr:uid="{00000000-0005-0000-0000-00005A570000}"/>
    <cellStyle name="Normal 7 2 2 7" xfId="4215" xr:uid="{00000000-0005-0000-0000-00005B570000}"/>
    <cellStyle name="Normal 7 2 2 7 2" xfId="12117" xr:uid="{00000000-0005-0000-0000-00005C570000}"/>
    <cellStyle name="Normal 7 2 2 7 2 2" xfId="37133" xr:uid="{00000000-0005-0000-0000-00005D570000}"/>
    <cellStyle name="Normal 7 2 2 7 3" xfId="18147" xr:uid="{00000000-0005-0000-0000-00005E570000}"/>
    <cellStyle name="Normal 7 2 2 7 3 2" xfId="40805" xr:uid="{00000000-0005-0000-0000-00005F570000}"/>
    <cellStyle name="Normal 7 2 2 7 4" xfId="8341" xr:uid="{00000000-0005-0000-0000-000060570000}"/>
    <cellStyle name="Normal 7 2 2 7 5" xfId="33461" xr:uid="{00000000-0005-0000-0000-000061570000}"/>
    <cellStyle name="Normal 7 2 2 8" xfId="2753" xr:uid="{00000000-0005-0000-0000-000062570000}"/>
    <cellStyle name="Normal 7 2 2 8 2" xfId="16703" xr:uid="{00000000-0005-0000-0000-000063570000}"/>
    <cellStyle name="Normal 7 2 2 8 2 2" xfId="39581" xr:uid="{00000000-0005-0000-0000-000064570000}"/>
    <cellStyle name="Normal 7 2 2 8 3" xfId="10789" xr:uid="{00000000-0005-0000-0000-000065570000}"/>
    <cellStyle name="Normal 7 2 2 8 4" xfId="35909" xr:uid="{00000000-0005-0000-0000-000066570000}"/>
    <cellStyle name="Normal 7 2 2 9" xfId="9565" xr:uid="{00000000-0005-0000-0000-000067570000}"/>
    <cellStyle name="Normal 7 2 2 9 2" xfId="34685" xr:uid="{00000000-0005-0000-0000-000068570000}"/>
    <cellStyle name="Normal 7 2 3" xfId="577" xr:uid="{00000000-0005-0000-0000-000069570000}"/>
    <cellStyle name="Normal 7 2 3 10" xfId="7121" xr:uid="{00000000-0005-0000-0000-00006A570000}"/>
    <cellStyle name="Normal 7 2 3 11" xfId="32241" xr:uid="{00000000-0005-0000-0000-00006B570000}"/>
    <cellStyle name="Normal 7 2 3 2" xfId="578" xr:uid="{00000000-0005-0000-0000-00006C570000}"/>
    <cellStyle name="Normal 7 2 3 2 10" xfId="32242" xr:uid="{00000000-0005-0000-0000-00006D570000}"/>
    <cellStyle name="Normal 7 2 3 2 2" xfId="1004" xr:uid="{00000000-0005-0000-0000-00006E570000}"/>
    <cellStyle name="Normal 7 2 3 2 2 2" xfId="2095" xr:uid="{00000000-0005-0000-0000-00006F570000}"/>
    <cellStyle name="Normal 7 2 3 2 2 2 2" xfId="5401" xr:uid="{00000000-0005-0000-0000-000070570000}"/>
    <cellStyle name="Normal 7 2 3 2 2 2 2 2" xfId="13115" xr:uid="{00000000-0005-0000-0000-000071570000}"/>
    <cellStyle name="Normal 7 2 3 2 2 2 2 2 2" xfId="37961" xr:uid="{00000000-0005-0000-0000-000072570000}"/>
    <cellStyle name="Normal 7 2 3 2 2 2 2 3" xfId="19295" xr:uid="{00000000-0005-0000-0000-000073570000}"/>
    <cellStyle name="Normal 7 2 3 2 2 2 2 3 2" xfId="41633" xr:uid="{00000000-0005-0000-0000-000074570000}"/>
    <cellStyle name="Normal 7 2 3 2 2 2 2 4" xfId="9169" xr:uid="{00000000-0005-0000-0000-000075570000}"/>
    <cellStyle name="Normal 7 2 3 2 2 2 2 5" xfId="34289" xr:uid="{00000000-0005-0000-0000-000076570000}"/>
    <cellStyle name="Normal 7 2 3 2 2 2 3" xfId="3581" xr:uid="{00000000-0005-0000-0000-000077570000}"/>
    <cellStyle name="Normal 7 2 3 2 2 2 3 2" xfId="17531" xr:uid="{00000000-0005-0000-0000-000078570000}"/>
    <cellStyle name="Normal 7 2 3 2 2 2 3 2 2" xfId="40409" xr:uid="{00000000-0005-0000-0000-000079570000}"/>
    <cellStyle name="Normal 7 2 3 2 2 2 3 3" xfId="11617" xr:uid="{00000000-0005-0000-0000-00007A570000}"/>
    <cellStyle name="Normal 7 2 3 2 2 2 3 4" xfId="36737" xr:uid="{00000000-0005-0000-0000-00007B570000}"/>
    <cellStyle name="Normal 7 2 3 2 2 2 4" xfId="10393" xr:uid="{00000000-0005-0000-0000-00007C570000}"/>
    <cellStyle name="Normal 7 2 3 2 2 2 4 2" xfId="35513" xr:uid="{00000000-0005-0000-0000-00007D570000}"/>
    <cellStyle name="Normal 7 2 3 2 2 2 5" xfId="16064" xr:uid="{00000000-0005-0000-0000-00007E570000}"/>
    <cellStyle name="Normal 7 2 3 2 2 2 5 2" xfId="39185" xr:uid="{00000000-0005-0000-0000-00007F570000}"/>
    <cellStyle name="Normal 7 2 3 2 2 2 6" xfId="7945" xr:uid="{00000000-0005-0000-0000-000080570000}"/>
    <cellStyle name="Normal 7 2 3 2 2 2 7" xfId="33065" xr:uid="{00000000-0005-0000-0000-000081570000}"/>
    <cellStyle name="Normal 7 2 3 2 2 3" xfId="4517" xr:uid="{00000000-0005-0000-0000-000082570000}"/>
    <cellStyle name="Normal 7 2 3 2 2 3 2" xfId="12368" xr:uid="{00000000-0005-0000-0000-000083570000}"/>
    <cellStyle name="Normal 7 2 3 2 2 3 2 2" xfId="37349" xr:uid="{00000000-0005-0000-0000-000084570000}"/>
    <cellStyle name="Normal 7 2 3 2 2 3 3" xfId="18443" xr:uid="{00000000-0005-0000-0000-000085570000}"/>
    <cellStyle name="Normal 7 2 3 2 2 3 3 2" xfId="41021" xr:uid="{00000000-0005-0000-0000-000086570000}"/>
    <cellStyle name="Normal 7 2 3 2 2 3 4" xfId="8557" xr:uid="{00000000-0005-0000-0000-000087570000}"/>
    <cellStyle name="Normal 7 2 3 2 2 3 5" xfId="33677" xr:uid="{00000000-0005-0000-0000-000088570000}"/>
    <cellStyle name="Normal 7 2 3 2 2 4" xfId="2969" xr:uid="{00000000-0005-0000-0000-000089570000}"/>
    <cellStyle name="Normal 7 2 3 2 2 4 2" xfId="16919" xr:uid="{00000000-0005-0000-0000-00008A570000}"/>
    <cellStyle name="Normal 7 2 3 2 2 4 2 2" xfId="39797" xr:uid="{00000000-0005-0000-0000-00008B570000}"/>
    <cellStyle name="Normal 7 2 3 2 2 4 3" xfId="11005" xr:uid="{00000000-0005-0000-0000-00008C570000}"/>
    <cellStyle name="Normal 7 2 3 2 2 4 4" xfId="36125" xr:uid="{00000000-0005-0000-0000-00008D570000}"/>
    <cellStyle name="Normal 7 2 3 2 2 5" xfId="9781" xr:uid="{00000000-0005-0000-0000-00008E570000}"/>
    <cellStyle name="Normal 7 2 3 2 2 5 2" xfId="34901" xr:uid="{00000000-0005-0000-0000-00008F570000}"/>
    <cellStyle name="Normal 7 2 3 2 2 6" xfId="15023" xr:uid="{00000000-0005-0000-0000-000090570000}"/>
    <cellStyle name="Normal 7 2 3 2 2 6 2" xfId="38573" xr:uid="{00000000-0005-0000-0000-000091570000}"/>
    <cellStyle name="Normal 7 2 3 2 2 7" xfId="7333" xr:uid="{00000000-0005-0000-0000-000092570000}"/>
    <cellStyle name="Normal 7 2 3 2 2 8" xfId="32453" xr:uid="{00000000-0005-0000-0000-000093570000}"/>
    <cellStyle name="Normal 7 2 3 2 3" xfId="1346" xr:uid="{00000000-0005-0000-0000-000094570000}"/>
    <cellStyle name="Normal 7 2 3 2 3 2" xfId="2437" xr:uid="{00000000-0005-0000-0000-000095570000}"/>
    <cellStyle name="Normal 7 2 3 2 3 2 2" xfId="5700" xr:uid="{00000000-0005-0000-0000-000096570000}"/>
    <cellStyle name="Normal 7 2 3 2 3 2 2 2" xfId="13372" xr:uid="{00000000-0005-0000-0000-000097570000}"/>
    <cellStyle name="Normal 7 2 3 2 3 2 2 2 2" xfId="38172" xr:uid="{00000000-0005-0000-0000-000098570000}"/>
    <cellStyle name="Normal 7 2 3 2 3 2 2 3" xfId="19588" xr:uid="{00000000-0005-0000-0000-000099570000}"/>
    <cellStyle name="Normal 7 2 3 2 3 2 2 3 2" xfId="41844" xr:uid="{00000000-0005-0000-0000-00009A570000}"/>
    <cellStyle name="Normal 7 2 3 2 3 2 2 4" xfId="9380" xr:uid="{00000000-0005-0000-0000-00009B570000}"/>
    <cellStyle name="Normal 7 2 3 2 3 2 2 5" xfId="34500" xr:uid="{00000000-0005-0000-0000-00009C570000}"/>
    <cellStyle name="Normal 7 2 3 2 3 2 3" xfId="3792" xr:uid="{00000000-0005-0000-0000-00009D570000}"/>
    <cellStyle name="Normal 7 2 3 2 3 2 3 2" xfId="17742" xr:uid="{00000000-0005-0000-0000-00009E570000}"/>
    <cellStyle name="Normal 7 2 3 2 3 2 3 2 2" xfId="40620" xr:uid="{00000000-0005-0000-0000-00009F570000}"/>
    <cellStyle name="Normal 7 2 3 2 3 2 3 3" xfId="11828" xr:uid="{00000000-0005-0000-0000-0000A0570000}"/>
    <cellStyle name="Normal 7 2 3 2 3 2 3 4" xfId="36948" xr:uid="{00000000-0005-0000-0000-0000A1570000}"/>
    <cellStyle name="Normal 7 2 3 2 3 2 4" xfId="10604" xr:uid="{00000000-0005-0000-0000-0000A2570000}"/>
    <cellStyle name="Normal 7 2 3 2 3 2 4 2" xfId="35724" xr:uid="{00000000-0005-0000-0000-0000A3570000}"/>
    <cellStyle name="Normal 7 2 3 2 3 2 5" xfId="16401" xr:uid="{00000000-0005-0000-0000-0000A4570000}"/>
    <cellStyle name="Normal 7 2 3 2 3 2 5 2" xfId="39396" xr:uid="{00000000-0005-0000-0000-0000A5570000}"/>
    <cellStyle name="Normal 7 2 3 2 3 2 6" xfId="8156" xr:uid="{00000000-0005-0000-0000-0000A6570000}"/>
    <cellStyle name="Normal 7 2 3 2 3 2 7" xfId="33276" xr:uid="{00000000-0005-0000-0000-0000A7570000}"/>
    <cellStyle name="Normal 7 2 3 2 3 3" xfId="4810" xr:uid="{00000000-0005-0000-0000-0000A8570000}"/>
    <cellStyle name="Normal 7 2 3 2 3 3 2" xfId="12624" xr:uid="{00000000-0005-0000-0000-0000A9570000}"/>
    <cellStyle name="Normal 7 2 3 2 3 3 2 2" xfId="37560" xr:uid="{00000000-0005-0000-0000-0000AA570000}"/>
    <cellStyle name="Normal 7 2 3 2 3 3 3" xfId="18728" xr:uid="{00000000-0005-0000-0000-0000AB570000}"/>
    <cellStyle name="Normal 7 2 3 2 3 3 3 2" xfId="41232" xr:uid="{00000000-0005-0000-0000-0000AC570000}"/>
    <cellStyle name="Normal 7 2 3 2 3 3 4" xfId="8768" xr:uid="{00000000-0005-0000-0000-0000AD570000}"/>
    <cellStyle name="Normal 7 2 3 2 3 3 5" xfId="33888" xr:uid="{00000000-0005-0000-0000-0000AE570000}"/>
    <cellStyle name="Normal 7 2 3 2 3 4" xfId="3180" xr:uid="{00000000-0005-0000-0000-0000AF570000}"/>
    <cellStyle name="Normal 7 2 3 2 3 4 2" xfId="17130" xr:uid="{00000000-0005-0000-0000-0000B0570000}"/>
    <cellStyle name="Normal 7 2 3 2 3 4 2 2" xfId="40008" xr:uid="{00000000-0005-0000-0000-0000B1570000}"/>
    <cellStyle name="Normal 7 2 3 2 3 4 3" xfId="11216" xr:uid="{00000000-0005-0000-0000-0000B2570000}"/>
    <cellStyle name="Normal 7 2 3 2 3 4 4" xfId="36336" xr:uid="{00000000-0005-0000-0000-0000B3570000}"/>
    <cellStyle name="Normal 7 2 3 2 3 5" xfId="9992" xr:uid="{00000000-0005-0000-0000-0000B4570000}"/>
    <cellStyle name="Normal 7 2 3 2 3 5 2" xfId="35112" xr:uid="{00000000-0005-0000-0000-0000B5570000}"/>
    <cellStyle name="Normal 7 2 3 2 3 6" xfId="15355" xr:uid="{00000000-0005-0000-0000-0000B6570000}"/>
    <cellStyle name="Normal 7 2 3 2 3 6 2" xfId="38784" xr:uid="{00000000-0005-0000-0000-0000B7570000}"/>
    <cellStyle name="Normal 7 2 3 2 3 7" xfId="7544" xr:uid="{00000000-0005-0000-0000-0000B8570000}"/>
    <cellStyle name="Normal 7 2 3 2 3 8" xfId="32664" xr:uid="{00000000-0005-0000-0000-0000B9570000}"/>
    <cellStyle name="Normal 7 2 3 2 4" xfId="1757" xr:uid="{00000000-0005-0000-0000-0000BA570000}"/>
    <cellStyle name="Normal 7 2 3 2 4 2" xfId="5126" xr:uid="{00000000-0005-0000-0000-0000BB570000}"/>
    <cellStyle name="Normal 7 2 3 2 4 2 2" xfId="12879" xr:uid="{00000000-0005-0000-0000-0000BC570000}"/>
    <cellStyle name="Normal 7 2 3 2 4 2 2 2" xfId="37750" xr:uid="{00000000-0005-0000-0000-0000BD570000}"/>
    <cellStyle name="Normal 7 2 3 2 4 2 3" xfId="19030" xr:uid="{00000000-0005-0000-0000-0000BE570000}"/>
    <cellStyle name="Normal 7 2 3 2 4 2 3 2" xfId="41422" xr:uid="{00000000-0005-0000-0000-0000BF570000}"/>
    <cellStyle name="Normal 7 2 3 2 4 2 4" xfId="8958" xr:uid="{00000000-0005-0000-0000-0000C0570000}"/>
    <cellStyle name="Normal 7 2 3 2 4 2 5" xfId="34078" xr:uid="{00000000-0005-0000-0000-0000C1570000}"/>
    <cellStyle name="Normal 7 2 3 2 4 3" xfId="3370" xr:uid="{00000000-0005-0000-0000-0000C2570000}"/>
    <cellStyle name="Normal 7 2 3 2 4 3 2" xfId="17320" xr:uid="{00000000-0005-0000-0000-0000C3570000}"/>
    <cellStyle name="Normal 7 2 3 2 4 3 2 2" xfId="40198" xr:uid="{00000000-0005-0000-0000-0000C4570000}"/>
    <cellStyle name="Normal 7 2 3 2 4 3 3" xfId="11406" xr:uid="{00000000-0005-0000-0000-0000C5570000}"/>
    <cellStyle name="Normal 7 2 3 2 4 3 4" xfId="36526" xr:uid="{00000000-0005-0000-0000-0000C6570000}"/>
    <cellStyle name="Normal 7 2 3 2 4 4" xfId="10182" xr:uid="{00000000-0005-0000-0000-0000C7570000}"/>
    <cellStyle name="Normal 7 2 3 2 4 4 2" xfId="35302" xr:uid="{00000000-0005-0000-0000-0000C8570000}"/>
    <cellStyle name="Normal 7 2 3 2 4 5" xfId="15735" xr:uid="{00000000-0005-0000-0000-0000C9570000}"/>
    <cellStyle name="Normal 7 2 3 2 4 5 2" xfId="38974" xr:uid="{00000000-0005-0000-0000-0000CA570000}"/>
    <cellStyle name="Normal 7 2 3 2 4 6" xfId="7734" xr:uid="{00000000-0005-0000-0000-0000CB570000}"/>
    <cellStyle name="Normal 7 2 3 2 4 7" xfId="32854" xr:uid="{00000000-0005-0000-0000-0000CC570000}"/>
    <cellStyle name="Normal 7 2 3 2 5" xfId="4220" xr:uid="{00000000-0005-0000-0000-0000CD570000}"/>
    <cellStyle name="Normal 7 2 3 2 5 2" xfId="12122" xr:uid="{00000000-0005-0000-0000-0000CE570000}"/>
    <cellStyle name="Normal 7 2 3 2 5 2 2" xfId="37138" xr:uid="{00000000-0005-0000-0000-0000CF570000}"/>
    <cellStyle name="Normal 7 2 3 2 5 3" xfId="18152" xr:uid="{00000000-0005-0000-0000-0000D0570000}"/>
    <cellStyle name="Normal 7 2 3 2 5 3 2" xfId="40810" xr:uid="{00000000-0005-0000-0000-0000D1570000}"/>
    <cellStyle name="Normal 7 2 3 2 5 4" xfId="8346" xr:uid="{00000000-0005-0000-0000-0000D2570000}"/>
    <cellStyle name="Normal 7 2 3 2 5 5" xfId="33466" xr:uid="{00000000-0005-0000-0000-0000D3570000}"/>
    <cellStyle name="Normal 7 2 3 2 6" xfId="2758" xr:uid="{00000000-0005-0000-0000-0000D4570000}"/>
    <cellStyle name="Normal 7 2 3 2 6 2" xfId="16708" xr:uid="{00000000-0005-0000-0000-0000D5570000}"/>
    <cellStyle name="Normal 7 2 3 2 6 2 2" xfId="39586" xr:uid="{00000000-0005-0000-0000-0000D6570000}"/>
    <cellStyle name="Normal 7 2 3 2 6 3" xfId="10794" xr:uid="{00000000-0005-0000-0000-0000D7570000}"/>
    <cellStyle name="Normal 7 2 3 2 6 4" xfId="35914" xr:uid="{00000000-0005-0000-0000-0000D8570000}"/>
    <cellStyle name="Normal 7 2 3 2 7" xfId="9570" xr:uid="{00000000-0005-0000-0000-0000D9570000}"/>
    <cellStyle name="Normal 7 2 3 2 7 2" xfId="34690" xr:uid="{00000000-0005-0000-0000-0000DA570000}"/>
    <cellStyle name="Normal 7 2 3 2 8" xfId="14620" xr:uid="{00000000-0005-0000-0000-0000DB570000}"/>
    <cellStyle name="Normal 7 2 3 2 8 2" xfId="38362" xr:uid="{00000000-0005-0000-0000-0000DC570000}"/>
    <cellStyle name="Normal 7 2 3 2 9" xfId="7122" xr:uid="{00000000-0005-0000-0000-0000DD570000}"/>
    <cellStyle name="Normal 7 2 3 3" xfId="1003" xr:uid="{00000000-0005-0000-0000-0000DE570000}"/>
    <cellStyle name="Normal 7 2 3 3 2" xfId="2094" xr:uid="{00000000-0005-0000-0000-0000DF570000}"/>
    <cellStyle name="Normal 7 2 3 3 2 2" xfId="5400" xr:uid="{00000000-0005-0000-0000-0000E0570000}"/>
    <cellStyle name="Normal 7 2 3 3 2 2 2" xfId="13114" xr:uid="{00000000-0005-0000-0000-0000E1570000}"/>
    <cellStyle name="Normal 7 2 3 3 2 2 2 2" xfId="37960" xr:uid="{00000000-0005-0000-0000-0000E2570000}"/>
    <cellStyle name="Normal 7 2 3 3 2 2 3" xfId="19294" xr:uid="{00000000-0005-0000-0000-0000E3570000}"/>
    <cellStyle name="Normal 7 2 3 3 2 2 3 2" xfId="41632" xr:uid="{00000000-0005-0000-0000-0000E4570000}"/>
    <cellStyle name="Normal 7 2 3 3 2 2 4" xfId="9168" xr:uid="{00000000-0005-0000-0000-0000E5570000}"/>
    <cellStyle name="Normal 7 2 3 3 2 2 5" xfId="34288" xr:uid="{00000000-0005-0000-0000-0000E6570000}"/>
    <cellStyle name="Normal 7 2 3 3 2 3" xfId="3580" xr:uid="{00000000-0005-0000-0000-0000E7570000}"/>
    <cellStyle name="Normal 7 2 3 3 2 3 2" xfId="17530" xr:uid="{00000000-0005-0000-0000-0000E8570000}"/>
    <cellStyle name="Normal 7 2 3 3 2 3 2 2" xfId="40408" xr:uid="{00000000-0005-0000-0000-0000E9570000}"/>
    <cellStyle name="Normal 7 2 3 3 2 3 3" xfId="11616" xr:uid="{00000000-0005-0000-0000-0000EA570000}"/>
    <cellStyle name="Normal 7 2 3 3 2 3 4" xfId="36736" xr:uid="{00000000-0005-0000-0000-0000EB570000}"/>
    <cellStyle name="Normal 7 2 3 3 2 4" xfId="10392" xr:uid="{00000000-0005-0000-0000-0000EC570000}"/>
    <cellStyle name="Normal 7 2 3 3 2 4 2" xfId="35512" xr:uid="{00000000-0005-0000-0000-0000ED570000}"/>
    <cellStyle name="Normal 7 2 3 3 2 5" xfId="16063" xr:uid="{00000000-0005-0000-0000-0000EE570000}"/>
    <cellStyle name="Normal 7 2 3 3 2 5 2" xfId="39184" xr:uid="{00000000-0005-0000-0000-0000EF570000}"/>
    <cellStyle name="Normal 7 2 3 3 2 6" xfId="7944" xr:uid="{00000000-0005-0000-0000-0000F0570000}"/>
    <cellStyle name="Normal 7 2 3 3 2 7" xfId="33064" xr:uid="{00000000-0005-0000-0000-0000F1570000}"/>
    <cellStyle name="Normal 7 2 3 3 3" xfId="4516" xr:uid="{00000000-0005-0000-0000-0000F2570000}"/>
    <cellStyle name="Normal 7 2 3 3 3 2" xfId="12367" xr:uid="{00000000-0005-0000-0000-0000F3570000}"/>
    <cellStyle name="Normal 7 2 3 3 3 2 2" xfId="37348" xr:uid="{00000000-0005-0000-0000-0000F4570000}"/>
    <cellStyle name="Normal 7 2 3 3 3 3" xfId="18442" xr:uid="{00000000-0005-0000-0000-0000F5570000}"/>
    <cellStyle name="Normal 7 2 3 3 3 3 2" xfId="41020" xr:uid="{00000000-0005-0000-0000-0000F6570000}"/>
    <cellStyle name="Normal 7 2 3 3 3 4" xfId="8556" xr:uid="{00000000-0005-0000-0000-0000F7570000}"/>
    <cellStyle name="Normal 7 2 3 3 3 5" xfId="33676" xr:uid="{00000000-0005-0000-0000-0000F8570000}"/>
    <cellStyle name="Normal 7 2 3 3 4" xfId="2968" xr:uid="{00000000-0005-0000-0000-0000F9570000}"/>
    <cellStyle name="Normal 7 2 3 3 4 2" xfId="16918" xr:uid="{00000000-0005-0000-0000-0000FA570000}"/>
    <cellStyle name="Normal 7 2 3 3 4 2 2" xfId="39796" xr:uid="{00000000-0005-0000-0000-0000FB570000}"/>
    <cellStyle name="Normal 7 2 3 3 4 3" xfId="11004" xr:uid="{00000000-0005-0000-0000-0000FC570000}"/>
    <cellStyle name="Normal 7 2 3 3 4 4" xfId="36124" xr:uid="{00000000-0005-0000-0000-0000FD570000}"/>
    <cellStyle name="Normal 7 2 3 3 5" xfId="9780" xr:uid="{00000000-0005-0000-0000-0000FE570000}"/>
    <cellStyle name="Normal 7 2 3 3 5 2" xfId="34900" xr:uid="{00000000-0005-0000-0000-0000FF570000}"/>
    <cellStyle name="Normal 7 2 3 3 6" xfId="15022" xr:uid="{00000000-0005-0000-0000-000000580000}"/>
    <cellStyle name="Normal 7 2 3 3 6 2" xfId="38572" xr:uid="{00000000-0005-0000-0000-000001580000}"/>
    <cellStyle name="Normal 7 2 3 3 7" xfId="7332" xr:uid="{00000000-0005-0000-0000-000002580000}"/>
    <cellStyle name="Normal 7 2 3 3 8" xfId="32452" xr:uid="{00000000-0005-0000-0000-000003580000}"/>
    <cellStyle name="Normal 7 2 3 4" xfId="1345" xr:uid="{00000000-0005-0000-0000-000004580000}"/>
    <cellStyle name="Normal 7 2 3 4 2" xfId="2436" xr:uid="{00000000-0005-0000-0000-000005580000}"/>
    <cellStyle name="Normal 7 2 3 4 2 2" xfId="5699" xr:uid="{00000000-0005-0000-0000-000006580000}"/>
    <cellStyle name="Normal 7 2 3 4 2 2 2" xfId="13371" xr:uid="{00000000-0005-0000-0000-000007580000}"/>
    <cellStyle name="Normal 7 2 3 4 2 2 2 2" xfId="38171" xr:uid="{00000000-0005-0000-0000-000008580000}"/>
    <cellStyle name="Normal 7 2 3 4 2 2 3" xfId="19587" xr:uid="{00000000-0005-0000-0000-000009580000}"/>
    <cellStyle name="Normal 7 2 3 4 2 2 3 2" xfId="41843" xr:uid="{00000000-0005-0000-0000-00000A580000}"/>
    <cellStyle name="Normal 7 2 3 4 2 2 4" xfId="9379" xr:uid="{00000000-0005-0000-0000-00000B580000}"/>
    <cellStyle name="Normal 7 2 3 4 2 2 5" xfId="34499" xr:uid="{00000000-0005-0000-0000-00000C580000}"/>
    <cellStyle name="Normal 7 2 3 4 2 3" xfId="3791" xr:uid="{00000000-0005-0000-0000-00000D580000}"/>
    <cellStyle name="Normal 7 2 3 4 2 3 2" xfId="17741" xr:uid="{00000000-0005-0000-0000-00000E580000}"/>
    <cellStyle name="Normal 7 2 3 4 2 3 2 2" xfId="40619" xr:uid="{00000000-0005-0000-0000-00000F580000}"/>
    <cellStyle name="Normal 7 2 3 4 2 3 3" xfId="11827" xr:uid="{00000000-0005-0000-0000-000010580000}"/>
    <cellStyle name="Normal 7 2 3 4 2 3 4" xfId="36947" xr:uid="{00000000-0005-0000-0000-000011580000}"/>
    <cellStyle name="Normal 7 2 3 4 2 4" xfId="10603" xr:uid="{00000000-0005-0000-0000-000012580000}"/>
    <cellStyle name="Normal 7 2 3 4 2 4 2" xfId="35723" xr:uid="{00000000-0005-0000-0000-000013580000}"/>
    <cellStyle name="Normal 7 2 3 4 2 5" xfId="16400" xr:uid="{00000000-0005-0000-0000-000014580000}"/>
    <cellStyle name="Normal 7 2 3 4 2 5 2" xfId="39395" xr:uid="{00000000-0005-0000-0000-000015580000}"/>
    <cellStyle name="Normal 7 2 3 4 2 6" xfId="8155" xr:uid="{00000000-0005-0000-0000-000016580000}"/>
    <cellStyle name="Normal 7 2 3 4 2 7" xfId="33275" xr:uid="{00000000-0005-0000-0000-000017580000}"/>
    <cellStyle name="Normal 7 2 3 4 3" xfId="4809" xr:uid="{00000000-0005-0000-0000-000018580000}"/>
    <cellStyle name="Normal 7 2 3 4 3 2" xfId="12623" xr:uid="{00000000-0005-0000-0000-000019580000}"/>
    <cellStyle name="Normal 7 2 3 4 3 2 2" xfId="37559" xr:uid="{00000000-0005-0000-0000-00001A580000}"/>
    <cellStyle name="Normal 7 2 3 4 3 3" xfId="18727" xr:uid="{00000000-0005-0000-0000-00001B580000}"/>
    <cellStyle name="Normal 7 2 3 4 3 3 2" xfId="41231" xr:uid="{00000000-0005-0000-0000-00001C580000}"/>
    <cellStyle name="Normal 7 2 3 4 3 4" xfId="8767" xr:uid="{00000000-0005-0000-0000-00001D580000}"/>
    <cellStyle name="Normal 7 2 3 4 3 5" xfId="33887" xr:uid="{00000000-0005-0000-0000-00001E580000}"/>
    <cellStyle name="Normal 7 2 3 4 4" xfId="3179" xr:uid="{00000000-0005-0000-0000-00001F580000}"/>
    <cellStyle name="Normal 7 2 3 4 4 2" xfId="17129" xr:uid="{00000000-0005-0000-0000-000020580000}"/>
    <cellStyle name="Normal 7 2 3 4 4 2 2" xfId="40007" xr:uid="{00000000-0005-0000-0000-000021580000}"/>
    <cellStyle name="Normal 7 2 3 4 4 3" xfId="11215" xr:uid="{00000000-0005-0000-0000-000022580000}"/>
    <cellStyle name="Normal 7 2 3 4 4 4" xfId="36335" xr:uid="{00000000-0005-0000-0000-000023580000}"/>
    <cellStyle name="Normal 7 2 3 4 5" xfId="9991" xr:uid="{00000000-0005-0000-0000-000024580000}"/>
    <cellStyle name="Normal 7 2 3 4 5 2" xfId="35111" xr:uid="{00000000-0005-0000-0000-000025580000}"/>
    <cellStyle name="Normal 7 2 3 4 6" xfId="15354" xr:uid="{00000000-0005-0000-0000-000026580000}"/>
    <cellStyle name="Normal 7 2 3 4 6 2" xfId="38783" xr:uid="{00000000-0005-0000-0000-000027580000}"/>
    <cellStyle name="Normal 7 2 3 4 7" xfId="7543" xr:uid="{00000000-0005-0000-0000-000028580000}"/>
    <cellStyle name="Normal 7 2 3 4 8" xfId="32663" xr:uid="{00000000-0005-0000-0000-000029580000}"/>
    <cellStyle name="Normal 7 2 3 5" xfId="1756" xr:uid="{00000000-0005-0000-0000-00002A580000}"/>
    <cellStyle name="Normal 7 2 3 5 2" xfId="5125" xr:uid="{00000000-0005-0000-0000-00002B580000}"/>
    <cellStyle name="Normal 7 2 3 5 2 2" xfId="12878" xr:uid="{00000000-0005-0000-0000-00002C580000}"/>
    <cellStyle name="Normal 7 2 3 5 2 2 2" xfId="37749" xr:uid="{00000000-0005-0000-0000-00002D580000}"/>
    <cellStyle name="Normal 7 2 3 5 2 3" xfId="19029" xr:uid="{00000000-0005-0000-0000-00002E580000}"/>
    <cellStyle name="Normal 7 2 3 5 2 3 2" xfId="41421" xr:uid="{00000000-0005-0000-0000-00002F580000}"/>
    <cellStyle name="Normal 7 2 3 5 2 4" xfId="8957" xr:uid="{00000000-0005-0000-0000-000030580000}"/>
    <cellStyle name="Normal 7 2 3 5 2 5" xfId="34077" xr:uid="{00000000-0005-0000-0000-000031580000}"/>
    <cellStyle name="Normal 7 2 3 5 3" xfId="3369" xr:uid="{00000000-0005-0000-0000-000032580000}"/>
    <cellStyle name="Normal 7 2 3 5 3 2" xfId="17319" xr:uid="{00000000-0005-0000-0000-000033580000}"/>
    <cellStyle name="Normal 7 2 3 5 3 2 2" xfId="40197" xr:uid="{00000000-0005-0000-0000-000034580000}"/>
    <cellStyle name="Normal 7 2 3 5 3 3" xfId="11405" xr:uid="{00000000-0005-0000-0000-000035580000}"/>
    <cellStyle name="Normal 7 2 3 5 3 4" xfId="36525" xr:uid="{00000000-0005-0000-0000-000036580000}"/>
    <cellStyle name="Normal 7 2 3 5 4" xfId="10181" xr:uid="{00000000-0005-0000-0000-000037580000}"/>
    <cellStyle name="Normal 7 2 3 5 4 2" xfId="35301" xr:uid="{00000000-0005-0000-0000-000038580000}"/>
    <cellStyle name="Normal 7 2 3 5 5" xfId="15734" xr:uid="{00000000-0005-0000-0000-000039580000}"/>
    <cellStyle name="Normal 7 2 3 5 5 2" xfId="38973" xr:uid="{00000000-0005-0000-0000-00003A580000}"/>
    <cellStyle name="Normal 7 2 3 5 6" xfId="7733" xr:uid="{00000000-0005-0000-0000-00003B580000}"/>
    <cellStyle name="Normal 7 2 3 5 7" xfId="32853" xr:uid="{00000000-0005-0000-0000-00003C580000}"/>
    <cellStyle name="Normal 7 2 3 6" xfId="4219" xr:uid="{00000000-0005-0000-0000-00003D580000}"/>
    <cellStyle name="Normal 7 2 3 6 2" xfId="12121" xr:uid="{00000000-0005-0000-0000-00003E580000}"/>
    <cellStyle name="Normal 7 2 3 6 2 2" xfId="37137" xr:uid="{00000000-0005-0000-0000-00003F580000}"/>
    <cellStyle name="Normal 7 2 3 6 3" xfId="18151" xr:uid="{00000000-0005-0000-0000-000040580000}"/>
    <cellStyle name="Normal 7 2 3 6 3 2" xfId="40809" xr:uid="{00000000-0005-0000-0000-000041580000}"/>
    <cellStyle name="Normal 7 2 3 6 4" xfId="8345" xr:uid="{00000000-0005-0000-0000-000042580000}"/>
    <cellStyle name="Normal 7 2 3 6 5" xfId="33465" xr:uid="{00000000-0005-0000-0000-000043580000}"/>
    <cellStyle name="Normal 7 2 3 7" xfId="2757" xr:uid="{00000000-0005-0000-0000-000044580000}"/>
    <cellStyle name="Normal 7 2 3 7 2" xfId="16707" xr:uid="{00000000-0005-0000-0000-000045580000}"/>
    <cellStyle name="Normal 7 2 3 7 2 2" xfId="39585" xr:uid="{00000000-0005-0000-0000-000046580000}"/>
    <cellStyle name="Normal 7 2 3 7 3" xfId="10793" xr:uid="{00000000-0005-0000-0000-000047580000}"/>
    <cellStyle name="Normal 7 2 3 7 4" xfId="35913" xr:uid="{00000000-0005-0000-0000-000048580000}"/>
    <cellStyle name="Normal 7 2 3 8" xfId="9569" xr:uid="{00000000-0005-0000-0000-000049580000}"/>
    <cellStyle name="Normal 7 2 3 8 2" xfId="34689" xr:uid="{00000000-0005-0000-0000-00004A580000}"/>
    <cellStyle name="Normal 7 2 3 9" xfId="14619" xr:uid="{00000000-0005-0000-0000-00004B580000}"/>
    <cellStyle name="Normal 7 2 3 9 2" xfId="38361" xr:uid="{00000000-0005-0000-0000-00004C580000}"/>
    <cellStyle name="Normal 7 2 4" xfId="579" xr:uid="{00000000-0005-0000-0000-00004D580000}"/>
    <cellStyle name="Normal 7 2 4 10" xfId="32243" xr:uid="{00000000-0005-0000-0000-00004E580000}"/>
    <cellStyle name="Normal 7 2 4 2" xfId="1005" xr:uid="{00000000-0005-0000-0000-00004F580000}"/>
    <cellStyle name="Normal 7 2 4 2 2" xfId="2096" xr:uid="{00000000-0005-0000-0000-000050580000}"/>
    <cellStyle name="Normal 7 2 4 2 2 2" xfId="5402" xr:uid="{00000000-0005-0000-0000-000051580000}"/>
    <cellStyle name="Normal 7 2 4 2 2 2 2" xfId="13116" xr:uid="{00000000-0005-0000-0000-000052580000}"/>
    <cellStyle name="Normal 7 2 4 2 2 2 2 2" xfId="37962" xr:uid="{00000000-0005-0000-0000-000053580000}"/>
    <cellStyle name="Normal 7 2 4 2 2 2 3" xfId="19296" xr:uid="{00000000-0005-0000-0000-000054580000}"/>
    <cellStyle name="Normal 7 2 4 2 2 2 3 2" xfId="41634" xr:uid="{00000000-0005-0000-0000-000055580000}"/>
    <cellStyle name="Normal 7 2 4 2 2 2 4" xfId="9170" xr:uid="{00000000-0005-0000-0000-000056580000}"/>
    <cellStyle name="Normal 7 2 4 2 2 2 5" xfId="34290" xr:uid="{00000000-0005-0000-0000-000057580000}"/>
    <cellStyle name="Normal 7 2 4 2 2 3" xfId="3582" xr:uid="{00000000-0005-0000-0000-000058580000}"/>
    <cellStyle name="Normal 7 2 4 2 2 3 2" xfId="17532" xr:uid="{00000000-0005-0000-0000-000059580000}"/>
    <cellStyle name="Normal 7 2 4 2 2 3 2 2" xfId="40410" xr:uid="{00000000-0005-0000-0000-00005A580000}"/>
    <cellStyle name="Normal 7 2 4 2 2 3 3" xfId="11618" xr:uid="{00000000-0005-0000-0000-00005B580000}"/>
    <cellStyle name="Normal 7 2 4 2 2 3 4" xfId="36738" xr:uid="{00000000-0005-0000-0000-00005C580000}"/>
    <cellStyle name="Normal 7 2 4 2 2 4" xfId="10394" xr:uid="{00000000-0005-0000-0000-00005D580000}"/>
    <cellStyle name="Normal 7 2 4 2 2 4 2" xfId="35514" xr:uid="{00000000-0005-0000-0000-00005E580000}"/>
    <cellStyle name="Normal 7 2 4 2 2 5" xfId="16065" xr:uid="{00000000-0005-0000-0000-00005F580000}"/>
    <cellStyle name="Normal 7 2 4 2 2 5 2" xfId="39186" xr:uid="{00000000-0005-0000-0000-000060580000}"/>
    <cellStyle name="Normal 7 2 4 2 2 6" xfId="7946" xr:uid="{00000000-0005-0000-0000-000061580000}"/>
    <cellStyle name="Normal 7 2 4 2 2 7" xfId="33066" xr:uid="{00000000-0005-0000-0000-000062580000}"/>
    <cellStyle name="Normal 7 2 4 2 3" xfId="4518" xr:uid="{00000000-0005-0000-0000-000063580000}"/>
    <cellStyle name="Normal 7 2 4 2 3 2" xfId="12369" xr:uid="{00000000-0005-0000-0000-000064580000}"/>
    <cellStyle name="Normal 7 2 4 2 3 2 2" xfId="37350" xr:uid="{00000000-0005-0000-0000-000065580000}"/>
    <cellStyle name="Normal 7 2 4 2 3 3" xfId="18444" xr:uid="{00000000-0005-0000-0000-000066580000}"/>
    <cellStyle name="Normal 7 2 4 2 3 3 2" xfId="41022" xr:uid="{00000000-0005-0000-0000-000067580000}"/>
    <cellStyle name="Normal 7 2 4 2 3 4" xfId="8558" xr:uid="{00000000-0005-0000-0000-000068580000}"/>
    <cellStyle name="Normal 7 2 4 2 3 5" xfId="33678" xr:uid="{00000000-0005-0000-0000-000069580000}"/>
    <cellStyle name="Normal 7 2 4 2 4" xfId="2970" xr:uid="{00000000-0005-0000-0000-00006A580000}"/>
    <cellStyle name="Normal 7 2 4 2 4 2" xfId="16920" xr:uid="{00000000-0005-0000-0000-00006B580000}"/>
    <cellStyle name="Normal 7 2 4 2 4 2 2" xfId="39798" xr:uid="{00000000-0005-0000-0000-00006C580000}"/>
    <cellStyle name="Normal 7 2 4 2 4 3" xfId="11006" xr:uid="{00000000-0005-0000-0000-00006D580000}"/>
    <cellStyle name="Normal 7 2 4 2 4 4" xfId="36126" xr:uid="{00000000-0005-0000-0000-00006E580000}"/>
    <cellStyle name="Normal 7 2 4 2 5" xfId="9782" xr:uid="{00000000-0005-0000-0000-00006F580000}"/>
    <cellStyle name="Normal 7 2 4 2 5 2" xfId="34902" xr:uid="{00000000-0005-0000-0000-000070580000}"/>
    <cellStyle name="Normal 7 2 4 2 6" xfId="15024" xr:uid="{00000000-0005-0000-0000-000071580000}"/>
    <cellStyle name="Normal 7 2 4 2 6 2" xfId="38574" xr:uid="{00000000-0005-0000-0000-000072580000}"/>
    <cellStyle name="Normal 7 2 4 2 7" xfId="7334" xr:uid="{00000000-0005-0000-0000-000073580000}"/>
    <cellStyle name="Normal 7 2 4 2 8" xfId="32454" xr:uid="{00000000-0005-0000-0000-000074580000}"/>
    <cellStyle name="Normal 7 2 4 3" xfId="1347" xr:uid="{00000000-0005-0000-0000-000075580000}"/>
    <cellStyle name="Normal 7 2 4 3 2" xfId="2438" xr:uid="{00000000-0005-0000-0000-000076580000}"/>
    <cellStyle name="Normal 7 2 4 3 2 2" xfId="5701" xr:uid="{00000000-0005-0000-0000-000077580000}"/>
    <cellStyle name="Normal 7 2 4 3 2 2 2" xfId="13373" xr:uid="{00000000-0005-0000-0000-000078580000}"/>
    <cellStyle name="Normal 7 2 4 3 2 2 2 2" xfId="38173" xr:uid="{00000000-0005-0000-0000-000079580000}"/>
    <cellStyle name="Normal 7 2 4 3 2 2 3" xfId="19589" xr:uid="{00000000-0005-0000-0000-00007A580000}"/>
    <cellStyle name="Normal 7 2 4 3 2 2 3 2" xfId="41845" xr:uid="{00000000-0005-0000-0000-00007B580000}"/>
    <cellStyle name="Normal 7 2 4 3 2 2 4" xfId="9381" xr:uid="{00000000-0005-0000-0000-00007C580000}"/>
    <cellStyle name="Normal 7 2 4 3 2 2 5" xfId="34501" xr:uid="{00000000-0005-0000-0000-00007D580000}"/>
    <cellStyle name="Normal 7 2 4 3 2 3" xfId="3793" xr:uid="{00000000-0005-0000-0000-00007E580000}"/>
    <cellStyle name="Normal 7 2 4 3 2 3 2" xfId="17743" xr:uid="{00000000-0005-0000-0000-00007F580000}"/>
    <cellStyle name="Normal 7 2 4 3 2 3 2 2" xfId="40621" xr:uid="{00000000-0005-0000-0000-000080580000}"/>
    <cellStyle name="Normal 7 2 4 3 2 3 3" xfId="11829" xr:uid="{00000000-0005-0000-0000-000081580000}"/>
    <cellStyle name="Normal 7 2 4 3 2 3 4" xfId="36949" xr:uid="{00000000-0005-0000-0000-000082580000}"/>
    <cellStyle name="Normal 7 2 4 3 2 4" xfId="10605" xr:uid="{00000000-0005-0000-0000-000083580000}"/>
    <cellStyle name="Normal 7 2 4 3 2 4 2" xfId="35725" xr:uid="{00000000-0005-0000-0000-000084580000}"/>
    <cellStyle name="Normal 7 2 4 3 2 5" xfId="16402" xr:uid="{00000000-0005-0000-0000-000085580000}"/>
    <cellStyle name="Normal 7 2 4 3 2 5 2" xfId="39397" xr:uid="{00000000-0005-0000-0000-000086580000}"/>
    <cellStyle name="Normal 7 2 4 3 2 6" xfId="8157" xr:uid="{00000000-0005-0000-0000-000087580000}"/>
    <cellStyle name="Normal 7 2 4 3 2 7" xfId="33277" xr:uid="{00000000-0005-0000-0000-000088580000}"/>
    <cellStyle name="Normal 7 2 4 3 3" xfId="4811" xr:uid="{00000000-0005-0000-0000-000089580000}"/>
    <cellStyle name="Normal 7 2 4 3 3 2" xfId="12625" xr:uid="{00000000-0005-0000-0000-00008A580000}"/>
    <cellStyle name="Normal 7 2 4 3 3 2 2" xfId="37561" xr:uid="{00000000-0005-0000-0000-00008B580000}"/>
    <cellStyle name="Normal 7 2 4 3 3 3" xfId="18729" xr:uid="{00000000-0005-0000-0000-00008C580000}"/>
    <cellStyle name="Normal 7 2 4 3 3 3 2" xfId="41233" xr:uid="{00000000-0005-0000-0000-00008D580000}"/>
    <cellStyle name="Normal 7 2 4 3 3 4" xfId="8769" xr:uid="{00000000-0005-0000-0000-00008E580000}"/>
    <cellStyle name="Normal 7 2 4 3 3 5" xfId="33889" xr:uid="{00000000-0005-0000-0000-00008F580000}"/>
    <cellStyle name="Normal 7 2 4 3 4" xfId="3181" xr:uid="{00000000-0005-0000-0000-000090580000}"/>
    <cellStyle name="Normal 7 2 4 3 4 2" xfId="17131" xr:uid="{00000000-0005-0000-0000-000091580000}"/>
    <cellStyle name="Normal 7 2 4 3 4 2 2" xfId="40009" xr:uid="{00000000-0005-0000-0000-000092580000}"/>
    <cellStyle name="Normal 7 2 4 3 4 3" xfId="11217" xr:uid="{00000000-0005-0000-0000-000093580000}"/>
    <cellStyle name="Normal 7 2 4 3 4 4" xfId="36337" xr:uid="{00000000-0005-0000-0000-000094580000}"/>
    <cellStyle name="Normal 7 2 4 3 5" xfId="9993" xr:uid="{00000000-0005-0000-0000-000095580000}"/>
    <cellStyle name="Normal 7 2 4 3 5 2" xfId="35113" xr:uid="{00000000-0005-0000-0000-000096580000}"/>
    <cellStyle name="Normal 7 2 4 3 6" xfId="15356" xr:uid="{00000000-0005-0000-0000-000097580000}"/>
    <cellStyle name="Normal 7 2 4 3 6 2" xfId="38785" xr:uid="{00000000-0005-0000-0000-000098580000}"/>
    <cellStyle name="Normal 7 2 4 3 7" xfId="7545" xr:uid="{00000000-0005-0000-0000-000099580000}"/>
    <cellStyle name="Normal 7 2 4 3 8" xfId="32665" xr:uid="{00000000-0005-0000-0000-00009A580000}"/>
    <cellStyle name="Normal 7 2 4 4" xfId="1758" xr:uid="{00000000-0005-0000-0000-00009B580000}"/>
    <cellStyle name="Normal 7 2 4 4 2" xfId="5127" xr:uid="{00000000-0005-0000-0000-00009C580000}"/>
    <cellStyle name="Normal 7 2 4 4 2 2" xfId="12880" xr:uid="{00000000-0005-0000-0000-00009D580000}"/>
    <cellStyle name="Normal 7 2 4 4 2 2 2" xfId="37751" xr:uid="{00000000-0005-0000-0000-00009E580000}"/>
    <cellStyle name="Normal 7 2 4 4 2 3" xfId="19031" xr:uid="{00000000-0005-0000-0000-00009F580000}"/>
    <cellStyle name="Normal 7 2 4 4 2 3 2" xfId="41423" xr:uid="{00000000-0005-0000-0000-0000A0580000}"/>
    <cellStyle name="Normal 7 2 4 4 2 4" xfId="8959" xr:uid="{00000000-0005-0000-0000-0000A1580000}"/>
    <cellStyle name="Normal 7 2 4 4 2 5" xfId="34079" xr:uid="{00000000-0005-0000-0000-0000A2580000}"/>
    <cellStyle name="Normal 7 2 4 4 3" xfId="3371" xr:uid="{00000000-0005-0000-0000-0000A3580000}"/>
    <cellStyle name="Normal 7 2 4 4 3 2" xfId="17321" xr:uid="{00000000-0005-0000-0000-0000A4580000}"/>
    <cellStyle name="Normal 7 2 4 4 3 2 2" xfId="40199" xr:uid="{00000000-0005-0000-0000-0000A5580000}"/>
    <cellStyle name="Normal 7 2 4 4 3 3" xfId="11407" xr:uid="{00000000-0005-0000-0000-0000A6580000}"/>
    <cellStyle name="Normal 7 2 4 4 3 4" xfId="36527" xr:uid="{00000000-0005-0000-0000-0000A7580000}"/>
    <cellStyle name="Normal 7 2 4 4 4" xfId="10183" xr:uid="{00000000-0005-0000-0000-0000A8580000}"/>
    <cellStyle name="Normal 7 2 4 4 4 2" xfId="35303" xr:uid="{00000000-0005-0000-0000-0000A9580000}"/>
    <cellStyle name="Normal 7 2 4 4 5" xfId="15736" xr:uid="{00000000-0005-0000-0000-0000AA580000}"/>
    <cellStyle name="Normal 7 2 4 4 5 2" xfId="38975" xr:uid="{00000000-0005-0000-0000-0000AB580000}"/>
    <cellStyle name="Normal 7 2 4 4 6" xfId="7735" xr:uid="{00000000-0005-0000-0000-0000AC580000}"/>
    <cellStyle name="Normal 7 2 4 4 7" xfId="32855" xr:uid="{00000000-0005-0000-0000-0000AD580000}"/>
    <cellStyle name="Normal 7 2 4 5" xfId="4221" xr:uid="{00000000-0005-0000-0000-0000AE580000}"/>
    <cellStyle name="Normal 7 2 4 5 2" xfId="12123" xr:uid="{00000000-0005-0000-0000-0000AF580000}"/>
    <cellStyle name="Normal 7 2 4 5 2 2" xfId="37139" xr:uid="{00000000-0005-0000-0000-0000B0580000}"/>
    <cellStyle name="Normal 7 2 4 5 3" xfId="18153" xr:uid="{00000000-0005-0000-0000-0000B1580000}"/>
    <cellStyle name="Normal 7 2 4 5 3 2" xfId="40811" xr:uid="{00000000-0005-0000-0000-0000B2580000}"/>
    <cellStyle name="Normal 7 2 4 5 4" xfId="8347" xr:uid="{00000000-0005-0000-0000-0000B3580000}"/>
    <cellStyle name="Normal 7 2 4 5 5" xfId="33467" xr:uid="{00000000-0005-0000-0000-0000B4580000}"/>
    <cellStyle name="Normal 7 2 4 6" xfId="2759" xr:uid="{00000000-0005-0000-0000-0000B5580000}"/>
    <cellStyle name="Normal 7 2 4 6 2" xfId="16709" xr:uid="{00000000-0005-0000-0000-0000B6580000}"/>
    <cellStyle name="Normal 7 2 4 6 2 2" xfId="39587" xr:uid="{00000000-0005-0000-0000-0000B7580000}"/>
    <cellStyle name="Normal 7 2 4 6 3" xfId="10795" xr:uid="{00000000-0005-0000-0000-0000B8580000}"/>
    <cellStyle name="Normal 7 2 4 6 4" xfId="35915" xr:uid="{00000000-0005-0000-0000-0000B9580000}"/>
    <cellStyle name="Normal 7 2 4 7" xfId="9571" xr:uid="{00000000-0005-0000-0000-0000BA580000}"/>
    <cellStyle name="Normal 7 2 4 7 2" xfId="34691" xr:uid="{00000000-0005-0000-0000-0000BB580000}"/>
    <cellStyle name="Normal 7 2 4 8" xfId="14621" xr:uid="{00000000-0005-0000-0000-0000BC580000}"/>
    <cellStyle name="Normal 7 2 4 8 2" xfId="38363" xr:uid="{00000000-0005-0000-0000-0000BD580000}"/>
    <cellStyle name="Normal 7 2 4 9" xfId="7123" xr:uid="{00000000-0005-0000-0000-0000BE580000}"/>
    <cellStyle name="Normal 7 2 5" xfId="998" xr:uid="{00000000-0005-0000-0000-0000BF580000}"/>
    <cellStyle name="Normal 7 2 5 2" xfId="2089" xr:uid="{00000000-0005-0000-0000-0000C0580000}"/>
    <cellStyle name="Normal 7 2 5 2 2" xfId="5395" xr:uid="{00000000-0005-0000-0000-0000C1580000}"/>
    <cellStyle name="Normal 7 2 5 2 2 2" xfId="13109" xr:uid="{00000000-0005-0000-0000-0000C2580000}"/>
    <cellStyle name="Normal 7 2 5 2 2 2 2" xfId="37955" xr:uid="{00000000-0005-0000-0000-0000C3580000}"/>
    <cellStyle name="Normal 7 2 5 2 2 3" xfId="19289" xr:uid="{00000000-0005-0000-0000-0000C4580000}"/>
    <cellStyle name="Normal 7 2 5 2 2 3 2" xfId="41627" xr:uid="{00000000-0005-0000-0000-0000C5580000}"/>
    <cellStyle name="Normal 7 2 5 2 2 4" xfId="9163" xr:uid="{00000000-0005-0000-0000-0000C6580000}"/>
    <cellStyle name="Normal 7 2 5 2 2 5" xfId="34283" xr:uid="{00000000-0005-0000-0000-0000C7580000}"/>
    <cellStyle name="Normal 7 2 5 2 3" xfId="3575" xr:uid="{00000000-0005-0000-0000-0000C8580000}"/>
    <cellStyle name="Normal 7 2 5 2 3 2" xfId="17525" xr:uid="{00000000-0005-0000-0000-0000C9580000}"/>
    <cellStyle name="Normal 7 2 5 2 3 2 2" xfId="40403" xr:uid="{00000000-0005-0000-0000-0000CA580000}"/>
    <cellStyle name="Normal 7 2 5 2 3 3" xfId="11611" xr:uid="{00000000-0005-0000-0000-0000CB580000}"/>
    <cellStyle name="Normal 7 2 5 2 3 4" xfId="36731" xr:uid="{00000000-0005-0000-0000-0000CC580000}"/>
    <cellStyle name="Normal 7 2 5 2 4" xfId="10387" xr:uid="{00000000-0005-0000-0000-0000CD580000}"/>
    <cellStyle name="Normal 7 2 5 2 4 2" xfId="35507" xr:uid="{00000000-0005-0000-0000-0000CE580000}"/>
    <cellStyle name="Normal 7 2 5 2 5" xfId="16058" xr:uid="{00000000-0005-0000-0000-0000CF580000}"/>
    <cellStyle name="Normal 7 2 5 2 5 2" xfId="39179" xr:uid="{00000000-0005-0000-0000-0000D0580000}"/>
    <cellStyle name="Normal 7 2 5 2 6" xfId="7939" xr:uid="{00000000-0005-0000-0000-0000D1580000}"/>
    <cellStyle name="Normal 7 2 5 2 7" xfId="33059" xr:uid="{00000000-0005-0000-0000-0000D2580000}"/>
    <cellStyle name="Normal 7 2 5 3" xfId="4511" xr:uid="{00000000-0005-0000-0000-0000D3580000}"/>
    <cellStyle name="Normal 7 2 5 3 2" xfId="12362" xr:uid="{00000000-0005-0000-0000-0000D4580000}"/>
    <cellStyle name="Normal 7 2 5 3 2 2" xfId="37343" xr:uid="{00000000-0005-0000-0000-0000D5580000}"/>
    <cellStyle name="Normal 7 2 5 3 3" xfId="18437" xr:uid="{00000000-0005-0000-0000-0000D6580000}"/>
    <cellStyle name="Normal 7 2 5 3 3 2" xfId="41015" xr:uid="{00000000-0005-0000-0000-0000D7580000}"/>
    <cellStyle name="Normal 7 2 5 3 4" xfId="8551" xr:uid="{00000000-0005-0000-0000-0000D8580000}"/>
    <cellStyle name="Normal 7 2 5 3 5" xfId="33671" xr:uid="{00000000-0005-0000-0000-0000D9580000}"/>
    <cellStyle name="Normal 7 2 5 4" xfId="2963" xr:uid="{00000000-0005-0000-0000-0000DA580000}"/>
    <cellStyle name="Normal 7 2 5 4 2" xfId="16913" xr:uid="{00000000-0005-0000-0000-0000DB580000}"/>
    <cellStyle name="Normal 7 2 5 4 2 2" xfId="39791" xr:uid="{00000000-0005-0000-0000-0000DC580000}"/>
    <cellStyle name="Normal 7 2 5 4 3" xfId="10999" xr:uid="{00000000-0005-0000-0000-0000DD580000}"/>
    <cellStyle name="Normal 7 2 5 4 4" xfId="36119" xr:uid="{00000000-0005-0000-0000-0000DE580000}"/>
    <cellStyle name="Normal 7 2 5 5" xfId="9775" xr:uid="{00000000-0005-0000-0000-0000DF580000}"/>
    <cellStyle name="Normal 7 2 5 5 2" xfId="34895" xr:uid="{00000000-0005-0000-0000-0000E0580000}"/>
    <cellStyle name="Normal 7 2 5 6" xfId="15017" xr:uid="{00000000-0005-0000-0000-0000E1580000}"/>
    <cellStyle name="Normal 7 2 5 6 2" xfId="38567" xr:uid="{00000000-0005-0000-0000-0000E2580000}"/>
    <cellStyle name="Normal 7 2 5 7" xfId="7327" xr:uid="{00000000-0005-0000-0000-0000E3580000}"/>
    <cellStyle name="Normal 7 2 5 8" xfId="32447" xr:uid="{00000000-0005-0000-0000-0000E4580000}"/>
    <cellStyle name="Normal 7 2 6" xfId="1340" xr:uid="{00000000-0005-0000-0000-0000E5580000}"/>
    <cellStyle name="Normal 7 2 6 2" xfId="2431" xr:uid="{00000000-0005-0000-0000-0000E6580000}"/>
    <cellStyle name="Normal 7 2 6 2 2" xfId="5694" xr:uid="{00000000-0005-0000-0000-0000E7580000}"/>
    <cellStyle name="Normal 7 2 6 2 2 2" xfId="13366" xr:uid="{00000000-0005-0000-0000-0000E8580000}"/>
    <cellStyle name="Normal 7 2 6 2 2 2 2" xfId="38166" xr:uid="{00000000-0005-0000-0000-0000E9580000}"/>
    <cellStyle name="Normal 7 2 6 2 2 3" xfId="19582" xr:uid="{00000000-0005-0000-0000-0000EA580000}"/>
    <cellStyle name="Normal 7 2 6 2 2 3 2" xfId="41838" xr:uid="{00000000-0005-0000-0000-0000EB580000}"/>
    <cellStyle name="Normal 7 2 6 2 2 4" xfId="9374" xr:uid="{00000000-0005-0000-0000-0000EC580000}"/>
    <cellStyle name="Normal 7 2 6 2 2 5" xfId="34494" xr:uid="{00000000-0005-0000-0000-0000ED580000}"/>
    <cellStyle name="Normal 7 2 6 2 3" xfId="3786" xr:uid="{00000000-0005-0000-0000-0000EE580000}"/>
    <cellStyle name="Normal 7 2 6 2 3 2" xfId="17736" xr:uid="{00000000-0005-0000-0000-0000EF580000}"/>
    <cellStyle name="Normal 7 2 6 2 3 2 2" xfId="40614" xr:uid="{00000000-0005-0000-0000-0000F0580000}"/>
    <cellStyle name="Normal 7 2 6 2 3 3" xfId="11822" xr:uid="{00000000-0005-0000-0000-0000F1580000}"/>
    <cellStyle name="Normal 7 2 6 2 3 4" xfId="36942" xr:uid="{00000000-0005-0000-0000-0000F2580000}"/>
    <cellStyle name="Normal 7 2 6 2 4" xfId="10598" xr:uid="{00000000-0005-0000-0000-0000F3580000}"/>
    <cellStyle name="Normal 7 2 6 2 4 2" xfId="35718" xr:uid="{00000000-0005-0000-0000-0000F4580000}"/>
    <cellStyle name="Normal 7 2 6 2 5" xfId="16395" xr:uid="{00000000-0005-0000-0000-0000F5580000}"/>
    <cellStyle name="Normal 7 2 6 2 5 2" xfId="39390" xr:uid="{00000000-0005-0000-0000-0000F6580000}"/>
    <cellStyle name="Normal 7 2 6 2 6" xfId="8150" xr:uid="{00000000-0005-0000-0000-0000F7580000}"/>
    <cellStyle name="Normal 7 2 6 2 7" xfId="33270" xr:uid="{00000000-0005-0000-0000-0000F8580000}"/>
    <cellStyle name="Normal 7 2 6 3" xfId="4804" xr:uid="{00000000-0005-0000-0000-0000F9580000}"/>
    <cellStyle name="Normal 7 2 6 3 2" xfId="12618" xr:uid="{00000000-0005-0000-0000-0000FA580000}"/>
    <cellStyle name="Normal 7 2 6 3 2 2" xfId="37554" xr:uid="{00000000-0005-0000-0000-0000FB580000}"/>
    <cellStyle name="Normal 7 2 6 3 3" xfId="18722" xr:uid="{00000000-0005-0000-0000-0000FC580000}"/>
    <cellStyle name="Normal 7 2 6 3 3 2" xfId="41226" xr:uid="{00000000-0005-0000-0000-0000FD580000}"/>
    <cellStyle name="Normal 7 2 6 3 4" xfId="8762" xr:uid="{00000000-0005-0000-0000-0000FE580000}"/>
    <cellStyle name="Normal 7 2 6 3 5" xfId="33882" xr:uid="{00000000-0005-0000-0000-0000FF580000}"/>
    <cellStyle name="Normal 7 2 6 4" xfId="3174" xr:uid="{00000000-0005-0000-0000-000000590000}"/>
    <cellStyle name="Normal 7 2 6 4 2" xfId="17124" xr:uid="{00000000-0005-0000-0000-000001590000}"/>
    <cellStyle name="Normal 7 2 6 4 2 2" xfId="40002" xr:uid="{00000000-0005-0000-0000-000002590000}"/>
    <cellStyle name="Normal 7 2 6 4 3" xfId="11210" xr:uid="{00000000-0005-0000-0000-000003590000}"/>
    <cellStyle name="Normal 7 2 6 4 4" xfId="36330" xr:uid="{00000000-0005-0000-0000-000004590000}"/>
    <cellStyle name="Normal 7 2 6 5" xfId="9986" xr:uid="{00000000-0005-0000-0000-000005590000}"/>
    <cellStyle name="Normal 7 2 6 5 2" xfId="35106" xr:uid="{00000000-0005-0000-0000-000006590000}"/>
    <cellStyle name="Normal 7 2 6 6" xfId="15349" xr:uid="{00000000-0005-0000-0000-000007590000}"/>
    <cellStyle name="Normal 7 2 6 6 2" xfId="38778" xr:uid="{00000000-0005-0000-0000-000008590000}"/>
    <cellStyle name="Normal 7 2 6 7" xfId="7538" xr:uid="{00000000-0005-0000-0000-000009590000}"/>
    <cellStyle name="Normal 7 2 6 8" xfId="32658" xr:uid="{00000000-0005-0000-0000-00000A590000}"/>
    <cellStyle name="Normal 7 2 7" xfId="1751" xr:uid="{00000000-0005-0000-0000-00000B590000}"/>
    <cellStyle name="Normal 7 2 7 2" xfId="5120" xr:uid="{00000000-0005-0000-0000-00000C590000}"/>
    <cellStyle name="Normal 7 2 7 2 2" xfId="12873" xr:uid="{00000000-0005-0000-0000-00000D590000}"/>
    <cellStyle name="Normal 7 2 7 2 2 2" xfId="37744" xr:uid="{00000000-0005-0000-0000-00000E590000}"/>
    <cellStyle name="Normal 7 2 7 2 3" xfId="19024" xr:uid="{00000000-0005-0000-0000-00000F590000}"/>
    <cellStyle name="Normal 7 2 7 2 3 2" xfId="41416" xr:uid="{00000000-0005-0000-0000-000010590000}"/>
    <cellStyle name="Normal 7 2 7 2 4" xfId="8952" xr:uid="{00000000-0005-0000-0000-000011590000}"/>
    <cellStyle name="Normal 7 2 7 2 5" xfId="34072" xr:uid="{00000000-0005-0000-0000-000012590000}"/>
    <cellStyle name="Normal 7 2 7 3" xfId="3364" xr:uid="{00000000-0005-0000-0000-000013590000}"/>
    <cellStyle name="Normal 7 2 7 3 2" xfId="17314" xr:uid="{00000000-0005-0000-0000-000014590000}"/>
    <cellStyle name="Normal 7 2 7 3 2 2" xfId="40192" xr:uid="{00000000-0005-0000-0000-000015590000}"/>
    <cellStyle name="Normal 7 2 7 3 3" xfId="11400" xr:uid="{00000000-0005-0000-0000-000016590000}"/>
    <cellStyle name="Normal 7 2 7 3 4" xfId="36520" xr:uid="{00000000-0005-0000-0000-000017590000}"/>
    <cellStyle name="Normal 7 2 7 4" xfId="10176" xr:uid="{00000000-0005-0000-0000-000018590000}"/>
    <cellStyle name="Normal 7 2 7 4 2" xfId="35296" xr:uid="{00000000-0005-0000-0000-000019590000}"/>
    <cellStyle name="Normal 7 2 7 5" xfId="15729" xr:uid="{00000000-0005-0000-0000-00001A590000}"/>
    <cellStyle name="Normal 7 2 7 5 2" xfId="38968" xr:uid="{00000000-0005-0000-0000-00001B590000}"/>
    <cellStyle name="Normal 7 2 7 6" xfId="7728" xr:uid="{00000000-0005-0000-0000-00001C590000}"/>
    <cellStyle name="Normal 7 2 7 7" xfId="32848" xr:uid="{00000000-0005-0000-0000-00001D590000}"/>
    <cellStyle name="Normal 7 2 8" xfId="4214" xr:uid="{00000000-0005-0000-0000-00001E590000}"/>
    <cellStyle name="Normal 7 2 8 2" xfId="12116" xr:uid="{00000000-0005-0000-0000-00001F590000}"/>
    <cellStyle name="Normal 7 2 8 2 2" xfId="37132" xr:uid="{00000000-0005-0000-0000-000020590000}"/>
    <cellStyle name="Normal 7 2 8 3" xfId="18146" xr:uid="{00000000-0005-0000-0000-000021590000}"/>
    <cellStyle name="Normal 7 2 8 3 2" xfId="40804" xr:uid="{00000000-0005-0000-0000-000022590000}"/>
    <cellStyle name="Normal 7 2 8 4" xfId="8340" xr:uid="{00000000-0005-0000-0000-000023590000}"/>
    <cellStyle name="Normal 7 2 8 5" xfId="33460" xr:uid="{00000000-0005-0000-0000-000024590000}"/>
    <cellStyle name="Normal 7 2 9" xfId="2752" xr:uid="{00000000-0005-0000-0000-000025590000}"/>
    <cellStyle name="Normal 7 2 9 2" xfId="16702" xr:uid="{00000000-0005-0000-0000-000026590000}"/>
    <cellStyle name="Normal 7 2 9 2 2" xfId="39580" xr:uid="{00000000-0005-0000-0000-000027590000}"/>
    <cellStyle name="Normal 7 2 9 3" xfId="10788" xr:uid="{00000000-0005-0000-0000-000028590000}"/>
    <cellStyle name="Normal 7 2 9 4" xfId="35908" xr:uid="{00000000-0005-0000-0000-000029590000}"/>
    <cellStyle name="Normal 7 3" xfId="580" xr:uid="{00000000-0005-0000-0000-00002A590000}"/>
    <cellStyle name="Normal 7 3 10" xfId="14622" xr:uid="{00000000-0005-0000-0000-00002B590000}"/>
    <cellStyle name="Normal 7 3 10 2" xfId="38364" xr:uid="{00000000-0005-0000-0000-00002C590000}"/>
    <cellStyle name="Normal 7 3 11" xfId="7124" xr:uid="{00000000-0005-0000-0000-00002D590000}"/>
    <cellStyle name="Normal 7 3 12" xfId="32244" xr:uid="{00000000-0005-0000-0000-00002E590000}"/>
    <cellStyle name="Normal 7 3 2" xfId="581" xr:uid="{00000000-0005-0000-0000-00002F590000}"/>
    <cellStyle name="Normal 7 3 2 10" xfId="7125" xr:uid="{00000000-0005-0000-0000-000030590000}"/>
    <cellStyle name="Normal 7 3 2 11" xfId="32245" xr:uid="{00000000-0005-0000-0000-000031590000}"/>
    <cellStyle name="Normal 7 3 2 2" xfId="582" xr:uid="{00000000-0005-0000-0000-000032590000}"/>
    <cellStyle name="Normal 7 3 2 2 10" xfId="32246" xr:uid="{00000000-0005-0000-0000-000033590000}"/>
    <cellStyle name="Normal 7 3 2 2 2" xfId="1008" xr:uid="{00000000-0005-0000-0000-000034590000}"/>
    <cellStyle name="Normal 7 3 2 2 2 2" xfId="2099" xr:uid="{00000000-0005-0000-0000-000035590000}"/>
    <cellStyle name="Normal 7 3 2 2 2 2 2" xfId="5405" xr:uid="{00000000-0005-0000-0000-000036590000}"/>
    <cellStyle name="Normal 7 3 2 2 2 2 2 2" xfId="13119" xr:uid="{00000000-0005-0000-0000-000037590000}"/>
    <cellStyle name="Normal 7 3 2 2 2 2 2 2 2" xfId="37965" xr:uid="{00000000-0005-0000-0000-000038590000}"/>
    <cellStyle name="Normal 7 3 2 2 2 2 2 3" xfId="19299" xr:uid="{00000000-0005-0000-0000-000039590000}"/>
    <cellStyle name="Normal 7 3 2 2 2 2 2 3 2" xfId="41637" xr:uid="{00000000-0005-0000-0000-00003A590000}"/>
    <cellStyle name="Normal 7 3 2 2 2 2 2 4" xfId="9173" xr:uid="{00000000-0005-0000-0000-00003B590000}"/>
    <cellStyle name="Normal 7 3 2 2 2 2 2 5" xfId="34293" xr:uid="{00000000-0005-0000-0000-00003C590000}"/>
    <cellStyle name="Normal 7 3 2 2 2 2 3" xfId="3585" xr:uid="{00000000-0005-0000-0000-00003D590000}"/>
    <cellStyle name="Normal 7 3 2 2 2 2 3 2" xfId="17535" xr:uid="{00000000-0005-0000-0000-00003E590000}"/>
    <cellStyle name="Normal 7 3 2 2 2 2 3 2 2" xfId="40413" xr:uid="{00000000-0005-0000-0000-00003F590000}"/>
    <cellStyle name="Normal 7 3 2 2 2 2 3 3" xfId="11621" xr:uid="{00000000-0005-0000-0000-000040590000}"/>
    <cellStyle name="Normal 7 3 2 2 2 2 3 4" xfId="36741" xr:uid="{00000000-0005-0000-0000-000041590000}"/>
    <cellStyle name="Normal 7 3 2 2 2 2 4" xfId="10397" xr:uid="{00000000-0005-0000-0000-000042590000}"/>
    <cellStyle name="Normal 7 3 2 2 2 2 4 2" xfId="35517" xr:uid="{00000000-0005-0000-0000-000043590000}"/>
    <cellStyle name="Normal 7 3 2 2 2 2 5" xfId="16068" xr:uid="{00000000-0005-0000-0000-000044590000}"/>
    <cellStyle name="Normal 7 3 2 2 2 2 5 2" xfId="39189" xr:uid="{00000000-0005-0000-0000-000045590000}"/>
    <cellStyle name="Normal 7 3 2 2 2 2 6" xfId="7949" xr:uid="{00000000-0005-0000-0000-000046590000}"/>
    <cellStyle name="Normal 7 3 2 2 2 2 7" xfId="33069" xr:uid="{00000000-0005-0000-0000-000047590000}"/>
    <cellStyle name="Normal 7 3 2 2 2 3" xfId="4521" xr:uid="{00000000-0005-0000-0000-000048590000}"/>
    <cellStyle name="Normal 7 3 2 2 2 3 2" xfId="12372" xr:uid="{00000000-0005-0000-0000-000049590000}"/>
    <cellStyle name="Normal 7 3 2 2 2 3 2 2" xfId="37353" xr:uid="{00000000-0005-0000-0000-00004A590000}"/>
    <cellStyle name="Normal 7 3 2 2 2 3 3" xfId="18447" xr:uid="{00000000-0005-0000-0000-00004B590000}"/>
    <cellStyle name="Normal 7 3 2 2 2 3 3 2" xfId="41025" xr:uid="{00000000-0005-0000-0000-00004C590000}"/>
    <cellStyle name="Normal 7 3 2 2 2 3 4" xfId="8561" xr:uid="{00000000-0005-0000-0000-00004D590000}"/>
    <cellStyle name="Normal 7 3 2 2 2 3 5" xfId="33681" xr:uid="{00000000-0005-0000-0000-00004E590000}"/>
    <cellStyle name="Normal 7 3 2 2 2 4" xfId="2973" xr:uid="{00000000-0005-0000-0000-00004F590000}"/>
    <cellStyle name="Normal 7 3 2 2 2 4 2" xfId="16923" xr:uid="{00000000-0005-0000-0000-000050590000}"/>
    <cellStyle name="Normal 7 3 2 2 2 4 2 2" xfId="39801" xr:uid="{00000000-0005-0000-0000-000051590000}"/>
    <cellStyle name="Normal 7 3 2 2 2 4 3" xfId="11009" xr:uid="{00000000-0005-0000-0000-000052590000}"/>
    <cellStyle name="Normal 7 3 2 2 2 4 4" xfId="36129" xr:uid="{00000000-0005-0000-0000-000053590000}"/>
    <cellStyle name="Normal 7 3 2 2 2 5" xfId="9785" xr:uid="{00000000-0005-0000-0000-000054590000}"/>
    <cellStyle name="Normal 7 3 2 2 2 5 2" xfId="34905" xr:uid="{00000000-0005-0000-0000-000055590000}"/>
    <cellStyle name="Normal 7 3 2 2 2 6" xfId="15027" xr:uid="{00000000-0005-0000-0000-000056590000}"/>
    <cellStyle name="Normal 7 3 2 2 2 6 2" xfId="38577" xr:uid="{00000000-0005-0000-0000-000057590000}"/>
    <cellStyle name="Normal 7 3 2 2 2 7" xfId="7337" xr:uid="{00000000-0005-0000-0000-000058590000}"/>
    <cellStyle name="Normal 7 3 2 2 2 8" xfId="32457" xr:uid="{00000000-0005-0000-0000-000059590000}"/>
    <cellStyle name="Normal 7 3 2 2 3" xfId="1350" xr:uid="{00000000-0005-0000-0000-00005A590000}"/>
    <cellStyle name="Normal 7 3 2 2 3 2" xfId="2441" xr:uid="{00000000-0005-0000-0000-00005B590000}"/>
    <cellStyle name="Normal 7 3 2 2 3 2 2" xfId="5704" xr:uid="{00000000-0005-0000-0000-00005C590000}"/>
    <cellStyle name="Normal 7 3 2 2 3 2 2 2" xfId="13376" xr:uid="{00000000-0005-0000-0000-00005D590000}"/>
    <cellStyle name="Normal 7 3 2 2 3 2 2 2 2" xfId="38176" xr:uid="{00000000-0005-0000-0000-00005E590000}"/>
    <cellStyle name="Normal 7 3 2 2 3 2 2 3" xfId="19592" xr:uid="{00000000-0005-0000-0000-00005F590000}"/>
    <cellStyle name="Normal 7 3 2 2 3 2 2 3 2" xfId="41848" xr:uid="{00000000-0005-0000-0000-000060590000}"/>
    <cellStyle name="Normal 7 3 2 2 3 2 2 4" xfId="9384" xr:uid="{00000000-0005-0000-0000-000061590000}"/>
    <cellStyle name="Normal 7 3 2 2 3 2 2 5" xfId="34504" xr:uid="{00000000-0005-0000-0000-000062590000}"/>
    <cellStyle name="Normal 7 3 2 2 3 2 3" xfId="3796" xr:uid="{00000000-0005-0000-0000-000063590000}"/>
    <cellStyle name="Normal 7 3 2 2 3 2 3 2" xfId="17746" xr:uid="{00000000-0005-0000-0000-000064590000}"/>
    <cellStyle name="Normal 7 3 2 2 3 2 3 2 2" xfId="40624" xr:uid="{00000000-0005-0000-0000-000065590000}"/>
    <cellStyle name="Normal 7 3 2 2 3 2 3 3" xfId="11832" xr:uid="{00000000-0005-0000-0000-000066590000}"/>
    <cellStyle name="Normal 7 3 2 2 3 2 3 4" xfId="36952" xr:uid="{00000000-0005-0000-0000-000067590000}"/>
    <cellStyle name="Normal 7 3 2 2 3 2 4" xfId="10608" xr:uid="{00000000-0005-0000-0000-000068590000}"/>
    <cellStyle name="Normal 7 3 2 2 3 2 4 2" xfId="35728" xr:uid="{00000000-0005-0000-0000-000069590000}"/>
    <cellStyle name="Normal 7 3 2 2 3 2 5" xfId="16405" xr:uid="{00000000-0005-0000-0000-00006A590000}"/>
    <cellStyle name="Normal 7 3 2 2 3 2 5 2" xfId="39400" xr:uid="{00000000-0005-0000-0000-00006B590000}"/>
    <cellStyle name="Normal 7 3 2 2 3 2 6" xfId="8160" xr:uid="{00000000-0005-0000-0000-00006C590000}"/>
    <cellStyle name="Normal 7 3 2 2 3 2 7" xfId="33280" xr:uid="{00000000-0005-0000-0000-00006D590000}"/>
    <cellStyle name="Normal 7 3 2 2 3 3" xfId="4814" xr:uid="{00000000-0005-0000-0000-00006E590000}"/>
    <cellStyle name="Normal 7 3 2 2 3 3 2" xfId="12628" xr:uid="{00000000-0005-0000-0000-00006F590000}"/>
    <cellStyle name="Normal 7 3 2 2 3 3 2 2" xfId="37564" xr:uid="{00000000-0005-0000-0000-000070590000}"/>
    <cellStyle name="Normal 7 3 2 2 3 3 3" xfId="18732" xr:uid="{00000000-0005-0000-0000-000071590000}"/>
    <cellStyle name="Normal 7 3 2 2 3 3 3 2" xfId="41236" xr:uid="{00000000-0005-0000-0000-000072590000}"/>
    <cellStyle name="Normal 7 3 2 2 3 3 4" xfId="8772" xr:uid="{00000000-0005-0000-0000-000073590000}"/>
    <cellStyle name="Normal 7 3 2 2 3 3 5" xfId="33892" xr:uid="{00000000-0005-0000-0000-000074590000}"/>
    <cellStyle name="Normal 7 3 2 2 3 4" xfId="3184" xr:uid="{00000000-0005-0000-0000-000075590000}"/>
    <cellStyle name="Normal 7 3 2 2 3 4 2" xfId="17134" xr:uid="{00000000-0005-0000-0000-000076590000}"/>
    <cellStyle name="Normal 7 3 2 2 3 4 2 2" xfId="40012" xr:uid="{00000000-0005-0000-0000-000077590000}"/>
    <cellStyle name="Normal 7 3 2 2 3 4 3" xfId="11220" xr:uid="{00000000-0005-0000-0000-000078590000}"/>
    <cellStyle name="Normal 7 3 2 2 3 4 4" xfId="36340" xr:uid="{00000000-0005-0000-0000-000079590000}"/>
    <cellStyle name="Normal 7 3 2 2 3 5" xfId="9996" xr:uid="{00000000-0005-0000-0000-00007A590000}"/>
    <cellStyle name="Normal 7 3 2 2 3 5 2" xfId="35116" xr:uid="{00000000-0005-0000-0000-00007B590000}"/>
    <cellStyle name="Normal 7 3 2 2 3 6" xfId="15359" xr:uid="{00000000-0005-0000-0000-00007C590000}"/>
    <cellStyle name="Normal 7 3 2 2 3 6 2" xfId="38788" xr:uid="{00000000-0005-0000-0000-00007D590000}"/>
    <cellStyle name="Normal 7 3 2 2 3 7" xfId="7548" xr:uid="{00000000-0005-0000-0000-00007E590000}"/>
    <cellStyle name="Normal 7 3 2 2 3 8" xfId="32668" xr:uid="{00000000-0005-0000-0000-00007F590000}"/>
    <cellStyle name="Normal 7 3 2 2 4" xfId="1761" xr:uid="{00000000-0005-0000-0000-000080590000}"/>
    <cellStyle name="Normal 7 3 2 2 4 2" xfId="5130" xr:uid="{00000000-0005-0000-0000-000081590000}"/>
    <cellStyle name="Normal 7 3 2 2 4 2 2" xfId="12883" xr:uid="{00000000-0005-0000-0000-000082590000}"/>
    <cellStyle name="Normal 7 3 2 2 4 2 2 2" xfId="37754" xr:uid="{00000000-0005-0000-0000-000083590000}"/>
    <cellStyle name="Normal 7 3 2 2 4 2 3" xfId="19034" xr:uid="{00000000-0005-0000-0000-000084590000}"/>
    <cellStyle name="Normal 7 3 2 2 4 2 3 2" xfId="41426" xr:uid="{00000000-0005-0000-0000-000085590000}"/>
    <cellStyle name="Normal 7 3 2 2 4 2 4" xfId="8962" xr:uid="{00000000-0005-0000-0000-000086590000}"/>
    <cellStyle name="Normal 7 3 2 2 4 2 5" xfId="34082" xr:uid="{00000000-0005-0000-0000-000087590000}"/>
    <cellStyle name="Normal 7 3 2 2 4 3" xfId="3374" xr:uid="{00000000-0005-0000-0000-000088590000}"/>
    <cellStyle name="Normal 7 3 2 2 4 3 2" xfId="17324" xr:uid="{00000000-0005-0000-0000-000089590000}"/>
    <cellStyle name="Normal 7 3 2 2 4 3 2 2" xfId="40202" xr:uid="{00000000-0005-0000-0000-00008A590000}"/>
    <cellStyle name="Normal 7 3 2 2 4 3 3" xfId="11410" xr:uid="{00000000-0005-0000-0000-00008B590000}"/>
    <cellStyle name="Normal 7 3 2 2 4 3 4" xfId="36530" xr:uid="{00000000-0005-0000-0000-00008C590000}"/>
    <cellStyle name="Normal 7 3 2 2 4 4" xfId="10186" xr:uid="{00000000-0005-0000-0000-00008D590000}"/>
    <cellStyle name="Normal 7 3 2 2 4 4 2" xfId="35306" xr:uid="{00000000-0005-0000-0000-00008E590000}"/>
    <cellStyle name="Normal 7 3 2 2 4 5" xfId="15739" xr:uid="{00000000-0005-0000-0000-00008F590000}"/>
    <cellStyle name="Normal 7 3 2 2 4 5 2" xfId="38978" xr:uid="{00000000-0005-0000-0000-000090590000}"/>
    <cellStyle name="Normal 7 3 2 2 4 6" xfId="7738" xr:uid="{00000000-0005-0000-0000-000091590000}"/>
    <cellStyle name="Normal 7 3 2 2 4 7" xfId="32858" xr:uid="{00000000-0005-0000-0000-000092590000}"/>
    <cellStyle name="Normal 7 3 2 2 5" xfId="4224" xr:uid="{00000000-0005-0000-0000-000093590000}"/>
    <cellStyle name="Normal 7 3 2 2 5 2" xfId="12126" xr:uid="{00000000-0005-0000-0000-000094590000}"/>
    <cellStyle name="Normal 7 3 2 2 5 2 2" xfId="37142" xr:uid="{00000000-0005-0000-0000-000095590000}"/>
    <cellStyle name="Normal 7 3 2 2 5 3" xfId="18156" xr:uid="{00000000-0005-0000-0000-000096590000}"/>
    <cellStyle name="Normal 7 3 2 2 5 3 2" xfId="40814" xr:uid="{00000000-0005-0000-0000-000097590000}"/>
    <cellStyle name="Normal 7 3 2 2 5 4" xfId="8350" xr:uid="{00000000-0005-0000-0000-000098590000}"/>
    <cellStyle name="Normal 7 3 2 2 5 5" xfId="33470" xr:uid="{00000000-0005-0000-0000-000099590000}"/>
    <cellStyle name="Normal 7 3 2 2 6" xfId="2762" xr:uid="{00000000-0005-0000-0000-00009A590000}"/>
    <cellStyle name="Normal 7 3 2 2 6 2" xfId="16712" xr:uid="{00000000-0005-0000-0000-00009B590000}"/>
    <cellStyle name="Normal 7 3 2 2 6 2 2" xfId="39590" xr:uid="{00000000-0005-0000-0000-00009C590000}"/>
    <cellStyle name="Normal 7 3 2 2 6 3" xfId="10798" xr:uid="{00000000-0005-0000-0000-00009D590000}"/>
    <cellStyle name="Normal 7 3 2 2 6 4" xfId="35918" xr:uid="{00000000-0005-0000-0000-00009E590000}"/>
    <cellStyle name="Normal 7 3 2 2 7" xfId="9574" xr:uid="{00000000-0005-0000-0000-00009F590000}"/>
    <cellStyle name="Normal 7 3 2 2 7 2" xfId="34694" xr:uid="{00000000-0005-0000-0000-0000A0590000}"/>
    <cellStyle name="Normal 7 3 2 2 8" xfId="14624" xr:uid="{00000000-0005-0000-0000-0000A1590000}"/>
    <cellStyle name="Normal 7 3 2 2 8 2" xfId="38366" xr:uid="{00000000-0005-0000-0000-0000A2590000}"/>
    <cellStyle name="Normal 7 3 2 2 9" xfId="7126" xr:uid="{00000000-0005-0000-0000-0000A3590000}"/>
    <cellStyle name="Normal 7 3 2 3" xfId="1007" xr:uid="{00000000-0005-0000-0000-0000A4590000}"/>
    <cellStyle name="Normal 7 3 2 3 2" xfId="2098" xr:uid="{00000000-0005-0000-0000-0000A5590000}"/>
    <cellStyle name="Normal 7 3 2 3 2 2" xfId="5404" xr:uid="{00000000-0005-0000-0000-0000A6590000}"/>
    <cellStyle name="Normal 7 3 2 3 2 2 2" xfId="13118" xr:uid="{00000000-0005-0000-0000-0000A7590000}"/>
    <cellStyle name="Normal 7 3 2 3 2 2 2 2" xfId="37964" xr:uid="{00000000-0005-0000-0000-0000A8590000}"/>
    <cellStyle name="Normal 7 3 2 3 2 2 3" xfId="19298" xr:uid="{00000000-0005-0000-0000-0000A9590000}"/>
    <cellStyle name="Normal 7 3 2 3 2 2 3 2" xfId="41636" xr:uid="{00000000-0005-0000-0000-0000AA590000}"/>
    <cellStyle name="Normal 7 3 2 3 2 2 4" xfId="9172" xr:uid="{00000000-0005-0000-0000-0000AB590000}"/>
    <cellStyle name="Normal 7 3 2 3 2 2 5" xfId="34292" xr:uid="{00000000-0005-0000-0000-0000AC590000}"/>
    <cellStyle name="Normal 7 3 2 3 2 3" xfId="3584" xr:uid="{00000000-0005-0000-0000-0000AD590000}"/>
    <cellStyle name="Normal 7 3 2 3 2 3 2" xfId="17534" xr:uid="{00000000-0005-0000-0000-0000AE590000}"/>
    <cellStyle name="Normal 7 3 2 3 2 3 2 2" xfId="40412" xr:uid="{00000000-0005-0000-0000-0000AF590000}"/>
    <cellStyle name="Normal 7 3 2 3 2 3 3" xfId="11620" xr:uid="{00000000-0005-0000-0000-0000B0590000}"/>
    <cellStyle name="Normal 7 3 2 3 2 3 4" xfId="36740" xr:uid="{00000000-0005-0000-0000-0000B1590000}"/>
    <cellStyle name="Normal 7 3 2 3 2 4" xfId="10396" xr:uid="{00000000-0005-0000-0000-0000B2590000}"/>
    <cellStyle name="Normal 7 3 2 3 2 4 2" xfId="35516" xr:uid="{00000000-0005-0000-0000-0000B3590000}"/>
    <cellStyle name="Normal 7 3 2 3 2 5" xfId="16067" xr:uid="{00000000-0005-0000-0000-0000B4590000}"/>
    <cellStyle name="Normal 7 3 2 3 2 5 2" xfId="39188" xr:uid="{00000000-0005-0000-0000-0000B5590000}"/>
    <cellStyle name="Normal 7 3 2 3 2 6" xfId="7948" xr:uid="{00000000-0005-0000-0000-0000B6590000}"/>
    <cellStyle name="Normal 7 3 2 3 2 7" xfId="33068" xr:uid="{00000000-0005-0000-0000-0000B7590000}"/>
    <cellStyle name="Normal 7 3 2 3 3" xfId="4520" xr:uid="{00000000-0005-0000-0000-0000B8590000}"/>
    <cellStyle name="Normal 7 3 2 3 3 2" xfId="12371" xr:uid="{00000000-0005-0000-0000-0000B9590000}"/>
    <cellStyle name="Normal 7 3 2 3 3 2 2" xfId="37352" xr:uid="{00000000-0005-0000-0000-0000BA590000}"/>
    <cellStyle name="Normal 7 3 2 3 3 3" xfId="18446" xr:uid="{00000000-0005-0000-0000-0000BB590000}"/>
    <cellStyle name="Normal 7 3 2 3 3 3 2" xfId="41024" xr:uid="{00000000-0005-0000-0000-0000BC590000}"/>
    <cellStyle name="Normal 7 3 2 3 3 4" xfId="8560" xr:uid="{00000000-0005-0000-0000-0000BD590000}"/>
    <cellStyle name="Normal 7 3 2 3 3 5" xfId="33680" xr:uid="{00000000-0005-0000-0000-0000BE590000}"/>
    <cellStyle name="Normal 7 3 2 3 4" xfId="2972" xr:uid="{00000000-0005-0000-0000-0000BF590000}"/>
    <cellStyle name="Normal 7 3 2 3 4 2" xfId="16922" xr:uid="{00000000-0005-0000-0000-0000C0590000}"/>
    <cellStyle name="Normal 7 3 2 3 4 2 2" xfId="39800" xr:uid="{00000000-0005-0000-0000-0000C1590000}"/>
    <cellStyle name="Normal 7 3 2 3 4 3" xfId="11008" xr:uid="{00000000-0005-0000-0000-0000C2590000}"/>
    <cellStyle name="Normal 7 3 2 3 4 4" xfId="36128" xr:uid="{00000000-0005-0000-0000-0000C3590000}"/>
    <cellStyle name="Normal 7 3 2 3 5" xfId="9784" xr:uid="{00000000-0005-0000-0000-0000C4590000}"/>
    <cellStyle name="Normal 7 3 2 3 5 2" xfId="34904" xr:uid="{00000000-0005-0000-0000-0000C5590000}"/>
    <cellStyle name="Normal 7 3 2 3 6" xfId="15026" xr:uid="{00000000-0005-0000-0000-0000C6590000}"/>
    <cellStyle name="Normal 7 3 2 3 6 2" xfId="38576" xr:uid="{00000000-0005-0000-0000-0000C7590000}"/>
    <cellStyle name="Normal 7 3 2 3 7" xfId="7336" xr:uid="{00000000-0005-0000-0000-0000C8590000}"/>
    <cellStyle name="Normal 7 3 2 3 8" xfId="32456" xr:uid="{00000000-0005-0000-0000-0000C9590000}"/>
    <cellStyle name="Normal 7 3 2 4" xfId="1349" xr:uid="{00000000-0005-0000-0000-0000CA590000}"/>
    <cellStyle name="Normal 7 3 2 4 2" xfId="2440" xr:uid="{00000000-0005-0000-0000-0000CB590000}"/>
    <cellStyle name="Normal 7 3 2 4 2 2" xfId="5703" xr:uid="{00000000-0005-0000-0000-0000CC590000}"/>
    <cellStyle name="Normal 7 3 2 4 2 2 2" xfId="13375" xr:uid="{00000000-0005-0000-0000-0000CD590000}"/>
    <cellStyle name="Normal 7 3 2 4 2 2 2 2" xfId="38175" xr:uid="{00000000-0005-0000-0000-0000CE590000}"/>
    <cellStyle name="Normal 7 3 2 4 2 2 3" xfId="19591" xr:uid="{00000000-0005-0000-0000-0000CF590000}"/>
    <cellStyle name="Normal 7 3 2 4 2 2 3 2" xfId="41847" xr:uid="{00000000-0005-0000-0000-0000D0590000}"/>
    <cellStyle name="Normal 7 3 2 4 2 2 4" xfId="9383" xr:uid="{00000000-0005-0000-0000-0000D1590000}"/>
    <cellStyle name="Normal 7 3 2 4 2 2 5" xfId="34503" xr:uid="{00000000-0005-0000-0000-0000D2590000}"/>
    <cellStyle name="Normal 7 3 2 4 2 3" xfId="3795" xr:uid="{00000000-0005-0000-0000-0000D3590000}"/>
    <cellStyle name="Normal 7 3 2 4 2 3 2" xfId="17745" xr:uid="{00000000-0005-0000-0000-0000D4590000}"/>
    <cellStyle name="Normal 7 3 2 4 2 3 2 2" xfId="40623" xr:uid="{00000000-0005-0000-0000-0000D5590000}"/>
    <cellStyle name="Normal 7 3 2 4 2 3 3" xfId="11831" xr:uid="{00000000-0005-0000-0000-0000D6590000}"/>
    <cellStyle name="Normal 7 3 2 4 2 3 4" xfId="36951" xr:uid="{00000000-0005-0000-0000-0000D7590000}"/>
    <cellStyle name="Normal 7 3 2 4 2 4" xfId="10607" xr:uid="{00000000-0005-0000-0000-0000D8590000}"/>
    <cellStyle name="Normal 7 3 2 4 2 4 2" xfId="35727" xr:uid="{00000000-0005-0000-0000-0000D9590000}"/>
    <cellStyle name="Normal 7 3 2 4 2 5" xfId="16404" xr:uid="{00000000-0005-0000-0000-0000DA590000}"/>
    <cellStyle name="Normal 7 3 2 4 2 5 2" xfId="39399" xr:uid="{00000000-0005-0000-0000-0000DB590000}"/>
    <cellStyle name="Normal 7 3 2 4 2 6" xfId="8159" xr:uid="{00000000-0005-0000-0000-0000DC590000}"/>
    <cellStyle name="Normal 7 3 2 4 2 7" xfId="33279" xr:uid="{00000000-0005-0000-0000-0000DD590000}"/>
    <cellStyle name="Normal 7 3 2 4 3" xfId="4813" xr:uid="{00000000-0005-0000-0000-0000DE590000}"/>
    <cellStyle name="Normal 7 3 2 4 3 2" xfId="12627" xr:uid="{00000000-0005-0000-0000-0000DF590000}"/>
    <cellStyle name="Normal 7 3 2 4 3 2 2" xfId="37563" xr:uid="{00000000-0005-0000-0000-0000E0590000}"/>
    <cellStyle name="Normal 7 3 2 4 3 3" xfId="18731" xr:uid="{00000000-0005-0000-0000-0000E1590000}"/>
    <cellStyle name="Normal 7 3 2 4 3 3 2" xfId="41235" xr:uid="{00000000-0005-0000-0000-0000E2590000}"/>
    <cellStyle name="Normal 7 3 2 4 3 4" xfId="8771" xr:uid="{00000000-0005-0000-0000-0000E3590000}"/>
    <cellStyle name="Normal 7 3 2 4 3 5" xfId="33891" xr:uid="{00000000-0005-0000-0000-0000E4590000}"/>
    <cellStyle name="Normal 7 3 2 4 4" xfId="3183" xr:uid="{00000000-0005-0000-0000-0000E5590000}"/>
    <cellStyle name="Normal 7 3 2 4 4 2" xfId="17133" xr:uid="{00000000-0005-0000-0000-0000E6590000}"/>
    <cellStyle name="Normal 7 3 2 4 4 2 2" xfId="40011" xr:uid="{00000000-0005-0000-0000-0000E7590000}"/>
    <cellStyle name="Normal 7 3 2 4 4 3" xfId="11219" xr:uid="{00000000-0005-0000-0000-0000E8590000}"/>
    <cellStyle name="Normal 7 3 2 4 4 4" xfId="36339" xr:uid="{00000000-0005-0000-0000-0000E9590000}"/>
    <cellStyle name="Normal 7 3 2 4 5" xfId="9995" xr:uid="{00000000-0005-0000-0000-0000EA590000}"/>
    <cellStyle name="Normal 7 3 2 4 5 2" xfId="35115" xr:uid="{00000000-0005-0000-0000-0000EB590000}"/>
    <cellStyle name="Normal 7 3 2 4 6" xfId="15358" xr:uid="{00000000-0005-0000-0000-0000EC590000}"/>
    <cellStyle name="Normal 7 3 2 4 6 2" xfId="38787" xr:uid="{00000000-0005-0000-0000-0000ED590000}"/>
    <cellStyle name="Normal 7 3 2 4 7" xfId="7547" xr:uid="{00000000-0005-0000-0000-0000EE590000}"/>
    <cellStyle name="Normal 7 3 2 4 8" xfId="32667" xr:uid="{00000000-0005-0000-0000-0000EF590000}"/>
    <cellStyle name="Normal 7 3 2 5" xfId="1760" xr:uid="{00000000-0005-0000-0000-0000F0590000}"/>
    <cellStyle name="Normal 7 3 2 5 2" xfId="5129" xr:uid="{00000000-0005-0000-0000-0000F1590000}"/>
    <cellStyle name="Normal 7 3 2 5 2 2" xfId="12882" xr:uid="{00000000-0005-0000-0000-0000F2590000}"/>
    <cellStyle name="Normal 7 3 2 5 2 2 2" xfId="37753" xr:uid="{00000000-0005-0000-0000-0000F3590000}"/>
    <cellStyle name="Normal 7 3 2 5 2 3" xfId="19033" xr:uid="{00000000-0005-0000-0000-0000F4590000}"/>
    <cellStyle name="Normal 7 3 2 5 2 3 2" xfId="41425" xr:uid="{00000000-0005-0000-0000-0000F5590000}"/>
    <cellStyle name="Normal 7 3 2 5 2 4" xfId="8961" xr:uid="{00000000-0005-0000-0000-0000F6590000}"/>
    <cellStyle name="Normal 7 3 2 5 2 5" xfId="34081" xr:uid="{00000000-0005-0000-0000-0000F7590000}"/>
    <cellStyle name="Normal 7 3 2 5 3" xfId="3373" xr:uid="{00000000-0005-0000-0000-0000F8590000}"/>
    <cellStyle name="Normal 7 3 2 5 3 2" xfId="17323" xr:uid="{00000000-0005-0000-0000-0000F9590000}"/>
    <cellStyle name="Normal 7 3 2 5 3 2 2" xfId="40201" xr:uid="{00000000-0005-0000-0000-0000FA590000}"/>
    <cellStyle name="Normal 7 3 2 5 3 3" xfId="11409" xr:uid="{00000000-0005-0000-0000-0000FB590000}"/>
    <cellStyle name="Normal 7 3 2 5 3 4" xfId="36529" xr:uid="{00000000-0005-0000-0000-0000FC590000}"/>
    <cellStyle name="Normal 7 3 2 5 4" xfId="10185" xr:uid="{00000000-0005-0000-0000-0000FD590000}"/>
    <cellStyle name="Normal 7 3 2 5 4 2" xfId="35305" xr:uid="{00000000-0005-0000-0000-0000FE590000}"/>
    <cellStyle name="Normal 7 3 2 5 5" xfId="15738" xr:uid="{00000000-0005-0000-0000-0000FF590000}"/>
    <cellStyle name="Normal 7 3 2 5 5 2" xfId="38977" xr:uid="{00000000-0005-0000-0000-0000005A0000}"/>
    <cellStyle name="Normal 7 3 2 5 6" xfId="7737" xr:uid="{00000000-0005-0000-0000-0000015A0000}"/>
    <cellStyle name="Normal 7 3 2 5 7" xfId="32857" xr:uid="{00000000-0005-0000-0000-0000025A0000}"/>
    <cellStyle name="Normal 7 3 2 6" xfId="4223" xr:uid="{00000000-0005-0000-0000-0000035A0000}"/>
    <cellStyle name="Normal 7 3 2 6 2" xfId="12125" xr:uid="{00000000-0005-0000-0000-0000045A0000}"/>
    <cellStyle name="Normal 7 3 2 6 2 2" xfId="37141" xr:uid="{00000000-0005-0000-0000-0000055A0000}"/>
    <cellStyle name="Normal 7 3 2 6 3" xfId="18155" xr:uid="{00000000-0005-0000-0000-0000065A0000}"/>
    <cellStyle name="Normal 7 3 2 6 3 2" xfId="40813" xr:uid="{00000000-0005-0000-0000-0000075A0000}"/>
    <cellStyle name="Normal 7 3 2 6 4" xfId="8349" xr:uid="{00000000-0005-0000-0000-0000085A0000}"/>
    <cellStyle name="Normal 7 3 2 6 5" xfId="33469" xr:uid="{00000000-0005-0000-0000-0000095A0000}"/>
    <cellStyle name="Normal 7 3 2 7" xfId="2761" xr:uid="{00000000-0005-0000-0000-00000A5A0000}"/>
    <cellStyle name="Normal 7 3 2 7 2" xfId="16711" xr:uid="{00000000-0005-0000-0000-00000B5A0000}"/>
    <cellStyle name="Normal 7 3 2 7 2 2" xfId="39589" xr:uid="{00000000-0005-0000-0000-00000C5A0000}"/>
    <cellStyle name="Normal 7 3 2 7 3" xfId="10797" xr:uid="{00000000-0005-0000-0000-00000D5A0000}"/>
    <cellStyle name="Normal 7 3 2 7 4" xfId="35917" xr:uid="{00000000-0005-0000-0000-00000E5A0000}"/>
    <cellStyle name="Normal 7 3 2 8" xfId="9573" xr:uid="{00000000-0005-0000-0000-00000F5A0000}"/>
    <cellStyle name="Normal 7 3 2 8 2" xfId="34693" xr:uid="{00000000-0005-0000-0000-0000105A0000}"/>
    <cellStyle name="Normal 7 3 2 9" xfId="14623" xr:uid="{00000000-0005-0000-0000-0000115A0000}"/>
    <cellStyle name="Normal 7 3 2 9 2" xfId="38365" xr:uid="{00000000-0005-0000-0000-0000125A0000}"/>
    <cellStyle name="Normal 7 3 3" xfId="583" xr:uid="{00000000-0005-0000-0000-0000135A0000}"/>
    <cellStyle name="Normal 7 3 3 10" xfId="32247" xr:uid="{00000000-0005-0000-0000-0000145A0000}"/>
    <cellStyle name="Normal 7 3 3 2" xfId="1009" xr:uid="{00000000-0005-0000-0000-0000155A0000}"/>
    <cellStyle name="Normal 7 3 3 2 2" xfId="2100" xr:uid="{00000000-0005-0000-0000-0000165A0000}"/>
    <cellStyle name="Normal 7 3 3 2 2 2" xfId="5406" xr:uid="{00000000-0005-0000-0000-0000175A0000}"/>
    <cellStyle name="Normal 7 3 3 2 2 2 2" xfId="13120" xr:uid="{00000000-0005-0000-0000-0000185A0000}"/>
    <cellStyle name="Normal 7 3 3 2 2 2 2 2" xfId="37966" xr:uid="{00000000-0005-0000-0000-0000195A0000}"/>
    <cellStyle name="Normal 7 3 3 2 2 2 3" xfId="19300" xr:uid="{00000000-0005-0000-0000-00001A5A0000}"/>
    <cellStyle name="Normal 7 3 3 2 2 2 3 2" xfId="41638" xr:uid="{00000000-0005-0000-0000-00001B5A0000}"/>
    <cellStyle name="Normal 7 3 3 2 2 2 4" xfId="9174" xr:uid="{00000000-0005-0000-0000-00001C5A0000}"/>
    <cellStyle name="Normal 7 3 3 2 2 2 5" xfId="34294" xr:uid="{00000000-0005-0000-0000-00001D5A0000}"/>
    <cellStyle name="Normal 7 3 3 2 2 3" xfId="3586" xr:uid="{00000000-0005-0000-0000-00001E5A0000}"/>
    <cellStyle name="Normal 7 3 3 2 2 3 2" xfId="17536" xr:uid="{00000000-0005-0000-0000-00001F5A0000}"/>
    <cellStyle name="Normal 7 3 3 2 2 3 2 2" xfId="40414" xr:uid="{00000000-0005-0000-0000-0000205A0000}"/>
    <cellStyle name="Normal 7 3 3 2 2 3 3" xfId="11622" xr:uid="{00000000-0005-0000-0000-0000215A0000}"/>
    <cellStyle name="Normal 7 3 3 2 2 3 4" xfId="36742" xr:uid="{00000000-0005-0000-0000-0000225A0000}"/>
    <cellStyle name="Normal 7 3 3 2 2 4" xfId="10398" xr:uid="{00000000-0005-0000-0000-0000235A0000}"/>
    <cellStyle name="Normal 7 3 3 2 2 4 2" xfId="35518" xr:uid="{00000000-0005-0000-0000-0000245A0000}"/>
    <cellStyle name="Normal 7 3 3 2 2 5" xfId="16069" xr:uid="{00000000-0005-0000-0000-0000255A0000}"/>
    <cellStyle name="Normal 7 3 3 2 2 5 2" xfId="39190" xr:uid="{00000000-0005-0000-0000-0000265A0000}"/>
    <cellStyle name="Normal 7 3 3 2 2 6" xfId="7950" xr:uid="{00000000-0005-0000-0000-0000275A0000}"/>
    <cellStyle name="Normal 7 3 3 2 2 7" xfId="33070" xr:uid="{00000000-0005-0000-0000-0000285A0000}"/>
    <cellStyle name="Normal 7 3 3 2 3" xfId="4522" xr:uid="{00000000-0005-0000-0000-0000295A0000}"/>
    <cellStyle name="Normal 7 3 3 2 3 2" xfId="12373" xr:uid="{00000000-0005-0000-0000-00002A5A0000}"/>
    <cellStyle name="Normal 7 3 3 2 3 2 2" xfId="37354" xr:uid="{00000000-0005-0000-0000-00002B5A0000}"/>
    <cellStyle name="Normal 7 3 3 2 3 3" xfId="18448" xr:uid="{00000000-0005-0000-0000-00002C5A0000}"/>
    <cellStyle name="Normal 7 3 3 2 3 3 2" xfId="41026" xr:uid="{00000000-0005-0000-0000-00002D5A0000}"/>
    <cellStyle name="Normal 7 3 3 2 3 4" xfId="8562" xr:uid="{00000000-0005-0000-0000-00002E5A0000}"/>
    <cellStyle name="Normal 7 3 3 2 3 5" xfId="33682" xr:uid="{00000000-0005-0000-0000-00002F5A0000}"/>
    <cellStyle name="Normal 7 3 3 2 4" xfId="2974" xr:uid="{00000000-0005-0000-0000-0000305A0000}"/>
    <cellStyle name="Normal 7 3 3 2 4 2" xfId="16924" xr:uid="{00000000-0005-0000-0000-0000315A0000}"/>
    <cellStyle name="Normal 7 3 3 2 4 2 2" xfId="39802" xr:uid="{00000000-0005-0000-0000-0000325A0000}"/>
    <cellStyle name="Normal 7 3 3 2 4 3" xfId="11010" xr:uid="{00000000-0005-0000-0000-0000335A0000}"/>
    <cellStyle name="Normal 7 3 3 2 4 4" xfId="36130" xr:uid="{00000000-0005-0000-0000-0000345A0000}"/>
    <cellStyle name="Normal 7 3 3 2 5" xfId="9786" xr:uid="{00000000-0005-0000-0000-0000355A0000}"/>
    <cellStyle name="Normal 7 3 3 2 5 2" xfId="34906" xr:uid="{00000000-0005-0000-0000-0000365A0000}"/>
    <cellStyle name="Normal 7 3 3 2 6" xfId="15028" xr:uid="{00000000-0005-0000-0000-0000375A0000}"/>
    <cellStyle name="Normal 7 3 3 2 6 2" xfId="38578" xr:uid="{00000000-0005-0000-0000-0000385A0000}"/>
    <cellStyle name="Normal 7 3 3 2 7" xfId="7338" xr:uid="{00000000-0005-0000-0000-0000395A0000}"/>
    <cellStyle name="Normal 7 3 3 2 8" xfId="32458" xr:uid="{00000000-0005-0000-0000-00003A5A0000}"/>
    <cellStyle name="Normal 7 3 3 3" xfId="1351" xr:uid="{00000000-0005-0000-0000-00003B5A0000}"/>
    <cellStyle name="Normal 7 3 3 3 2" xfId="2442" xr:uid="{00000000-0005-0000-0000-00003C5A0000}"/>
    <cellStyle name="Normal 7 3 3 3 2 2" xfId="5705" xr:uid="{00000000-0005-0000-0000-00003D5A0000}"/>
    <cellStyle name="Normal 7 3 3 3 2 2 2" xfId="13377" xr:uid="{00000000-0005-0000-0000-00003E5A0000}"/>
    <cellStyle name="Normal 7 3 3 3 2 2 2 2" xfId="38177" xr:uid="{00000000-0005-0000-0000-00003F5A0000}"/>
    <cellStyle name="Normal 7 3 3 3 2 2 3" xfId="19593" xr:uid="{00000000-0005-0000-0000-0000405A0000}"/>
    <cellStyle name="Normal 7 3 3 3 2 2 3 2" xfId="41849" xr:uid="{00000000-0005-0000-0000-0000415A0000}"/>
    <cellStyle name="Normal 7 3 3 3 2 2 4" xfId="9385" xr:uid="{00000000-0005-0000-0000-0000425A0000}"/>
    <cellStyle name="Normal 7 3 3 3 2 2 5" xfId="34505" xr:uid="{00000000-0005-0000-0000-0000435A0000}"/>
    <cellStyle name="Normal 7 3 3 3 2 3" xfId="3797" xr:uid="{00000000-0005-0000-0000-0000445A0000}"/>
    <cellStyle name="Normal 7 3 3 3 2 3 2" xfId="17747" xr:uid="{00000000-0005-0000-0000-0000455A0000}"/>
    <cellStyle name="Normal 7 3 3 3 2 3 2 2" xfId="40625" xr:uid="{00000000-0005-0000-0000-0000465A0000}"/>
    <cellStyle name="Normal 7 3 3 3 2 3 3" xfId="11833" xr:uid="{00000000-0005-0000-0000-0000475A0000}"/>
    <cellStyle name="Normal 7 3 3 3 2 3 4" xfId="36953" xr:uid="{00000000-0005-0000-0000-0000485A0000}"/>
    <cellStyle name="Normal 7 3 3 3 2 4" xfId="10609" xr:uid="{00000000-0005-0000-0000-0000495A0000}"/>
    <cellStyle name="Normal 7 3 3 3 2 4 2" xfId="35729" xr:uid="{00000000-0005-0000-0000-00004A5A0000}"/>
    <cellStyle name="Normal 7 3 3 3 2 5" xfId="16406" xr:uid="{00000000-0005-0000-0000-00004B5A0000}"/>
    <cellStyle name="Normal 7 3 3 3 2 5 2" xfId="39401" xr:uid="{00000000-0005-0000-0000-00004C5A0000}"/>
    <cellStyle name="Normal 7 3 3 3 2 6" xfId="8161" xr:uid="{00000000-0005-0000-0000-00004D5A0000}"/>
    <cellStyle name="Normal 7 3 3 3 2 7" xfId="33281" xr:uid="{00000000-0005-0000-0000-00004E5A0000}"/>
    <cellStyle name="Normal 7 3 3 3 3" xfId="4815" xr:uid="{00000000-0005-0000-0000-00004F5A0000}"/>
    <cellStyle name="Normal 7 3 3 3 3 2" xfId="12629" xr:uid="{00000000-0005-0000-0000-0000505A0000}"/>
    <cellStyle name="Normal 7 3 3 3 3 2 2" xfId="37565" xr:uid="{00000000-0005-0000-0000-0000515A0000}"/>
    <cellStyle name="Normal 7 3 3 3 3 3" xfId="18733" xr:uid="{00000000-0005-0000-0000-0000525A0000}"/>
    <cellStyle name="Normal 7 3 3 3 3 3 2" xfId="41237" xr:uid="{00000000-0005-0000-0000-0000535A0000}"/>
    <cellStyle name="Normal 7 3 3 3 3 4" xfId="8773" xr:uid="{00000000-0005-0000-0000-0000545A0000}"/>
    <cellStyle name="Normal 7 3 3 3 3 5" xfId="33893" xr:uid="{00000000-0005-0000-0000-0000555A0000}"/>
    <cellStyle name="Normal 7 3 3 3 4" xfId="3185" xr:uid="{00000000-0005-0000-0000-0000565A0000}"/>
    <cellStyle name="Normal 7 3 3 3 4 2" xfId="17135" xr:uid="{00000000-0005-0000-0000-0000575A0000}"/>
    <cellStyle name="Normal 7 3 3 3 4 2 2" xfId="40013" xr:uid="{00000000-0005-0000-0000-0000585A0000}"/>
    <cellStyle name="Normal 7 3 3 3 4 3" xfId="11221" xr:uid="{00000000-0005-0000-0000-0000595A0000}"/>
    <cellStyle name="Normal 7 3 3 3 4 4" xfId="36341" xr:uid="{00000000-0005-0000-0000-00005A5A0000}"/>
    <cellStyle name="Normal 7 3 3 3 5" xfId="9997" xr:uid="{00000000-0005-0000-0000-00005B5A0000}"/>
    <cellStyle name="Normal 7 3 3 3 5 2" xfId="35117" xr:uid="{00000000-0005-0000-0000-00005C5A0000}"/>
    <cellStyle name="Normal 7 3 3 3 6" xfId="15360" xr:uid="{00000000-0005-0000-0000-00005D5A0000}"/>
    <cellStyle name="Normal 7 3 3 3 6 2" xfId="38789" xr:uid="{00000000-0005-0000-0000-00005E5A0000}"/>
    <cellStyle name="Normal 7 3 3 3 7" xfId="7549" xr:uid="{00000000-0005-0000-0000-00005F5A0000}"/>
    <cellStyle name="Normal 7 3 3 3 8" xfId="32669" xr:uid="{00000000-0005-0000-0000-0000605A0000}"/>
    <cellStyle name="Normal 7 3 3 4" xfId="1762" xr:uid="{00000000-0005-0000-0000-0000615A0000}"/>
    <cellStyle name="Normal 7 3 3 4 2" xfId="5131" xr:uid="{00000000-0005-0000-0000-0000625A0000}"/>
    <cellStyle name="Normal 7 3 3 4 2 2" xfId="12884" xr:uid="{00000000-0005-0000-0000-0000635A0000}"/>
    <cellStyle name="Normal 7 3 3 4 2 2 2" xfId="37755" xr:uid="{00000000-0005-0000-0000-0000645A0000}"/>
    <cellStyle name="Normal 7 3 3 4 2 3" xfId="19035" xr:uid="{00000000-0005-0000-0000-0000655A0000}"/>
    <cellStyle name="Normal 7 3 3 4 2 3 2" xfId="41427" xr:uid="{00000000-0005-0000-0000-0000665A0000}"/>
    <cellStyle name="Normal 7 3 3 4 2 4" xfId="8963" xr:uid="{00000000-0005-0000-0000-0000675A0000}"/>
    <cellStyle name="Normal 7 3 3 4 2 5" xfId="34083" xr:uid="{00000000-0005-0000-0000-0000685A0000}"/>
    <cellStyle name="Normal 7 3 3 4 3" xfId="3375" xr:uid="{00000000-0005-0000-0000-0000695A0000}"/>
    <cellStyle name="Normal 7 3 3 4 3 2" xfId="17325" xr:uid="{00000000-0005-0000-0000-00006A5A0000}"/>
    <cellStyle name="Normal 7 3 3 4 3 2 2" xfId="40203" xr:uid="{00000000-0005-0000-0000-00006B5A0000}"/>
    <cellStyle name="Normal 7 3 3 4 3 3" xfId="11411" xr:uid="{00000000-0005-0000-0000-00006C5A0000}"/>
    <cellStyle name="Normal 7 3 3 4 3 4" xfId="36531" xr:uid="{00000000-0005-0000-0000-00006D5A0000}"/>
    <cellStyle name="Normal 7 3 3 4 4" xfId="10187" xr:uid="{00000000-0005-0000-0000-00006E5A0000}"/>
    <cellStyle name="Normal 7 3 3 4 4 2" xfId="35307" xr:uid="{00000000-0005-0000-0000-00006F5A0000}"/>
    <cellStyle name="Normal 7 3 3 4 5" xfId="15740" xr:uid="{00000000-0005-0000-0000-0000705A0000}"/>
    <cellStyle name="Normal 7 3 3 4 5 2" xfId="38979" xr:uid="{00000000-0005-0000-0000-0000715A0000}"/>
    <cellStyle name="Normal 7 3 3 4 6" xfId="7739" xr:uid="{00000000-0005-0000-0000-0000725A0000}"/>
    <cellStyle name="Normal 7 3 3 4 7" xfId="32859" xr:uid="{00000000-0005-0000-0000-0000735A0000}"/>
    <cellStyle name="Normal 7 3 3 5" xfId="4225" xr:uid="{00000000-0005-0000-0000-0000745A0000}"/>
    <cellStyle name="Normal 7 3 3 5 2" xfId="12127" xr:uid="{00000000-0005-0000-0000-0000755A0000}"/>
    <cellStyle name="Normal 7 3 3 5 2 2" xfId="37143" xr:uid="{00000000-0005-0000-0000-0000765A0000}"/>
    <cellStyle name="Normal 7 3 3 5 3" xfId="18157" xr:uid="{00000000-0005-0000-0000-0000775A0000}"/>
    <cellStyle name="Normal 7 3 3 5 3 2" xfId="40815" xr:uid="{00000000-0005-0000-0000-0000785A0000}"/>
    <cellStyle name="Normal 7 3 3 5 4" xfId="8351" xr:uid="{00000000-0005-0000-0000-0000795A0000}"/>
    <cellStyle name="Normal 7 3 3 5 5" xfId="33471" xr:uid="{00000000-0005-0000-0000-00007A5A0000}"/>
    <cellStyle name="Normal 7 3 3 6" xfId="2763" xr:uid="{00000000-0005-0000-0000-00007B5A0000}"/>
    <cellStyle name="Normal 7 3 3 6 2" xfId="16713" xr:uid="{00000000-0005-0000-0000-00007C5A0000}"/>
    <cellStyle name="Normal 7 3 3 6 2 2" xfId="39591" xr:uid="{00000000-0005-0000-0000-00007D5A0000}"/>
    <cellStyle name="Normal 7 3 3 6 3" xfId="10799" xr:uid="{00000000-0005-0000-0000-00007E5A0000}"/>
    <cellStyle name="Normal 7 3 3 6 4" xfId="35919" xr:uid="{00000000-0005-0000-0000-00007F5A0000}"/>
    <cellStyle name="Normal 7 3 3 7" xfId="9575" xr:uid="{00000000-0005-0000-0000-0000805A0000}"/>
    <cellStyle name="Normal 7 3 3 7 2" xfId="34695" xr:uid="{00000000-0005-0000-0000-0000815A0000}"/>
    <cellStyle name="Normal 7 3 3 8" xfId="14625" xr:uid="{00000000-0005-0000-0000-0000825A0000}"/>
    <cellStyle name="Normal 7 3 3 8 2" xfId="38367" xr:uid="{00000000-0005-0000-0000-0000835A0000}"/>
    <cellStyle name="Normal 7 3 3 9" xfId="7127" xr:uid="{00000000-0005-0000-0000-0000845A0000}"/>
    <cellStyle name="Normal 7 3 4" xfId="1006" xr:uid="{00000000-0005-0000-0000-0000855A0000}"/>
    <cellStyle name="Normal 7 3 4 2" xfId="2097" xr:uid="{00000000-0005-0000-0000-0000865A0000}"/>
    <cellStyle name="Normal 7 3 4 2 2" xfId="5403" xr:uid="{00000000-0005-0000-0000-0000875A0000}"/>
    <cellStyle name="Normal 7 3 4 2 2 2" xfId="13117" xr:uid="{00000000-0005-0000-0000-0000885A0000}"/>
    <cellStyle name="Normal 7 3 4 2 2 2 2" xfId="37963" xr:uid="{00000000-0005-0000-0000-0000895A0000}"/>
    <cellStyle name="Normal 7 3 4 2 2 3" xfId="19297" xr:uid="{00000000-0005-0000-0000-00008A5A0000}"/>
    <cellStyle name="Normal 7 3 4 2 2 3 2" xfId="41635" xr:uid="{00000000-0005-0000-0000-00008B5A0000}"/>
    <cellStyle name="Normal 7 3 4 2 2 4" xfId="9171" xr:uid="{00000000-0005-0000-0000-00008C5A0000}"/>
    <cellStyle name="Normal 7 3 4 2 2 5" xfId="34291" xr:uid="{00000000-0005-0000-0000-00008D5A0000}"/>
    <cellStyle name="Normal 7 3 4 2 3" xfId="3583" xr:uid="{00000000-0005-0000-0000-00008E5A0000}"/>
    <cellStyle name="Normal 7 3 4 2 3 2" xfId="17533" xr:uid="{00000000-0005-0000-0000-00008F5A0000}"/>
    <cellStyle name="Normal 7 3 4 2 3 2 2" xfId="40411" xr:uid="{00000000-0005-0000-0000-0000905A0000}"/>
    <cellStyle name="Normal 7 3 4 2 3 3" xfId="11619" xr:uid="{00000000-0005-0000-0000-0000915A0000}"/>
    <cellStyle name="Normal 7 3 4 2 3 4" xfId="36739" xr:uid="{00000000-0005-0000-0000-0000925A0000}"/>
    <cellStyle name="Normal 7 3 4 2 4" xfId="10395" xr:uid="{00000000-0005-0000-0000-0000935A0000}"/>
    <cellStyle name="Normal 7 3 4 2 4 2" xfId="35515" xr:uid="{00000000-0005-0000-0000-0000945A0000}"/>
    <cellStyle name="Normal 7 3 4 2 5" xfId="16066" xr:uid="{00000000-0005-0000-0000-0000955A0000}"/>
    <cellStyle name="Normal 7 3 4 2 5 2" xfId="39187" xr:uid="{00000000-0005-0000-0000-0000965A0000}"/>
    <cellStyle name="Normal 7 3 4 2 6" xfId="7947" xr:uid="{00000000-0005-0000-0000-0000975A0000}"/>
    <cellStyle name="Normal 7 3 4 2 7" xfId="33067" xr:uid="{00000000-0005-0000-0000-0000985A0000}"/>
    <cellStyle name="Normal 7 3 4 3" xfId="4519" xr:uid="{00000000-0005-0000-0000-0000995A0000}"/>
    <cellStyle name="Normal 7 3 4 3 2" xfId="12370" xr:uid="{00000000-0005-0000-0000-00009A5A0000}"/>
    <cellStyle name="Normal 7 3 4 3 2 2" xfId="37351" xr:uid="{00000000-0005-0000-0000-00009B5A0000}"/>
    <cellStyle name="Normal 7 3 4 3 3" xfId="18445" xr:uid="{00000000-0005-0000-0000-00009C5A0000}"/>
    <cellStyle name="Normal 7 3 4 3 3 2" xfId="41023" xr:uid="{00000000-0005-0000-0000-00009D5A0000}"/>
    <cellStyle name="Normal 7 3 4 3 4" xfId="8559" xr:uid="{00000000-0005-0000-0000-00009E5A0000}"/>
    <cellStyle name="Normal 7 3 4 3 5" xfId="33679" xr:uid="{00000000-0005-0000-0000-00009F5A0000}"/>
    <cellStyle name="Normal 7 3 4 4" xfId="2971" xr:uid="{00000000-0005-0000-0000-0000A05A0000}"/>
    <cellStyle name="Normal 7 3 4 4 2" xfId="16921" xr:uid="{00000000-0005-0000-0000-0000A15A0000}"/>
    <cellStyle name="Normal 7 3 4 4 2 2" xfId="39799" xr:uid="{00000000-0005-0000-0000-0000A25A0000}"/>
    <cellStyle name="Normal 7 3 4 4 3" xfId="11007" xr:uid="{00000000-0005-0000-0000-0000A35A0000}"/>
    <cellStyle name="Normal 7 3 4 4 4" xfId="36127" xr:uid="{00000000-0005-0000-0000-0000A45A0000}"/>
    <cellStyle name="Normal 7 3 4 5" xfId="9783" xr:uid="{00000000-0005-0000-0000-0000A55A0000}"/>
    <cellStyle name="Normal 7 3 4 5 2" xfId="34903" xr:uid="{00000000-0005-0000-0000-0000A65A0000}"/>
    <cellStyle name="Normal 7 3 4 6" xfId="15025" xr:uid="{00000000-0005-0000-0000-0000A75A0000}"/>
    <cellStyle name="Normal 7 3 4 6 2" xfId="38575" xr:uid="{00000000-0005-0000-0000-0000A85A0000}"/>
    <cellStyle name="Normal 7 3 4 7" xfId="7335" xr:uid="{00000000-0005-0000-0000-0000A95A0000}"/>
    <cellStyle name="Normal 7 3 4 8" xfId="32455" xr:uid="{00000000-0005-0000-0000-0000AA5A0000}"/>
    <cellStyle name="Normal 7 3 5" xfId="1348" xr:uid="{00000000-0005-0000-0000-0000AB5A0000}"/>
    <cellStyle name="Normal 7 3 5 2" xfId="2439" xr:uid="{00000000-0005-0000-0000-0000AC5A0000}"/>
    <cellStyle name="Normal 7 3 5 2 2" xfId="5702" xr:uid="{00000000-0005-0000-0000-0000AD5A0000}"/>
    <cellStyle name="Normal 7 3 5 2 2 2" xfId="13374" xr:uid="{00000000-0005-0000-0000-0000AE5A0000}"/>
    <cellStyle name="Normal 7 3 5 2 2 2 2" xfId="38174" xr:uid="{00000000-0005-0000-0000-0000AF5A0000}"/>
    <cellStyle name="Normal 7 3 5 2 2 3" xfId="19590" xr:uid="{00000000-0005-0000-0000-0000B05A0000}"/>
    <cellStyle name="Normal 7 3 5 2 2 3 2" xfId="41846" xr:uid="{00000000-0005-0000-0000-0000B15A0000}"/>
    <cellStyle name="Normal 7 3 5 2 2 4" xfId="9382" xr:uid="{00000000-0005-0000-0000-0000B25A0000}"/>
    <cellStyle name="Normal 7 3 5 2 2 5" xfId="34502" xr:uid="{00000000-0005-0000-0000-0000B35A0000}"/>
    <cellStyle name="Normal 7 3 5 2 3" xfId="3794" xr:uid="{00000000-0005-0000-0000-0000B45A0000}"/>
    <cellStyle name="Normal 7 3 5 2 3 2" xfId="17744" xr:uid="{00000000-0005-0000-0000-0000B55A0000}"/>
    <cellStyle name="Normal 7 3 5 2 3 2 2" xfId="40622" xr:uid="{00000000-0005-0000-0000-0000B65A0000}"/>
    <cellStyle name="Normal 7 3 5 2 3 3" xfId="11830" xr:uid="{00000000-0005-0000-0000-0000B75A0000}"/>
    <cellStyle name="Normal 7 3 5 2 3 4" xfId="36950" xr:uid="{00000000-0005-0000-0000-0000B85A0000}"/>
    <cellStyle name="Normal 7 3 5 2 4" xfId="10606" xr:uid="{00000000-0005-0000-0000-0000B95A0000}"/>
    <cellStyle name="Normal 7 3 5 2 4 2" xfId="35726" xr:uid="{00000000-0005-0000-0000-0000BA5A0000}"/>
    <cellStyle name="Normal 7 3 5 2 5" xfId="16403" xr:uid="{00000000-0005-0000-0000-0000BB5A0000}"/>
    <cellStyle name="Normal 7 3 5 2 5 2" xfId="39398" xr:uid="{00000000-0005-0000-0000-0000BC5A0000}"/>
    <cellStyle name="Normal 7 3 5 2 6" xfId="8158" xr:uid="{00000000-0005-0000-0000-0000BD5A0000}"/>
    <cellStyle name="Normal 7 3 5 2 7" xfId="33278" xr:uid="{00000000-0005-0000-0000-0000BE5A0000}"/>
    <cellStyle name="Normal 7 3 5 3" xfId="4812" xr:uid="{00000000-0005-0000-0000-0000BF5A0000}"/>
    <cellStyle name="Normal 7 3 5 3 2" xfId="12626" xr:uid="{00000000-0005-0000-0000-0000C05A0000}"/>
    <cellStyle name="Normal 7 3 5 3 2 2" xfId="37562" xr:uid="{00000000-0005-0000-0000-0000C15A0000}"/>
    <cellStyle name="Normal 7 3 5 3 3" xfId="18730" xr:uid="{00000000-0005-0000-0000-0000C25A0000}"/>
    <cellStyle name="Normal 7 3 5 3 3 2" xfId="41234" xr:uid="{00000000-0005-0000-0000-0000C35A0000}"/>
    <cellStyle name="Normal 7 3 5 3 4" xfId="8770" xr:uid="{00000000-0005-0000-0000-0000C45A0000}"/>
    <cellStyle name="Normal 7 3 5 3 5" xfId="33890" xr:uid="{00000000-0005-0000-0000-0000C55A0000}"/>
    <cellStyle name="Normal 7 3 5 4" xfId="3182" xr:uid="{00000000-0005-0000-0000-0000C65A0000}"/>
    <cellStyle name="Normal 7 3 5 4 2" xfId="17132" xr:uid="{00000000-0005-0000-0000-0000C75A0000}"/>
    <cellStyle name="Normal 7 3 5 4 2 2" xfId="40010" xr:uid="{00000000-0005-0000-0000-0000C85A0000}"/>
    <cellStyle name="Normal 7 3 5 4 3" xfId="11218" xr:uid="{00000000-0005-0000-0000-0000C95A0000}"/>
    <cellStyle name="Normal 7 3 5 4 4" xfId="36338" xr:uid="{00000000-0005-0000-0000-0000CA5A0000}"/>
    <cellStyle name="Normal 7 3 5 5" xfId="9994" xr:uid="{00000000-0005-0000-0000-0000CB5A0000}"/>
    <cellStyle name="Normal 7 3 5 5 2" xfId="35114" xr:uid="{00000000-0005-0000-0000-0000CC5A0000}"/>
    <cellStyle name="Normal 7 3 5 6" xfId="15357" xr:uid="{00000000-0005-0000-0000-0000CD5A0000}"/>
    <cellStyle name="Normal 7 3 5 6 2" xfId="38786" xr:uid="{00000000-0005-0000-0000-0000CE5A0000}"/>
    <cellStyle name="Normal 7 3 5 7" xfId="7546" xr:uid="{00000000-0005-0000-0000-0000CF5A0000}"/>
    <cellStyle name="Normal 7 3 5 8" xfId="32666" xr:uid="{00000000-0005-0000-0000-0000D05A0000}"/>
    <cellStyle name="Normal 7 3 6" xfId="1759" xr:uid="{00000000-0005-0000-0000-0000D15A0000}"/>
    <cellStyle name="Normal 7 3 6 2" xfId="5128" xr:uid="{00000000-0005-0000-0000-0000D25A0000}"/>
    <cellStyle name="Normal 7 3 6 2 2" xfId="12881" xr:uid="{00000000-0005-0000-0000-0000D35A0000}"/>
    <cellStyle name="Normal 7 3 6 2 2 2" xfId="37752" xr:uid="{00000000-0005-0000-0000-0000D45A0000}"/>
    <cellStyle name="Normal 7 3 6 2 3" xfId="19032" xr:uid="{00000000-0005-0000-0000-0000D55A0000}"/>
    <cellStyle name="Normal 7 3 6 2 3 2" xfId="41424" xr:uid="{00000000-0005-0000-0000-0000D65A0000}"/>
    <cellStyle name="Normal 7 3 6 2 4" xfId="8960" xr:uid="{00000000-0005-0000-0000-0000D75A0000}"/>
    <cellStyle name="Normal 7 3 6 2 5" xfId="34080" xr:uid="{00000000-0005-0000-0000-0000D85A0000}"/>
    <cellStyle name="Normal 7 3 6 3" xfId="3372" xr:uid="{00000000-0005-0000-0000-0000D95A0000}"/>
    <cellStyle name="Normal 7 3 6 3 2" xfId="17322" xr:uid="{00000000-0005-0000-0000-0000DA5A0000}"/>
    <cellStyle name="Normal 7 3 6 3 2 2" xfId="40200" xr:uid="{00000000-0005-0000-0000-0000DB5A0000}"/>
    <cellStyle name="Normal 7 3 6 3 3" xfId="11408" xr:uid="{00000000-0005-0000-0000-0000DC5A0000}"/>
    <cellStyle name="Normal 7 3 6 3 4" xfId="36528" xr:uid="{00000000-0005-0000-0000-0000DD5A0000}"/>
    <cellStyle name="Normal 7 3 6 4" xfId="10184" xr:uid="{00000000-0005-0000-0000-0000DE5A0000}"/>
    <cellStyle name="Normal 7 3 6 4 2" xfId="35304" xr:uid="{00000000-0005-0000-0000-0000DF5A0000}"/>
    <cellStyle name="Normal 7 3 6 5" xfId="15737" xr:uid="{00000000-0005-0000-0000-0000E05A0000}"/>
    <cellStyle name="Normal 7 3 6 5 2" xfId="38976" xr:uid="{00000000-0005-0000-0000-0000E15A0000}"/>
    <cellStyle name="Normal 7 3 6 6" xfId="7736" xr:uid="{00000000-0005-0000-0000-0000E25A0000}"/>
    <cellStyle name="Normal 7 3 6 7" xfId="32856" xr:uid="{00000000-0005-0000-0000-0000E35A0000}"/>
    <cellStyle name="Normal 7 3 7" xfId="4222" xr:uid="{00000000-0005-0000-0000-0000E45A0000}"/>
    <cellStyle name="Normal 7 3 7 2" xfId="12124" xr:uid="{00000000-0005-0000-0000-0000E55A0000}"/>
    <cellStyle name="Normal 7 3 7 2 2" xfId="37140" xr:uid="{00000000-0005-0000-0000-0000E65A0000}"/>
    <cellStyle name="Normal 7 3 7 3" xfId="18154" xr:uid="{00000000-0005-0000-0000-0000E75A0000}"/>
    <cellStyle name="Normal 7 3 7 3 2" xfId="40812" xr:uid="{00000000-0005-0000-0000-0000E85A0000}"/>
    <cellStyle name="Normal 7 3 7 4" xfId="8348" xr:uid="{00000000-0005-0000-0000-0000E95A0000}"/>
    <cellStyle name="Normal 7 3 7 5" xfId="33468" xr:uid="{00000000-0005-0000-0000-0000EA5A0000}"/>
    <cellStyle name="Normal 7 3 8" xfId="2760" xr:uid="{00000000-0005-0000-0000-0000EB5A0000}"/>
    <cellStyle name="Normal 7 3 8 2" xfId="16710" xr:uid="{00000000-0005-0000-0000-0000EC5A0000}"/>
    <cellStyle name="Normal 7 3 8 2 2" xfId="39588" xr:uid="{00000000-0005-0000-0000-0000ED5A0000}"/>
    <cellStyle name="Normal 7 3 8 3" xfId="10796" xr:uid="{00000000-0005-0000-0000-0000EE5A0000}"/>
    <cellStyle name="Normal 7 3 8 4" xfId="35916" xr:uid="{00000000-0005-0000-0000-0000EF5A0000}"/>
    <cellStyle name="Normal 7 3 9" xfId="9572" xr:uid="{00000000-0005-0000-0000-0000F05A0000}"/>
    <cellStyle name="Normal 7 3 9 2" xfId="34692" xr:uid="{00000000-0005-0000-0000-0000F15A0000}"/>
    <cellStyle name="Normal 7 4" xfId="584" xr:uid="{00000000-0005-0000-0000-0000F25A0000}"/>
    <cellStyle name="Normal 7 4 10" xfId="14626" xr:uid="{00000000-0005-0000-0000-0000F35A0000}"/>
    <cellStyle name="Normal 7 4 10 2" xfId="38368" xr:uid="{00000000-0005-0000-0000-0000F45A0000}"/>
    <cellStyle name="Normal 7 4 11" xfId="7128" xr:uid="{00000000-0005-0000-0000-0000F55A0000}"/>
    <cellStyle name="Normal 7 4 12" xfId="32248" xr:uid="{00000000-0005-0000-0000-0000F65A0000}"/>
    <cellStyle name="Normal 7 4 2" xfId="585" xr:uid="{00000000-0005-0000-0000-0000F75A0000}"/>
    <cellStyle name="Normal 7 4 2 10" xfId="7129" xr:uid="{00000000-0005-0000-0000-0000F85A0000}"/>
    <cellStyle name="Normal 7 4 2 11" xfId="32249" xr:uid="{00000000-0005-0000-0000-0000F95A0000}"/>
    <cellStyle name="Normal 7 4 2 2" xfId="586" xr:uid="{00000000-0005-0000-0000-0000FA5A0000}"/>
    <cellStyle name="Normal 7 4 2 2 10" xfId="32250" xr:uid="{00000000-0005-0000-0000-0000FB5A0000}"/>
    <cellStyle name="Normal 7 4 2 2 2" xfId="1012" xr:uid="{00000000-0005-0000-0000-0000FC5A0000}"/>
    <cellStyle name="Normal 7 4 2 2 2 2" xfId="2103" xr:uid="{00000000-0005-0000-0000-0000FD5A0000}"/>
    <cellStyle name="Normal 7 4 2 2 2 2 2" xfId="5409" xr:uid="{00000000-0005-0000-0000-0000FE5A0000}"/>
    <cellStyle name="Normal 7 4 2 2 2 2 2 2" xfId="13123" xr:uid="{00000000-0005-0000-0000-0000FF5A0000}"/>
    <cellStyle name="Normal 7 4 2 2 2 2 2 2 2" xfId="37969" xr:uid="{00000000-0005-0000-0000-0000005B0000}"/>
    <cellStyle name="Normal 7 4 2 2 2 2 2 3" xfId="19303" xr:uid="{00000000-0005-0000-0000-0000015B0000}"/>
    <cellStyle name="Normal 7 4 2 2 2 2 2 3 2" xfId="41641" xr:uid="{00000000-0005-0000-0000-0000025B0000}"/>
    <cellStyle name="Normal 7 4 2 2 2 2 2 4" xfId="9177" xr:uid="{00000000-0005-0000-0000-0000035B0000}"/>
    <cellStyle name="Normal 7 4 2 2 2 2 2 5" xfId="34297" xr:uid="{00000000-0005-0000-0000-0000045B0000}"/>
    <cellStyle name="Normal 7 4 2 2 2 2 3" xfId="3589" xr:uid="{00000000-0005-0000-0000-0000055B0000}"/>
    <cellStyle name="Normal 7 4 2 2 2 2 3 2" xfId="17539" xr:uid="{00000000-0005-0000-0000-0000065B0000}"/>
    <cellStyle name="Normal 7 4 2 2 2 2 3 2 2" xfId="40417" xr:uid="{00000000-0005-0000-0000-0000075B0000}"/>
    <cellStyle name="Normal 7 4 2 2 2 2 3 3" xfId="11625" xr:uid="{00000000-0005-0000-0000-0000085B0000}"/>
    <cellStyle name="Normal 7 4 2 2 2 2 3 4" xfId="36745" xr:uid="{00000000-0005-0000-0000-0000095B0000}"/>
    <cellStyle name="Normal 7 4 2 2 2 2 4" xfId="10401" xr:uid="{00000000-0005-0000-0000-00000A5B0000}"/>
    <cellStyle name="Normal 7 4 2 2 2 2 4 2" xfId="35521" xr:uid="{00000000-0005-0000-0000-00000B5B0000}"/>
    <cellStyle name="Normal 7 4 2 2 2 2 5" xfId="16072" xr:uid="{00000000-0005-0000-0000-00000C5B0000}"/>
    <cellStyle name="Normal 7 4 2 2 2 2 5 2" xfId="39193" xr:uid="{00000000-0005-0000-0000-00000D5B0000}"/>
    <cellStyle name="Normal 7 4 2 2 2 2 6" xfId="7953" xr:uid="{00000000-0005-0000-0000-00000E5B0000}"/>
    <cellStyle name="Normal 7 4 2 2 2 2 7" xfId="33073" xr:uid="{00000000-0005-0000-0000-00000F5B0000}"/>
    <cellStyle name="Normal 7 4 2 2 2 3" xfId="4525" xr:uid="{00000000-0005-0000-0000-0000105B0000}"/>
    <cellStyle name="Normal 7 4 2 2 2 3 2" xfId="12376" xr:uid="{00000000-0005-0000-0000-0000115B0000}"/>
    <cellStyle name="Normal 7 4 2 2 2 3 2 2" xfId="37357" xr:uid="{00000000-0005-0000-0000-0000125B0000}"/>
    <cellStyle name="Normal 7 4 2 2 2 3 3" xfId="18451" xr:uid="{00000000-0005-0000-0000-0000135B0000}"/>
    <cellStyle name="Normal 7 4 2 2 2 3 3 2" xfId="41029" xr:uid="{00000000-0005-0000-0000-0000145B0000}"/>
    <cellStyle name="Normal 7 4 2 2 2 3 4" xfId="8565" xr:uid="{00000000-0005-0000-0000-0000155B0000}"/>
    <cellStyle name="Normal 7 4 2 2 2 3 5" xfId="33685" xr:uid="{00000000-0005-0000-0000-0000165B0000}"/>
    <cellStyle name="Normal 7 4 2 2 2 4" xfId="2977" xr:uid="{00000000-0005-0000-0000-0000175B0000}"/>
    <cellStyle name="Normal 7 4 2 2 2 4 2" xfId="16927" xr:uid="{00000000-0005-0000-0000-0000185B0000}"/>
    <cellStyle name="Normal 7 4 2 2 2 4 2 2" xfId="39805" xr:uid="{00000000-0005-0000-0000-0000195B0000}"/>
    <cellStyle name="Normal 7 4 2 2 2 4 3" xfId="11013" xr:uid="{00000000-0005-0000-0000-00001A5B0000}"/>
    <cellStyle name="Normal 7 4 2 2 2 4 4" xfId="36133" xr:uid="{00000000-0005-0000-0000-00001B5B0000}"/>
    <cellStyle name="Normal 7 4 2 2 2 5" xfId="9789" xr:uid="{00000000-0005-0000-0000-00001C5B0000}"/>
    <cellStyle name="Normal 7 4 2 2 2 5 2" xfId="34909" xr:uid="{00000000-0005-0000-0000-00001D5B0000}"/>
    <cellStyle name="Normal 7 4 2 2 2 6" xfId="15031" xr:uid="{00000000-0005-0000-0000-00001E5B0000}"/>
    <cellStyle name="Normal 7 4 2 2 2 6 2" xfId="38581" xr:uid="{00000000-0005-0000-0000-00001F5B0000}"/>
    <cellStyle name="Normal 7 4 2 2 2 7" xfId="7341" xr:uid="{00000000-0005-0000-0000-0000205B0000}"/>
    <cellStyle name="Normal 7 4 2 2 2 8" xfId="32461" xr:uid="{00000000-0005-0000-0000-0000215B0000}"/>
    <cellStyle name="Normal 7 4 2 2 3" xfId="1354" xr:uid="{00000000-0005-0000-0000-0000225B0000}"/>
    <cellStyle name="Normal 7 4 2 2 3 2" xfId="2445" xr:uid="{00000000-0005-0000-0000-0000235B0000}"/>
    <cellStyle name="Normal 7 4 2 2 3 2 2" xfId="5708" xr:uid="{00000000-0005-0000-0000-0000245B0000}"/>
    <cellStyle name="Normal 7 4 2 2 3 2 2 2" xfId="13380" xr:uid="{00000000-0005-0000-0000-0000255B0000}"/>
    <cellStyle name="Normal 7 4 2 2 3 2 2 2 2" xfId="38180" xr:uid="{00000000-0005-0000-0000-0000265B0000}"/>
    <cellStyle name="Normal 7 4 2 2 3 2 2 3" xfId="19596" xr:uid="{00000000-0005-0000-0000-0000275B0000}"/>
    <cellStyle name="Normal 7 4 2 2 3 2 2 3 2" xfId="41852" xr:uid="{00000000-0005-0000-0000-0000285B0000}"/>
    <cellStyle name="Normal 7 4 2 2 3 2 2 4" xfId="9388" xr:uid="{00000000-0005-0000-0000-0000295B0000}"/>
    <cellStyle name="Normal 7 4 2 2 3 2 2 5" xfId="34508" xr:uid="{00000000-0005-0000-0000-00002A5B0000}"/>
    <cellStyle name="Normal 7 4 2 2 3 2 3" xfId="3800" xr:uid="{00000000-0005-0000-0000-00002B5B0000}"/>
    <cellStyle name="Normal 7 4 2 2 3 2 3 2" xfId="17750" xr:uid="{00000000-0005-0000-0000-00002C5B0000}"/>
    <cellStyle name="Normal 7 4 2 2 3 2 3 2 2" xfId="40628" xr:uid="{00000000-0005-0000-0000-00002D5B0000}"/>
    <cellStyle name="Normal 7 4 2 2 3 2 3 3" xfId="11836" xr:uid="{00000000-0005-0000-0000-00002E5B0000}"/>
    <cellStyle name="Normal 7 4 2 2 3 2 3 4" xfId="36956" xr:uid="{00000000-0005-0000-0000-00002F5B0000}"/>
    <cellStyle name="Normal 7 4 2 2 3 2 4" xfId="10612" xr:uid="{00000000-0005-0000-0000-0000305B0000}"/>
    <cellStyle name="Normal 7 4 2 2 3 2 4 2" xfId="35732" xr:uid="{00000000-0005-0000-0000-0000315B0000}"/>
    <cellStyle name="Normal 7 4 2 2 3 2 5" xfId="16409" xr:uid="{00000000-0005-0000-0000-0000325B0000}"/>
    <cellStyle name="Normal 7 4 2 2 3 2 5 2" xfId="39404" xr:uid="{00000000-0005-0000-0000-0000335B0000}"/>
    <cellStyle name="Normal 7 4 2 2 3 2 6" xfId="8164" xr:uid="{00000000-0005-0000-0000-0000345B0000}"/>
    <cellStyle name="Normal 7 4 2 2 3 2 7" xfId="33284" xr:uid="{00000000-0005-0000-0000-0000355B0000}"/>
    <cellStyle name="Normal 7 4 2 2 3 3" xfId="4818" xr:uid="{00000000-0005-0000-0000-0000365B0000}"/>
    <cellStyle name="Normal 7 4 2 2 3 3 2" xfId="12632" xr:uid="{00000000-0005-0000-0000-0000375B0000}"/>
    <cellStyle name="Normal 7 4 2 2 3 3 2 2" xfId="37568" xr:uid="{00000000-0005-0000-0000-0000385B0000}"/>
    <cellStyle name="Normal 7 4 2 2 3 3 3" xfId="18736" xr:uid="{00000000-0005-0000-0000-0000395B0000}"/>
    <cellStyle name="Normal 7 4 2 2 3 3 3 2" xfId="41240" xr:uid="{00000000-0005-0000-0000-00003A5B0000}"/>
    <cellStyle name="Normal 7 4 2 2 3 3 4" xfId="8776" xr:uid="{00000000-0005-0000-0000-00003B5B0000}"/>
    <cellStyle name="Normal 7 4 2 2 3 3 5" xfId="33896" xr:uid="{00000000-0005-0000-0000-00003C5B0000}"/>
    <cellStyle name="Normal 7 4 2 2 3 4" xfId="3188" xr:uid="{00000000-0005-0000-0000-00003D5B0000}"/>
    <cellStyle name="Normal 7 4 2 2 3 4 2" xfId="17138" xr:uid="{00000000-0005-0000-0000-00003E5B0000}"/>
    <cellStyle name="Normal 7 4 2 2 3 4 2 2" xfId="40016" xr:uid="{00000000-0005-0000-0000-00003F5B0000}"/>
    <cellStyle name="Normal 7 4 2 2 3 4 3" xfId="11224" xr:uid="{00000000-0005-0000-0000-0000405B0000}"/>
    <cellStyle name="Normal 7 4 2 2 3 4 4" xfId="36344" xr:uid="{00000000-0005-0000-0000-0000415B0000}"/>
    <cellStyle name="Normal 7 4 2 2 3 5" xfId="10000" xr:uid="{00000000-0005-0000-0000-0000425B0000}"/>
    <cellStyle name="Normal 7 4 2 2 3 5 2" xfId="35120" xr:uid="{00000000-0005-0000-0000-0000435B0000}"/>
    <cellStyle name="Normal 7 4 2 2 3 6" xfId="15363" xr:uid="{00000000-0005-0000-0000-0000445B0000}"/>
    <cellStyle name="Normal 7 4 2 2 3 6 2" xfId="38792" xr:uid="{00000000-0005-0000-0000-0000455B0000}"/>
    <cellStyle name="Normal 7 4 2 2 3 7" xfId="7552" xr:uid="{00000000-0005-0000-0000-0000465B0000}"/>
    <cellStyle name="Normal 7 4 2 2 3 8" xfId="32672" xr:uid="{00000000-0005-0000-0000-0000475B0000}"/>
    <cellStyle name="Normal 7 4 2 2 4" xfId="1765" xr:uid="{00000000-0005-0000-0000-0000485B0000}"/>
    <cellStyle name="Normal 7 4 2 2 4 2" xfId="5134" xr:uid="{00000000-0005-0000-0000-0000495B0000}"/>
    <cellStyle name="Normal 7 4 2 2 4 2 2" xfId="12887" xr:uid="{00000000-0005-0000-0000-00004A5B0000}"/>
    <cellStyle name="Normal 7 4 2 2 4 2 2 2" xfId="37758" xr:uid="{00000000-0005-0000-0000-00004B5B0000}"/>
    <cellStyle name="Normal 7 4 2 2 4 2 3" xfId="19038" xr:uid="{00000000-0005-0000-0000-00004C5B0000}"/>
    <cellStyle name="Normal 7 4 2 2 4 2 3 2" xfId="41430" xr:uid="{00000000-0005-0000-0000-00004D5B0000}"/>
    <cellStyle name="Normal 7 4 2 2 4 2 4" xfId="8966" xr:uid="{00000000-0005-0000-0000-00004E5B0000}"/>
    <cellStyle name="Normal 7 4 2 2 4 2 5" xfId="34086" xr:uid="{00000000-0005-0000-0000-00004F5B0000}"/>
    <cellStyle name="Normal 7 4 2 2 4 3" xfId="3378" xr:uid="{00000000-0005-0000-0000-0000505B0000}"/>
    <cellStyle name="Normal 7 4 2 2 4 3 2" xfId="17328" xr:uid="{00000000-0005-0000-0000-0000515B0000}"/>
    <cellStyle name="Normal 7 4 2 2 4 3 2 2" xfId="40206" xr:uid="{00000000-0005-0000-0000-0000525B0000}"/>
    <cellStyle name="Normal 7 4 2 2 4 3 3" xfId="11414" xr:uid="{00000000-0005-0000-0000-0000535B0000}"/>
    <cellStyle name="Normal 7 4 2 2 4 3 4" xfId="36534" xr:uid="{00000000-0005-0000-0000-0000545B0000}"/>
    <cellStyle name="Normal 7 4 2 2 4 4" xfId="10190" xr:uid="{00000000-0005-0000-0000-0000555B0000}"/>
    <cellStyle name="Normal 7 4 2 2 4 4 2" xfId="35310" xr:uid="{00000000-0005-0000-0000-0000565B0000}"/>
    <cellStyle name="Normal 7 4 2 2 4 5" xfId="15743" xr:uid="{00000000-0005-0000-0000-0000575B0000}"/>
    <cellStyle name="Normal 7 4 2 2 4 5 2" xfId="38982" xr:uid="{00000000-0005-0000-0000-0000585B0000}"/>
    <cellStyle name="Normal 7 4 2 2 4 6" xfId="7742" xr:uid="{00000000-0005-0000-0000-0000595B0000}"/>
    <cellStyle name="Normal 7 4 2 2 4 7" xfId="32862" xr:uid="{00000000-0005-0000-0000-00005A5B0000}"/>
    <cellStyle name="Normal 7 4 2 2 5" xfId="4228" xr:uid="{00000000-0005-0000-0000-00005B5B0000}"/>
    <cellStyle name="Normal 7 4 2 2 5 2" xfId="12130" xr:uid="{00000000-0005-0000-0000-00005C5B0000}"/>
    <cellStyle name="Normal 7 4 2 2 5 2 2" xfId="37146" xr:uid="{00000000-0005-0000-0000-00005D5B0000}"/>
    <cellStyle name="Normal 7 4 2 2 5 3" xfId="18160" xr:uid="{00000000-0005-0000-0000-00005E5B0000}"/>
    <cellStyle name="Normal 7 4 2 2 5 3 2" xfId="40818" xr:uid="{00000000-0005-0000-0000-00005F5B0000}"/>
    <cellStyle name="Normal 7 4 2 2 5 4" xfId="8354" xr:uid="{00000000-0005-0000-0000-0000605B0000}"/>
    <cellStyle name="Normal 7 4 2 2 5 5" xfId="33474" xr:uid="{00000000-0005-0000-0000-0000615B0000}"/>
    <cellStyle name="Normal 7 4 2 2 6" xfId="2766" xr:uid="{00000000-0005-0000-0000-0000625B0000}"/>
    <cellStyle name="Normal 7 4 2 2 6 2" xfId="16716" xr:uid="{00000000-0005-0000-0000-0000635B0000}"/>
    <cellStyle name="Normal 7 4 2 2 6 2 2" xfId="39594" xr:uid="{00000000-0005-0000-0000-0000645B0000}"/>
    <cellStyle name="Normal 7 4 2 2 6 3" xfId="10802" xr:uid="{00000000-0005-0000-0000-0000655B0000}"/>
    <cellStyle name="Normal 7 4 2 2 6 4" xfId="35922" xr:uid="{00000000-0005-0000-0000-0000665B0000}"/>
    <cellStyle name="Normal 7 4 2 2 7" xfId="9578" xr:uid="{00000000-0005-0000-0000-0000675B0000}"/>
    <cellStyle name="Normal 7 4 2 2 7 2" xfId="34698" xr:uid="{00000000-0005-0000-0000-0000685B0000}"/>
    <cellStyle name="Normal 7 4 2 2 8" xfId="14628" xr:uid="{00000000-0005-0000-0000-0000695B0000}"/>
    <cellStyle name="Normal 7 4 2 2 8 2" xfId="38370" xr:uid="{00000000-0005-0000-0000-00006A5B0000}"/>
    <cellStyle name="Normal 7 4 2 2 9" xfId="7130" xr:uid="{00000000-0005-0000-0000-00006B5B0000}"/>
    <cellStyle name="Normal 7 4 2 3" xfId="1011" xr:uid="{00000000-0005-0000-0000-00006C5B0000}"/>
    <cellStyle name="Normal 7 4 2 3 2" xfId="2102" xr:uid="{00000000-0005-0000-0000-00006D5B0000}"/>
    <cellStyle name="Normal 7 4 2 3 2 2" xfId="5408" xr:uid="{00000000-0005-0000-0000-00006E5B0000}"/>
    <cellStyle name="Normal 7 4 2 3 2 2 2" xfId="13122" xr:uid="{00000000-0005-0000-0000-00006F5B0000}"/>
    <cellStyle name="Normal 7 4 2 3 2 2 2 2" xfId="37968" xr:uid="{00000000-0005-0000-0000-0000705B0000}"/>
    <cellStyle name="Normal 7 4 2 3 2 2 3" xfId="19302" xr:uid="{00000000-0005-0000-0000-0000715B0000}"/>
    <cellStyle name="Normal 7 4 2 3 2 2 3 2" xfId="41640" xr:uid="{00000000-0005-0000-0000-0000725B0000}"/>
    <cellStyle name="Normal 7 4 2 3 2 2 4" xfId="9176" xr:uid="{00000000-0005-0000-0000-0000735B0000}"/>
    <cellStyle name="Normal 7 4 2 3 2 2 5" xfId="34296" xr:uid="{00000000-0005-0000-0000-0000745B0000}"/>
    <cellStyle name="Normal 7 4 2 3 2 3" xfId="3588" xr:uid="{00000000-0005-0000-0000-0000755B0000}"/>
    <cellStyle name="Normal 7 4 2 3 2 3 2" xfId="17538" xr:uid="{00000000-0005-0000-0000-0000765B0000}"/>
    <cellStyle name="Normal 7 4 2 3 2 3 2 2" xfId="40416" xr:uid="{00000000-0005-0000-0000-0000775B0000}"/>
    <cellStyle name="Normal 7 4 2 3 2 3 3" xfId="11624" xr:uid="{00000000-0005-0000-0000-0000785B0000}"/>
    <cellStyle name="Normal 7 4 2 3 2 3 4" xfId="36744" xr:uid="{00000000-0005-0000-0000-0000795B0000}"/>
    <cellStyle name="Normal 7 4 2 3 2 4" xfId="10400" xr:uid="{00000000-0005-0000-0000-00007A5B0000}"/>
    <cellStyle name="Normal 7 4 2 3 2 4 2" xfId="35520" xr:uid="{00000000-0005-0000-0000-00007B5B0000}"/>
    <cellStyle name="Normal 7 4 2 3 2 5" xfId="16071" xr:uid="{00000000-0005-0000-0000-00007C5B0000}"/>
    <cellStyle name="Normal 7 4 2 3 2 5 2" xfId="39192" xr:uid="{00000000-0005-0000-0000-00007D5B0000}"/>
    <cellStyle name="Normal 7 4 2 3 2 6" xfId="7952" xr:uid="{00000000-0005-0000-0000-00007E5B0000}"/>
    <cellStyle name="Normal 7 4 2 3 2 7" xfId="33072" xr:uid="{00000000-0005-0000-0000-00007F5B0000}"/>
    <cellStyle name="Normal 7 4 2 3 3" xfId="4524" xr:uid="{00000000-0005-0000-0000-0000805B0000}"/>
    <cellStyle name="Normal 7 4 2 3 3 2" xfId="12375" xr:uid="{00000000-0005-0000-0000-0000815B0000}"/>
    <cellStyle name="Normal 7 4 2 3 3 2 2" xfId="37356" xr:uid="{00000000-0005-0000-0000-0000825B0000}"/>
    <cellStyle name="Normal 7 4 2 3 3 3" xfId="18450" xr:uid="{00000000-0005-0000-0000-0000835B0000}"/>
    <cellStyle name="Normal 7 4 2 3 3 3 2" xfId="41028" xr:uid="{00000000-0005-0000-0000-0000845B0000}"/>
    <cellStyle name="Normal 7 4 2 3 3 4" xfId="8564" xr:uid="{00000000-0005-0000-0000-0000855B0000}"/>
    <cellStyle name="Normal 7 4 2 3 3 5" xfId="33684" xr:uid="{00000000-0005-0000-0000-0000865B0000}"/>
    <cellStyle name="Normal 7 4 2 3 4" xfId="2976" xr:uid="{00000000-0005-0000-0000-0000875B0000}"/>
    <cellStyle name="Normal 7 4 2 3 4 2" xfId="16926" xr:uid="{00000000-0005-0000-0000-0000885B0000}"/>
    <cellStyle name="Normal 7 4 2 3 4 2 2" xfId="39804" xr:uid="{00000000-0005-0000-0000-0000895B0000}"/>
    <cellStyle name="Normal 7 4 2 3 4 3" xfId="11012" xr:uid="{00000000-0005-0000-0000-00008A5B0000}"/>
    <cellStyle name="Normal 7 4 2 3 4 4" xfId="36132" xr:uid="{00000000-0005-0000-0000-00008B5B0000}"/>
    <cellStyle name="Normal 7 4 2 3 5" xfId="9788" xr:uid="{00000000-0005-0000-0000-00008C5B0000}"/>
    <cellStyle name="Normal 7 4 2 3 5 2" xfId="34908" xr:uid="{00000000-0005-0000-0000-00008D5B0000}"/>
    <cellStyle name="Normal 7 4 2 3 6" xfId="15030" xr:uid="{00000000-0005-0000-0000-00008E5B0000}"/>
    <cellStyle name="Normal 7 4 2 3 6 2" xfId="38580" xr:uid="{00000000-0005-0000-0000-00008F5B0000}"/>
    <cellStyle name="Normal 7 4 2 3 7" xfId="7340" xr:uid="{00000000-0005-0000-0000-0000905B0000}"/>
    <cellStyle name="Normal 7 4 2 3 8" xfId="32460" xr:uid="{00000000-0005-0000-0000-0000915B0000}"/>
    <cellStyle name="Normal 7 4 2 4" xfId="1353" xr:uid="{00000000-0005-0000-0000-0000925B0000}"/>
    <cellStyle name="Normal 7 4 2 4 2" xfId="2444" xr:uid="{00000000-0005-0000-0000-0000935B0000}"/>
    <cellStyle name="Normal 7 4 2 4 2 2" xfId="5707" xr:uid="{00000000-0005-0000-0000-0000945B0000}"/>
    <cellStyle name="Normal 7 4 2 4 2 2 2" xfId="13379" xr:uid="{00000000-0005-0000-0000-0000955B0000}"/>
    <cellStyle name="Normal 7 4 2 4 2 2 2 2" xfId="38179" xr:uid="{00000000-0005-0000-0000-0000965B0000}"/>
    <cellStyle name="Normal 7 4 2 4 2 2 3" xfId="19595" xr:uid="{00000000-0005-0000-0000-0000975B0000}"/>
    <cellStyle name="Normal 7 4 2 4 2 2 3 2" xfId="41851" xr:uid="{00000000-0005-0000-0000-0000985B0000}"/>
    <cellStyle name="Normal 7 4 2 4 2 2 4" xfId="9387" xr:uid="{00000000-0005-0000-0000-0000995B0000}"/>
    <cellStyle name="Normal 7 4 2 4 2 2 5" xfId="34507" xr:uid="{00000000-0005-0000-0000-00009A5B0000}"/>
    <cellStyle name="Normal 7 4 2 4 2 3" xfId="3799" xr:uid="{00000000-0005-0000-0000-00009B5B0000}"/>
    <cellStyle name="Normal 7 4 2 4 2 3 2" xfId="17749" xr:uid="{00000000-0005-0000-0000-00009C5B0000}"/>
    <cellStyle name="Normal 7 4 2 4 2 3 2 2" xfId="40627" xr:uid="{00000000-0005-0000-0000-00009D5B0000}"/>
    <cellStyle name="Normal 7 4 2 4 2 3 3" xfId="11835" xr:uid="{00000000-0005-0000-0000-00009E5B0000}"/>
    <cellStyle name="Normal 7 4 2 4 2 3 4" xfId="36955" xr:uid="{00000000-0005-0000-0000-00009F5B0000}"/>
    <cellStyle name="Normal 7 4 2 4 2 4" xfId="10611" xr:uid="{00000000-0005-0000-0000-0000A05B0000}"/>
    <cellStyle name="Normal 7 4 2 4 2 4 2" xfId="35731" xr:uid="{00000000-0005-0000-0000-0000A15B0000}"/>
    <cellStyle name="Normal 7 4 2 4 2 5" xfId="16408" xr:uid="{00000000-0005-0000-0000-0000A25B0000}"/>
    <cellStyle name="Normal 7 4 2 4 2 5 2" xfId="39403" xr:uid="{00000000-0005-0000-0000-0000A35B0000}"/>
    <cellStyle name="Normal 7 4 2 4 2 6" xfId="8163" xr:uid="{00000000-0005-0000-0000-0000A45B0000}"/>
    <cellStyle name="Normal 7 4 2 4 2 7" xfId="33283" xr:uid="{00000000-0005-0000-0000-0000A55B0000}"/>
    <cellStyle name="Normal 7 4 2 4 3" xfId="4817" xr:uid="{00000000-0005-0000-0000-0000A65B0000}"/>
    <cellStyle name="Normal 7 4 2 4 3 2" xfId="12631" xr:uid="{00000000-0005-0000-0000-0000A75B0000}"/>
    <cellStyle name="Normal 7 4 2 4 3 2 2" xfId="37567" xr:uid="{00000000-0005-0000-0000-0000A85B0000}"/>
    <cellStyle name="Normal 7 4 2 4 3 3" xfId="18735" xr:uid="{00000000-0005-0000-0000-0000A95B0000}"/>
    <cellStyle name="Normal 7 4 2 4 3 3 2" xfId="41239" xr:uid="{00000000-0005-0000-0000-0000AA5B0000}"/>
    <cellStyle name="Normal 7 4 2 4 3 4" xfId="8775" xr:uid="{00000000-0005-0000-0000-0000AB5B0000}"/>
    <cellStyle name="Normal 7 4 2 4 3 5" xfId="33895" xr:uid="{00000000-0005-0000-0000-0000AC5B0000}"/>
    <cellStyle name="Normal 7 4 2 4 4" xfId="3187" xr:uid="{00000000-0005-0000-0000-0000AD5B0000}"/>
    <cellStyle name="Normal 7 4 2 4 4 2" xfId="17137" xr:uid="{00000000-0005-0000-0000-0000AE5B0000}"/>
    <cellStyle name="Normal 7 4 2 4 4 2 2" xfId="40015" xr:uid="{00000000-0005-0000-0000-0000AF5B0000}"/>
    <cellStyle name="Normal 7 4 2 4 4 3" xfId="11223" xr:uid="{00000000-0005-0000-0000-0000B05B0000}"/>
    <cellStyle name="Normal 7 4 2 4 4 4" xfId="36343" xr:uid="{00000000-0005-0000-0000-0000B15B0000}"/>
    <cellStyle name="Normal 7 4 2 4 5" xfId="9999" xr:uid="{00000000-0005-0000-0000-0000B25B0000}"/>
    <cellStyle name="Normal 7 4 2 4 5 2" xfId="35119" xr:uid="{00000000-0005-0000-0000-0000B35B0000}"/>
    <cellStyle name="Normal 7 4 2 4 6" xfId="15362" xr:uid="{00000000-0005-0000-0000-0000B45B0000}"/>
    <cellStyle name="Normal 7 4 2 4 6 2" xfId="38791" xr:uid="{00000000-0005-0000-0000-0000B55B0000}"/>
    <cellStyle name="Normal 7 4 2 4 7" xfId="7551" xr:uid="{00000000-0005-0000-0000-0000B65B0000}"/>
    <cellStyle name="Normal 7 4 2 4 8" xfId="32671" xr:uid="{00000000-0005-0000-0000-0000B75B0000}"/>
    <cellStyle name="Normal 7 4 2 5" xfId="1764" xr:uid="{00000000-0005-0000-0000-0000B85B0000}"/>
    <cellStyle name="Normal 7 4 2 5 2" xfId="5133" xr:uid="{00000000-0005-0000-0000-0000B95B0000}"/>
    <cellStyle name="Normal 7 4 2 5 2 2" xfId="12886" xr:uid="{00000000-0005-0000-0000-0000BA5B0000}"/>
    <cellStyle name="Normal 7 4 2 5 2 2 2" xfId="37757" xr:uid="{00000000-0005-0000-0000-0000BB5B0000}"/>
    <cellStyle name="Normal 7 4 2 5 2 3" xfId="19037" xr:uid="{00000000-0005-0000-0000-0000BC5B0000}"/>
    <cellStyle name="Normal 7 4 2 5 2 3 2" xfId="41429" xr:uid="{00000000-0005-0000-0000-0000BD5B0000}"/>
    <cellStyle name="Normal 7 4 2 5 2 4" xfId="8965" xr:uid="{00000000-0005-0000-0000-0000BE5B0000}"/>
    <cellStyle name="Normal 7 4 2 5 2 5" xfId="34085" xr:uid="{00000000-0005-0000-0000-0000BF5B0000}"/>
    <cellStyle name="Normal 7 4 2 5 3" xfId="3377" xr:uid="{00000000-0005-0000-0000-0000C05B0000}"/>
    <cellStyle name="Normal 7 4 2 5 3 2" xfId="17327" xr:uid="{00000000-0005-0000-0000-0000C15B0000}"/>
    <cellStyle name="Normal 7 4 2 5 3 2 2" xfId="40205" xr:uid="{00000000-0005-0000-0000-0000C25B0000}"/>
    <cellStyle name="Normal 7 4 2 5 3 3" xfId="11413" xr:uid="{00000000-0005-0000-0000-0000C35B0000}"/>
    <cellStyle name="Normal 7 4 2 5 3 4" xfId="36533" xr:uid="{00000000-0005-0000-0000-0000C45B0000}"/>
    <cellStyle name="Normal 7 4 2 5 4" xfId="10189" xr:uid="{00000000-0005-0000-0000-0000C55B0000}"/>
    <cellStyle name="Normal 7 4 2 5 4 2" xfId="35309" xr:uid="{00000000-0005-0000-0000-0000C65B0000}"/>
    <cellStyle name="Normal 7 4 2 5 5" xfId="15742" xr:uid="{00000000-0005-0000-0000-0000C75B0000}"/>
    <cellStyle name="Normal 7 4 2 5 5 2" xfId="38981" xr:uid="{00000000-0005-0000-0000-0000C85B0000}"/>
    <cellStyle name="Normal 7 4 2 5 6" xfId="7741" xr:uid="{00000000-0005-0000-0000-0000C95B0000}"/>
    <cellStyle name="Normal 7 4 2 5 7" xfId="32861" xr:uid="{00000000-0005-0000-0000-0000CA5B0000}"/>
    <cellStyle name="Normal 7 4 2 6" xfId="4227" xr:uid="{00000000-0005-0000-0000-0000CB5B0000}"/>
    <cellStyle name="Normal 7 4 2 6 2" xfId="12129" xr:uid="{00000000-0005-0000-0000-0000CC5B0000}"/>
    <cellStyle name="Normal 7 4 2 6 2 2" xfId="37145" xr:uid="{00000000-0005-0000-0000-0000CD5B0000}"/>
    <cellStyle name="Normal 7 4 2 6 3" xfId="18159" xr:uid="{00000000-0005-0000-0000-0000CE5B0000}"/>
    <cellStyle name="Normal 7 4 2 6 3 2" xfId="40817" xr:uid="{00000000-0005-0000-0000-0000CF5B0000}"/>
    <cellStyle name="Normal 7 4 2 6 4" xfId="8353" xr:uid="{00000000-0005-0000-0000-0000D05B0000}"/>
    <cellStyle name="Normal 7 4 2 6 5" xfId="33473" xr:uid="{00000000-0005-0000-0000-0000D15B0000}"/>
    <cellStyle name="Normal 7 4 2 7" xfId="2765" xr:uid="{00000000-0005-0000-0000-0000D25B0000}"/>
    <cellStyle name="Normal 7 4 2 7 2" xfId="16715" xr:uid="{00000000-0005-0000-0000-0000D35B0000}"/>
    <cellStyle name="Normal 7 4 2 7 2 2" xfId="39593" xr:uid="{00000000-0005-0000-0000-0000D45B0000}"/>
    <cellStyle name="Normal 7 4 2 7 3" xfId="10801" xr:uid="{00000000-0005-0000-0000-0000D55B0000}"/>
    <cellStyle name="Normal 7 4 2 7 4" xfId="35921" xr:uid="{00000000-0005-0000-0000-0000D65B0000}"/>
    <cellStyle name="Normal 7 4 2 8" xfId="9577" xr:uid="{00000000-0005-0000-0000-0000D75B0000}"/>
    <cellStyle name="Normal 7 4 2 8 2" xfId="34697" xr:uid="{00000000-0005-0000-0000-0000D85B0000}"/>
    <cellStyle name="Normal 7 4 2 9" xfId="14627" xr:uid="{00000000-0005-0000-0000-0000D95B0000}"/>
    <cellStyle name="Normal 7 4 2 9 2" xfId="38369" xr:uid="{00000000-0005-0000-0000-0000DA5B0000}"/>
    <cellStyle name="Normal 7 4 3" xfId="587" xr:uid="{00000000-0005-0000-0000-0000DB5B0000}"/>
    <cellStyle name="Normal 7 4 3 10" xfId="32251" xr:uid="{00000000-0005-0000-0000-0000DC5B0000}"/>
    <cellStyle name="Normal 7 4 3 2" xfId="1013" xr:uid="{00000000-0005-0000-0000-0000DD5B0000}"/>
    <cellStyle name="Normal 7 4 3 2 2" xfId="2104" xr:uid="{00000000-0005-0000-0000-0000DE5B0000}"/>
    <cellStyle name="Normal 7 4 3 2 2 2" xfId="5410" xr:uid="{00000000-0005-0000-0000-0000DF5B0000}"/>
    <cellStyle name="Normal 7 4 3 2 2 2 2" xfId="13124" xr:uid="{00000000-0005-0000-0000-0000E05B0000}"/>
    <cellStyle name="Normal 7 4 3 2 2 2 2 2" xfId="37970" xr:uid="{00000000-0005-0000-0000-0000E15B0000}"/>
    <cellStyle name="Normal 7 4 3 2 2 2 3" xfId="19304" xr:uid="{00000000-0005-0000-0000-0000E25B0000}"/>
    <cellStyle name="Normal 7 4 3 2 2 2 3 2" xfId="41642" xr:uid="{00000000-0005-0000-0000-0000E35B0000}"/>
    <cellStyle name="Normal 7 4 3 2 2 2 4" xfId="9178" xr:uid="{00000000-0005-0000-0000-0000E45B0000}"/>
    <cellStyle name="Normal 7 4 3 2 2 2 5" xfId="34298" xr:uid="{00000000-0005-0000-0000-0000E55B0000}"/>
    <cellStyle name="Normal 7 4 3 2 2 3" xfId="3590" xr:uid="{00000000-0005-0000-0000-0000E65B0000}"/>
    <cellStyle name="Normal 7 4 3 2 2 3 2" xfId="17540" xr:uid="{00000000-0005-0000-0000-0000E75B0000}"/>
    <cellStyle name="Normal 7 4 3 2 2 3 2 2" xfId="40418" xr:uid="{00000000-0005-0000-0000-0000E85B0000}"/>
    <cellStyle name="Normal 7 4 3 2 2 3 3" xfId="11626" xr:uid="{00000000-0005-0000-0000-0000E95B0000}"/>
    <cellStyle name="Normal 7 4 3 2 2 3 4" xfId="36746" xr:uid="{00000000-0005-0000-0000-0000EA5B0000}"/>
    <cellStyle name="Normal 7 4 3 2 2 4" xfId="10402" xr:uid="{00000000-0005-0000-0000-0000EB5B0000}"/>
    <cellStyle name="Normal 7 4 3 2 2 4 2" xfId="35522" xr:uid="{00000000-0005-0000-0000-0000EC5B0000}"/>
    <cellStyle name="Normal 7 4 3 2 2 5" xfId="16073" xr:uid="{00000000-0005-0000-0000-0000ED5B0000}"/>
    <cellStyle name="Normal 7 4 3 2 2 5 2" xfId="39194" xr:uid="{00000000-0005-0000-0000-0000EE5B0000}"/>
    <cellStyle name="Normal 7 4 3 2 2 6" xfId="7954" xr:uid="{00000000-0005-0000-0000-0000EF5B0000}"/>
    <cellStyle name="Normal 7 4 3 2 2 7" xfId="33074" xr:uid="{00000000-0005-0000-0000-0000F05B0000}"/>
    <cellStyle name="Normal 7 4 3 2 3" xfId="4526" xr:uid="{00000000-0005-0000-0000-0000F15B0000}"/>
    <cellStyle name="Normal 7 4 3 2 3 2" xfId="12377" xr:uid="{00000000-0005-0000-0000-0000F25B0000}"/>
    <cellStyle name="Normal 7 4 3 2 3 2 2" xfId="37358" xr:uid="{00000000-0005-0000-0000-0000F35B0000}"/>
    <cellStyle name="Normal 7 4 3 2 3 3" xfId="18452" xr:uid="{00000000-0005-0000-0000-0000F45B0000}"/>
    <cellStyle name="Normal 7 4 3 2 3 3 2" xfId="41030" xr:uid="{00000000-0005-0000-0000-0000F55B0000}"/>
    <cellStyle name="Normal 7 4 3 2 3 4" xfId="8566" xr:uid="{00000000-0005-0000-0000-0000F65B0000}"/>
    <cellStyle name="Normal 7 4 3 2 3 5" xfId="33686" xr:uid="{00000000-0005-0000-0000-0000F75B0000}"/>
    <cellStyle name="Normal 7 4 3 2 4" xfId="2978" xr:uid="{00000000-0005-0000-0000-0000F85B0000}"/>
    <cellStyle name="Normal 7 4 3 2 4 2" xfId="16928" xr:uid="{00000000-0005-0000-0000-0000F95B0000}"/>
    <cellStyle name="Normal 7 4 3 2 4 2 2" xfId="39806" xr:uid="{00000000-0005-0000-0000-0000FA5B0000}"/>
    <cellStyle name="Normal 7 4 3 2 4 3" xfId="11014" xr:uid="{00000000-0005-0000-0000-0000FB5B0000}"/>
    <cellStyle name="Normal 7 4 3 2 4 4" xfId="36134" xr:uid="{00000000-0005-0000-0000-0000FC5B0000}"/>
    <cellStyle name="Normal 7 4 3 2 5" xfId="9790" xr:uid="{00000000-0005-0000-0000-0000FD5B0000}"/>
    <cellStyle name="Normal 7 4 3 2 5 2" xfId="34910" xr:uid="{00000000-0005-0000-0000-0000FE5B0000}"/>
    <cellStyle name="Normal 7 4 3 2 6" xfId="15032" xr:uid="{00000000-0005-0000-0000-0000FF5B0000}"/>
    <cellStyle name="Normal 7 4 3 2 6 2" xfId="38582" xr:uid="{00000000-0005-0000-0000-0000005C0000}"/>
    <cellStyle name="Normal 7 4 3 2 7" xfId="7342" xr:uid="{00000000-0005-0000-0000-0000015C0000}"/>
    <cellStyle name="Normal 7 4 3 2 8" xfId="32462" xr:uid="{00000000-0005-0000-0000-0000025C0000}"/>
    <cellStyle name="Normal 7 4 3 3" xfId="1355" xr:uid="{00000000-0005-0000-0000-0000035C0000}"/>
    <cellStyle name="Normal 7 4 3 3 2" xfId="2446" xr:uid="{00000000-0005-0000-0000-0000045C0000}"/>
    <cellStyle name="Normal 7 4 3 3 2 2" xfId="5709" xr:uid="{00000000-0005-0000-0000-0000055C0000}"/>
    <cellStyle name="Normal 7 4 3 3 2 2 2" xfId="13381" xr:uid="{00000000-0005-0000-0000-0000065C0000}"/>
    <cellStyle name="Normal 7 4 3 3 2 2 2 2" xfId="38181" xr:uid="{00000000-0005-0000-0000-0000075C0000}"/>
    <cellStyle name="Normal 7 4 3 3 2 2 3" xfId="19597" xr:uid="{00000000-0005-0000-0000-0000085C0000}"/>
    <cellStyle name="Normal 7 4 3 3 2 2 3 2" xfId="41853" xr:uid="{00000000-0005-0000-0000-0000095C0000}"/>
    <cellStyle name="Normal 7 4 3 3 2 2 4" xfId="9389" xr:uid="{00000000-0005-0000-0000-00000A5C0000}"/>
    <cellStyle name="Normal 7 4 3 3 2 2 5" xfId="34509" xr:uid="{00000000-0005-0000-0000-00000B5C0000}"/>
    <cellStyle name="Normal 7 4 3 3 2 3" xfId="3801" xr:uid="{00000000-0005-0000-0000-00000C5C0000}"/>
    <cellStyle name="Normal 7 4 3 3 2 3 2" xfId="17751" xr:uid="{00000000-0005-0000-0000-00000D5C0000}"/>
    <cellStyle name="Normal 7 4 3 3 2 3 2 2" xfId="40629" xr:uid="{00000000-0005-0000-0000-00000E5C0000}"/>
    <cellStyle name="Normal 7 4 3 3 2 3 3" xfId="11837" xr:uid="{00000000-0005-0000-0000-00000F5C0000}"/>
    <cellStyle name="Normal 7 4 3 3 2 3 4" xfId="36957" xr:uid="{00000000-0005-0000-0000-0000105C0000}"/>
    <cellStyle name="Normal 7 4 3 3 2 4" xfId="10613" xr:uid="{00000000-0005-0000-0000-0000115C0000}"/>
    <cellStyle name="Normal 7 4 3 3 2 4 2" xfId="35733" xr:uid="{00000000-0005-0000-0000-0000125C0000}"/>
    <cellStyle name="Normal 7 4 3 3 2 5" xfId="16410" xr:uid="{00000000-0005-0000-0000-0000135C0000}"/>
    <cellStyle name="Normal 7 4 3 3 2 5 2" xfId="39405" xr:uid="{00000000-0005-0000-0000-0000145C0000}"/>
    <cellStyle name="Normal 7 4 3 3 2 6" xfId="8165" xr:uid="{00000000-0005-0000-0000-0000155C0000}"/>
    <cellStyle name="Normal 7 4 3 3 2 7" xfId="33285" xr:uid="{00000000-0005-0000-0000-0000165C0000}"/>
    <cellStyle name="Normal 7 4 3 3 3" xfId="4819" xr:uid="{00000000-0005-0000-0000-0000175C0000}"/>
    <cellStyle name="Normal 7 4 3 3 3 2" xfId="12633" xr:uid="{00000000-0005-0000-0000-0000185C0000}"/>
    <cellStyle name="Normal 7 4 3 3 3 2 2" xfId="37569" xr:uid="{00000000-0005-0000-0000-0000195C0000}"/>
    <cellStyle name="Normal 7 4 3 3 3 3" xfId="18737" xr:uid="{00000000-0005-0000-0000-00001A5C0000}"/>
    <cellStyle name="Normal 7 4 3 3 3 3 2" xfId="41241" xr:uid="{00000000-0005-0000-0000-00001B5C0000}"/>
    <cellStyle name="Normal 7 4 3 3 3 4" xfId="8777" xr:uid="{00000000-0005-0000-0000-00001C5C0000}"/>
    <cellStyle name="Normal 7 4 3 3 3 5" xfId="33897" xr:uid="{00000000-0005-0000-0000-00001D5C0000}"/>
    <cellStyle name="Normal 7 4 3 3 4" xfId="3189" xr:uid="{00000000-0005-0000-0000-00001E5C0000}"/>
    <cellStyle name="Normal 7 4 3 3 4 2" xfId="17139" xr:uid="{00000000-0005-0000-0000-00001F5C0000}"/>
    <cellStyle name="Normal 7 4 3 3 4 2 2" xfId="40017" xr:uid="{00000000-0005-0000-0000-0000205C0000}"/>
    <cellStyle name="Normal 7 4 3 3 4 3" xfId="11225" xr:uid="{00000000-0005-0000-0000-0000215C0000}"/>
    <cellStyle name="Normal 7 4 3 3 4 4" xfId="36345" xr:uid="{00000000-0005-0000-0000-0000225C0000}"/>
    <cellStyle name="Normal 7 4 3 3 5" xfId="10001" xr:uid="{00000000-0005-0000-0000-0000235C0000}"/>
    <cellStyle name="Normal 7 4 3 3 5 2" xfId="35121" xr:uid="{00000000-0005-0000-0000-0000245C0000}"/>
    <cellStyle name="Normal 7 4 3 3 6" xfId="15364" xr:uid="{00000000-0005-0000-0000-0000255C0000}"/>
    <cellStyle name="Normal 7 4 3 3 6 2" xfId="38793" xr:uid="{00000000-0005-0000-0000-0000265C0000}"/>
    <cellStyle name="Normal 7 4 3 3 7" xfId="7553" xr:uid="{00000000-0005-0000-0000-0000275C0000}"/>
    <cellStyle name="Normal 7 4 3 3 8" xfId="32673" xr:uid="{00000000-0005-0000-0000-0000285C0000}"/>
    <cellStyle name="Normal 7 4 3 4" xfId="1766" xr:uid="{00000000-0005-0000-0000-0000295C0000}"/>
    <cellStyle name="Normal 7 4 3 4 2" xfId="5135" xr:uid="{00000000-0005-0000-0000-00002A5C0000}"/>
    <cellStyle name="Normal 7 4 3 4 2 2" xfId="12888" xr:uid="{00000000-0005-0000-0000-00002B5C0000}"/>
    <cellStyle name="Normal 7 4 3 4 2 2 2" xfId="37759" xr:uid="{00000000-0005-0000-0000-00002C5C0000}"/>
    <cellStyle name="Normal 7 4 3 4 2 3" xfId="19039" xr:uid="{00000000-0005-0000-0000-00002D5C0000}"/>
    <cellStyle name="Normal 7 4 3 4 2 3 2" xfId="41431" xr:uid="{00000000-0005-0000-0000-00002E5C0000}"/>
    <cellStyle name="Normal 7 4 3 4 2 4" xfId="8967" xr:uid="{00000000-0005-0000-0000-00002F5C0000}"/>
    <cellStyle name="Normal 7 4 3 4 2 5" xfId="34087" xr:uid="{00000000-0005-0000-0000-0000305C0000}"/>
    <cellStyle name="Normal 7 4 3 4 3" xfId="3379" xr:uid="{00000000-0005-0000-0000-0000315C0000}"/>
    <cellStyle name="Normal 7 4 3 4 3 2" xfId="17329" xr:uid="{00000000-0005-0000-0000-0000325C0000}"/>
    <cellStyle name="Normal 7 4 3 4 3 2 2" xfId="40207" xr:uid="{00000000-0005-0000-0000-0000335C0000}"/>
    <cellStyle name="Normal 7 4 3 4 3 3" xfId="11415" xr:uid="{00000000-0005-0000-0000-0000345C0000}"/>
    <cellStyle name="Normal 7 4 3 4 3 4" xfId="36535" xr:uid="{00000000-0005-0000-0000-0000355C0000}"/>
    <cellStyle name="Normal 7 4 3 4 4" xfId="10191" xr:uid="{00000000-0005-0000-0000-0000365C0000}"/>
    <cellStyle name="Normal 7 4 3 4 4 2" xfId="35311" xr:uid="{00000000-0005-0000-0000-0000375C0000}"/>
    <cellStyle name="Normal 7 4 3 4 5" xfId="15744" xr:uid="{00000000-0005-0000-0000-0000385C0000}"/>
    <cellStyle name="Normal 7 4 3 4 5 2" xfId="38983" xr:uid="{00000000-0005-0000-0000-0000395C0000}"/>
    <cellStyle name="Normal 7 4 3 4 6" xfId="7743" xr:uid="{00000000-0005-0000-0000-00003A5C0000}"/>
    <cellStyle name="Normal 7 4 3 4 7" xfId="32863" xr:uid="{00000000-0005-0000-0000-00003B5C0000}"/>
    <cellStyle name="Normal 7 4 3 5" xfId="4229" xr:uid="{00000000-0005-0000-0000-00003C5C0000}"/>
    <cellStyle name="Normal 7 4 3 5 2" xfId="12131" xr:uid="{00000000-0005-0000-0000-00003D5C0000}"/>
    <cellStyle name="Normal 7 4 3 5 2 2" xfId="37147" xr:uid="{00000000-0005-0000-0000-00003E5C0000}"/>
    <cellStyle name="Normal 7 4 3 5 3" xfId="18161" xr:uid="{00000000-0005-0000-0000-00003F5C0000}"/>
    <cellStyle name="Normal 7 4 3 5 3 2" xfId="40819" xr:uid="{00000000-0005-0000-0000-0000405C0000}"/>
    <cellStyle name="Normal 7 4 3 5 4" xfId="8355" xr:uid="{00000000-0005-0000-0000-0000415C0000}"/>
    <cellStyle name="Normal 7 4 3 5 5" xfId="33475" xr:uid="{00000000-0005-0000-0000-0000425C0000}"/>
    <cellStyle name="Normal 7 4 3 6" xfId="2767" xr:uid="{00000000-0005-0000-0000-0000435C0000}"/>
    <cellStyle name="Normal 7 4 3 6 2" xfId="16717" xr:uid="{00000000-0005-0000-0000-0000445C0000}"/>
    <cellStyle name="Normal 7 4 3 6 2 2" xfId="39595" xr:uid="{00000000-0005-0000-0000-0000455C0000}"/>
    <cellStyle name="Normal 7 4 3 6 3" xfId="10803" xr:uid="{00000000-0005-0000-0000-0000465C0000}"/>
    <cellStyle name="Normal 7 4 3 6 4" xfId="35923" xr:uid="{00000000-0005-0000-0000-0000475C0000}"/>
    <cellStyle name="Normal 7 4 3 7" xfId="9579" xr:uid="{00000000-0005-0000-0000-0000485C0000}"/>
    <cellStyle name="Normal 7 4 3 7 2" xfId="34699" xr:uid="{00000000-0005-0000-0000-0000495C0000}"/>
    <cellStyle name="Normal 7 4 3 8" xfId="14629" xr:uid="{00000000-0005-0000-0000-00004A5C0000}"/>
    <cellStyle name="Normal 7 4 3 8 2" xfId="38371" xr:uid="{00000000-0005-0000-0000-00004B5C0000}"/>
    <cellStyle name="Normal 7 4 3 9" xfId="7131" xr:uid="{00000000-0005-0000-0000-00004C5C0000}"/>
    <cellStyle name="Normal 7 4 4" xfId="1010" xr:uid="{00000000-0005-0000-0000-00004D5C0000}"/>
    <cellStyle name="Normal 7 4 4 2" xfId="2101" xr:uid="{00000000-0005-0000-0000-00004E5C0000}"/>
    <cellStyle name="Normal 7 4 4 2 2" xfId="5407" xr:uid="{00000000-0005-0000-0000-00004F5C0000}"/>
    <cellStyle name="Normal 7 4 4 2 2 2" xfId="13121" xr:uid="{00000000-0005-0000-0000-0000505C0000}"/>
    <cellStyle name="Normal 7 4 4 2 2 2 2" xfId="37967" xr:uid="{00000000-0005-0000-0000-0000515C0000}"/>
    <cellStyle name="Normal 7 4 4 2 2 3" xfId="19301" xr:uid="{00000000-0005-0000-0000-0000525C0000}"/>
    <cellStyle name="Normal 7 4 4 2 2 3 2" xfId="41639" xr:uid="{00000000-0005-0000-0000-0000535C0000}"/>
    <cellStyle name="Normal 7 4 4 2 2 4" xfId="9175" xr:uid="{00000000-0005-0000-0000-0000545C0000}"/>
    <cellStyle name="Normal 7 4 4 2 2 5" xfId="34295" xr:uid="{00000000-0005-0000-0000-0000555C0000}"/>
    <cellStyle name="Normal 7 4 4 2 3" xfId="3587" xr:uid="{00000000-0005-0000-0000-0000565C0000}"/>
    <cellStyle name="Normal 7 4 4 2 3 2" xfId="17537" xr:uid="{00000000-0005-0000-0000-0000575C0000}"/>
    <cellStyle name="Normal 7 4 4 2 3 2 2" xfId="40415" xr:uid="{00000000-0005-0000-0000-0000585C0000}"/>
    <cellStyle name="Normal 7 4 4 2 3 3" xfId="11623" xr:uid="{00000000-0005-0000-0000-0000595C0000}"/>
    <cellStyle name="Normal 7 4 4 2 3 4" xfId="36743" xr:uid="{00000000-0005-0000-0000-00005A5C0000}"/>
    <cellStyle name="Normal 7 4 4 2 4" xfId="10399" xr:uid="{00000000-0005-0000-0000-00005B5C0000}"/>
    <cellStyle name="Normal 7 4 4 2 4 2" xfId="35519" xr:uid="{00000000-0005-0000-0000-00005C5C0000}"/>
    <cellStyle name="Normal 7 4 4 2 5" xfId="16070" xr:uid="{00000000-0005-0000-0000-00005D5C0000}"/>
    <cellStyle name="Normal 7 4 4 2 5 2" xfId="39191" xr:uid="{00000000-0005-0000-0000-00005E5C0000}"/>
    <cellStyle name="Normal 7 4 4 2 6" xfId="7951" xr:uid="{00000000-0005-0000-0000-00005F5C0000}"/>
    <cellStyle name="Normal 7 4 4 2 7" xfId="33071" xr:uid="{00000000-0005-0000-0000-0000605C0000}"/>
    <cellStyle name="Normal 7 4 4 3" xfId="4523" xr:uid="{00000000-0005-0000-0000-0000615C0000}"/>
    <cellStyle name="Normal 7 4 4 3 2" xfId="12374" xr:uid="{00000000-0005-0000-0000-0000625C0000}"/>
    <cellStyle name="Normal 7 4 4 3 2 2" xfId="37355" xr:uid="{00000000-0005-0000-0000-0000635C0000}"/>
    <cellStyle name="Normal 7 4 4 3 3" xfId="18449" xr:uid="{00000000-0005-0000-0000-0000645C0000}"/>
    <cellStyle name="Normal 7 4 4 3 3 2" xfId="41027" xr:uid="{00000000-0005-0000-0000-0000655C0000}"/>
    <cellStyle name="Normal 7 4 4 3 4" xfId="8563" xr:uid="{00000000-0005-0000-0000-0000665C0000}"/>
    <cellStyle name="Normal 7 4 4 3 5" xfId="33683" xr:uid="{00000000-0005-0000-0000-0000675C0000}"/>
    <cellStyle name="Normal 7 4 4 4" xfId="2975" xr:uid="{00000000-0005-0000-0000-0000685C0000}"/>
    <cellStyle name="Normal 7 4 4 4 2" xfId="16925" xr:uid="{00000000-0005-0000-0000-0000695C0000}"/>
    <cellStyle name="Normal 7 4 4 4 2 2" xfId="39803" xr:uid="{00000000-0005-0000-0000-00006A5C0000}"/>
    <cellStyle name="Normal 7 4 4 4 3" xfId="11011" xr:uid="{00000000-0005-0000-0000-00006B5C0000}"/>
    <cellStyle name="Normal 7 4 4 4 4" xfId="36131" xr:uid="{00000000-0005-0000-0000-00006C5C0000}"/>
    <cellStyle name="Normal 7 4 4 5" xfId="9787" xr:uid="{00000000-0005-0000-0000-00006D5C0000}"/>
    <cellStyle name="Normal 7 4 4 5 2" xfId="34907" xr:uid="{00000000-0005-0000-0000-00006E5C0000}"/>
    <cellStyle name="Normal 7 4 4 6" xfId="15029" xr:uid="{00000000-0005-0000-0000-00006F5C0000}"/>
    <cellStyle name="Normal 7 4 4 6 2" xfId="38579" xr:uid="{00000000-0005-0000-0000-0000705C0000}"/>
    <cellStyle name="Normal 7 4 4 7" xfId="7339" xr:uid="{00000000-0005-0000-0000-0000715C0000}"/>
    <cellStyle name="Normal 7 4 4 8" xfId="32459" xr:uid="{00000000-0005-0000-0000-0000725C0000}"/>
    <cellStyle name="Normal 7 4 5" xfId="1352" xr:uid="{00000000-0005-0000-0000-0000735C0000}"/>
    <cellStyle name="Normal 7 4 5 2" xfId="2443" xr:uid="{00000000-0005-0000-0000-0000745C0000}"/>
    <cellStyle name="Normal 7 4 5 2 2" xfId="5706" xr:uid="{00000000-0005-0000-0000-0000755C0000}"/>
    <cellStyle name="Normal 7 4 5 2 2 2" xfId="13378" xr:uid="{00000000-0005-0000-0000-0000765C0000}"/>
    <cellStyle name="Normal 7 4 5 2 2 2 2" xfId="38178" xr:uid="{00000000-0005-0000-0000-0000775C0000}"/>
    <cellStyle name="Normal 7 4 5 2 2 3" xfId="19594" xr:uid="{00000000-0005-0000-0000-0000785C0000}"/>
    <cellStyle name="Normal 7 4 5 2 2 3 2" xfId="41850" xr:uid="{00000000-0005-0000-0000-0000795C0000}"/>
    <cellStyle name="Normal 7 4 5 2 2 4" xfId="9386" xr:uid="{00000000-0005-0000-0000-00007A5C0000}"/>
    <cellStyle name="Normal 7 4 5 2 2 5" xfId="34506" xr:uid="{00000000-0005-0000-0000-00007B5C0000}"/>
    <cellStyle name="Normal 7 4 5 2 3" xfId="3798" xr:uid="{00000000-0005-0000-0000-00007C5C0000}"/>
    <cellStyle name="Normal 7 4 5 2 3 2" xfId="17748" xr:uid="{00000000-0005-0000-0000-00007D5C0000}"/>
    <cellStyle name="Normal 7 4 5 2 3 2 2" xfId="40626" xr:uid="{00000000-0005-0000-0000-00007E5C0000}"/>
    <cellStyle name="Normal 7 4 5 2 3 3" xfId="11834" xr:uid="{00000000-0005-0000-0000-00007F5C0000}"/>
    <cellStyle name="Normal 7 4 5 2 3 4" xfId="36954" xr:uid="{00000000-0005-0000-0000-0000805C0000}"/>
    <cellStyle name="Normal 7 4 5 2 4" xfId="10610" xr:uid="{00000000-0005-0000-0000-0000815C0000}"/>
    <cellStyle name="Normal 7 4 5 2 4 2" xfId="35730" xr:uid="{00000000-0005-0000-0000-0000825C0000}"/>
    <cellStyle name="Normal 7 4 5 2 5" xfId="16407" xr:uid="{00000000-0005-0000-0000-0000835C0000}"/>
    <cellStyle name="Normal 7 4 5 2 5 2" xfId="39402" xr:uid="{00000000-0005-0000-0000-0000845C0000}"/>
    <cellStyle name="Normal 7 4 5 2 6" xfId="8162" xr:uid="{00000000-0005-0000-0000-0000855C0000}"/>
    <cellStyle name="Normal 7 4 5 2 7" xfId="33282" xr:uid="{00000000-0005-0000-0000-0000865C0000}"/>
    <cellStyle name="Normal 7 4 5 3" xfId="4816" xr:uid="{00000000-0005-0000-0000-0000875C0000}"/>
    <cellStyle name="Normal 7 4 5 3 2" xfId="12630" xr:uid="{00000000-0005-0000-0000-0000885C0000}"/>
    <cellStyle name="Normal 7 4 5 3 2 2" xfId="37566" xr:uid="{00000000-0005-0000-0000-0000895C0000}"/>
    <cellStyle name="Normal 7 4 5 3 3" xfId="18734" xr:uid="{00000000-0005-0000-0000-00008A5C0000}"/>
    <cellStyle name="Normal 7 4 5 3 3 2" xfId="41238" xr:uid="{00000000-0005-0000-0000-00008B5C0000}"/>
    <cellStyle name="Normal 7 4 5 3 4" xfId="8774" xr:uid="{00000000-0005-0000-0000-00008C5C0000}"/>
    <cellStyle name="Normal 7 4 5 3 5" xfId="33894" xr:uid="{00000000-0005-0000-0000-00008D5C0000}"/>
    <cellStyle name="Normal 7 4 5 4" xfId="3186" xr:uid="{00000000-0005-0000-0000-00008E5C0000}"/>
    <cellStyle name="Normal 7 4 5 4 2" xfId="17136" xr:uid="{00000000-0005-0000-0000-00008F5C0000}"/>
    <cellStyle name="Normal 7 4 5 4 2 2" xfId="40014" xr:uid="{00000000-0005-0000-0000-0000905C0000}"/>
    <cellStyle name="Normal 7 4 5 4 3" xfId="11222" xr:uid="{00000000-0005-0000-0000-0000915C0000}"/>
    <cellStyle name="Normal 7 4 5 4 4" xfId="36342" xr:uid="{00000000-0005-0000-0000-0000925C0000}"/>
    <cellStyle name="Normal 7 4 5 5" xfId="9998" xr:uid="{00000000-0005-0000-0000-0000935C0000}"/>
    <cellStyle name="Normal 7 4 5 5 2" xfId="35118" xr:uid="{00000000-0005-0000-0000-0000945C0000}"/>
    <cellStyle name="Normal 7 4 5 6" xfId="15361" xr:uid="{00000000-0005-0000-0000-0000955C0000}"/>
    <cellStyle name="Normal 7 4 5 6 2" xfId="38790" xr:uid="{00000000-0005-0000-0000-0000965C0000}"/>
    <cellStyle name="Normal 7 4 5 7" xfId="7550" xr:uid="{00000000-0005-0000-0000-0000975C0000}"/>
    <cellStyle name="Normal 7 4 5 8" xfId="32670" xr:uid="{00000000-0005-0000-0000-0000985C0000}"/>
    <cellStyle name="Normal 7 4 6" xfId="1763" xr:uid="{00000000-0005-0000-0000-0000995C0000}"/>
    <cellStyle name="Normal 7 4 6 2" xfId="5132" xr:uid="{00000000-0005-0000-0000-00009A5C0000}"/>
    <cellStyle name="Normal 7 4 6 2 2" xfId="12885" xr:uid="{00000000-0005-0000-0000-00009B5C0000}"/>
    <cellStyle name="Normal 7 4 6 2 2 2" xfId="37756" xr:uid="{00000000-0005-0000-0000-00009C5C0000}"/>
    <cellStyle name="Normal 7 4 6 2 3" xfId="19036" xr:uid="{00000000-0005-0000-0000-00009D5C0000}"/>
    <cellStyle name="Normal 7 4 6 2 3 2" xfId="41428" xr:uid="{00000000-0005-0000-0000-00009E5C0000}"/>
    <cellStyle name="Normal 7 4 6 2 4" xfId="8964" xr:uid="{00000000-0005-0000-0000-00009F5C0000}"/>
    <cellStyle name="Normal 7 4 6 2 5" xfId="34084" xr:uid="{00000000-0005-0000-0000-0000A05C0000}"/>
    <cellStyle name="Normal 7 4 6 3" xfId="3376" xr:uid="{00000000-0005-0000-0000-0000A15C0000}"/>
    <cellStyle name="Normal 7 4 6 3 2" xfId="17326" xr:uid="{00000000-0005-0000-0000-0000A25C0000}"/>
    <cellStyle name="Normal 7 4 6 3 2 2" xfId="40204" xr:uid="{00000000-0005-0000-0000-0000A35C0000}"/>
    <cellStyle name="Normal 7 4 6 3 3" xfId="11412" xr:uid="{00000000-0005-0000-0000-0000A45C0000}"/>
    <cellStyle name="Normal 7 4 6 3 4" xfId="36532" xr:uid="{00000000-0005-0000-0000-0000A55C0000}"/>
    <cellStyle name="Normal 7 4 6 4" xfId="10188" xr:uid="{00000000-0005-0000-0000-0000A65C0000}"/>
    <cellStyle name="Normal 7 4 6 4 2" xfId="35308" xr:uid="{00000000-0005-0000-0000-0000A75C0000}"/>
    <cellStyle name="Normal 7 4 6 5" xfId="15741" xr:uid="{00000000-0005-0000-0000-0000A85C0000}"/>
    <cellStyle name="Normal 7 4 6 5 2" xfId="38980" xr:uid="{00000000-0005-0000-0000-0000A95C0000}"/>
    <cellStyle name="Normal 7 4 6 6" xfId="7740" xr:uid="{00000000-0005-0000-0000-0000AA5C0000}"/>
    <cellStyle name="Normal 7 4 6 7" xfId="32860" xr:uid="{00000000-0005-0000-0000-0000AB5C0000}"/>
    <cellStyle name="Normal 7 4 7" xfId="4226" xr:uid="{00000000-0005-0000-0000-0000AC5C0000}"/>
    <cellStyle name="Normal 7 4 7 2" xfId="12128" xr:uid="{00000000-0005-0000-0000-0000AD5C0000}"/>
    <cellStyle name="Normal 7 4 7 2 2" xfId="37144" xr:uid="{00000000-0005-0000-0000-0000AE5C0000}"/>
    <cellStyle name="Normal 7 4 7 3" xfId="18158" xr:uid="{00000000-0005-0000-0000-0000AF5C0000}"/>
    <cellStyle name="Normal 7 4 7 3 2" xfId="40816" xr:uid="{00000000-0005-0000-0000-0000B05C0000}"/>
    <cellStyle name="Normal 7 4 7 4" xfId="8352" xr:uid="{00000000-0005-0000-0000-0000B15C0000}"/>
    <cellStyle name="Normal 7 4 7 5" xfId="33472" xr:uid="{00000000-0005-0000-0000-0000B25C0000}"/>
    <cellStyle name="Normal 7 4 8" xfId="2764" xr:uid="{00000000-0005-0000-0000-0000B35C0000}"/>
    <cellStyle name="Normal 7 4 8 2" xfId="16714" xr:uid="{00000000-0005-0000-0000-0000B45C0000}"/>
    <cellStyle name="Normal 7 4 8 2 2" xfId="39592" xr:uid="{00000000-0005-0000-0000-0000B55C0000}"/>
    <cellStyle name="Normal 7 4 8 3" xfId="10800" xr:uid="{00000000-0005-0000-0000-0000B65C0000}"/>
    <cellStyle name="Normal 7 4 8 4" xfId="35920" xr:uid="{00000000-0005-0000-0000-0000B75C0000}"/>
    <cellStyle name="Normal 7 4 9" xfId="9576" xr:uid="{00000000-0005-0000-0000-0000B85C0000}"/>
    <cellStyle name="Normal 7 4 9 2" xfId="34696" xr:uid="{00000000-0005-0000-0000-0000B95C0000}"/>
    <cellStyle name="Normal 7 5" xfId="588" xr:uid="{00000000-0005-0000-0000-0000BA5C0000}"/>
    <cellStyle name="Normal 7 5 10" xfId="14630" xr:uid="{00000000-0005-0000-0000-0000BB5C0000}"/>
    <cellStyle name="Normal 7 5 10 2" xfId="38372" xr:uid="{00000000-0005-0000-0000-0000BC5C0000}"/>
    <cellStyle name="Normal 7 5 11" xfId="7132" xr:uid="{00000000-0005-0000-0000-0000BD5C0000}"/>
    <cellStyle name="Normal 7 5 12" xfId="32252" xr:uid="{00000000-0005-0000-0000-0000BE5C0000}"/>
    <cellStyle name="Normal 7 5 2" xfId="589" xr:uid="{00000000-0005-0000-0000-0000BF5C0000}"/>
    <cellStyle name="Normal 7 5 2 10" xfId="7133" xr:uid="{00000000-0005-0000-0000-0000C05C0000}"/>
    <cellStyle name="Normal 7 5 2 11" xfId="32253" xr:uid="{00000000-0005-0000-0000-0000C15C0000}"/>
    <cellStyle name="Normal 7 5 2 2" xfId="590" xr:uid="{00000000-0005-0000-0000-0000C25C0000}"/>
    <cellStyle name="Normal 7 5 2 2 10" xfId="32254" xr:uid="{00000000-0005-0000-0000-0000C35C0000}"/>
    <cellStyle name="Normal 7 5 2 2 2" xfId="1016" xr:uid="{00000000-0005-0000-0000-0000C45C0000}"/>
    <cellStyle name="Normal 7 5 2 2 2 2" xfId="2107" xr:uid="{00000000-0005-0000-0000-0000C55C0000}"/>
    <cellStyle name="Normal 7 5 2 2 2 2 2" xfId="5413" xr:uid="{00000000-0005-0000-0000-0000C65C0000}"/>
    <cellStyle name="Normal 7 5 2 2 2 2 2 2" xfId="13127" xr:uid="{00000000-0005-0000-0000-0000C75C0000}"/>
    <cellStyle name="Normal 7 5 2 2 2 2 2 2 2" xfId="37973" xr:uid="{00000000-0005-0000-0000-0000C85C0000}"/>
    <cellStyle name="Normal 7 5 2 2 2 2 2 3" xfId="19307" xr:uid="{00000000-0005-0000-0000-0000C95C0000}"/>
    <cellStyle name="Normal 7 5 2 2 2 2 2 3 2" xfId="41645" xr:uid="{00000000-0005-0000-0000-0000CA5C0000}"/>
    <cellStyle name="Normal 7 5 2 2 2 2 2 4" xfId="9181" xr:uid="{00000000-0005-0000-0000-0000CB5C0000}"/>
    <cellStyle name="Normal 7 5 2 2 2 2 2 5" xfId="34301" xr:uid="{00000000-0005-0000-0000-0000CC5C0000}"/>
    <cellStyle name="Normal 7 5 2 2 2 2 3" xfId="3593" xr:uid="{00000000-0005-0000-0000-0000CD5C0000}"/>
    <cellStyle name="Normal 7 5 2 2 2 2 3 2" xfId="17543" xr:uid="{00000000-0005-0000-0000-0000CE5C0000}"/>
    <cellStyle name="Normal 7 5 2 2 2 2 3 2 2" xfId="40421" xr:uid="{00000000-0005-0000-0000-0000CF5C0000}"/>
    <cellStyle name="Normal 7 5 2 2 2 2 3 3" xfId="11629" xr:uid="{00000000-0005-0000-0000-0000D05C0000}"/>
    <cellStyle name="Normal 7 5 2 2 2 2 3 4" xfId="36749" xr:uid="{00000000-0005-0000-0000-0000D15C0000}"/>
    <cellStyle name="Normal 7 5 2 2 2 2 4" xfId="10405" xr:uid="{00000000-0005-0000-0000-0000D25C0000}"/>
    <cellStyle name="Normal 7 5 2 2 2 2 4 2" xfId="35525" xr:uid="{00000000-0005-0000-0000-0000D35C0000}"/>
    <cellStyle name="Normal 7 5 2 2 2 2 5" xfId="16076" xr:uid="{00000000-0005-0000-0000-0000D45C0000}"/>
    <cellStyle name="Normal 7 5 2 2 2 2 5 2" xfId="39197" xr:uid="{00000000-0005-0000-0000-0000D55C0000}"/>
    <cellStyle name="Normal 7 5 2 2 2 2 6" xfId="7957" xr:uid="{00000000-0005-0000-0000-0000D65C0000}"/>
    <cellStyle name="Normal 7 5 2 2 2 2 7" xfId="33077" xr:uid="{00000000-0005-0000-0000-0000D75C0000}"/>
    <cellStyle name="Normal 7 5 2 2 2 3" xfId="4529" xr:uid="{00000000-0005-0000-0000-0000D85C0000}"/>
    <cellStyle name="Normal 7 5 2 2 2 3 2" xfId="12380" xr:uid="{00000000-0005-0000-0000-0000D95C0000}"/>
    <cellStyle name="Normal 7 5 2 2 2 3 2 2" xfId="37361" xr:uid="{00000000-0005-0000-0000-0000DA5C0000}"/>
    <cellStyle name="Normal 7 5 2 2 2 3 3" xfId="18455" xr:uid="{00000000-0005-0000-0000-0000DB5C0000}"/>
    <cellStyle name="Normal 7 5 2 2 2 3 3 2" xfId="41033" xr:uid="{00000000-0005-0000-0000-0000DC5C0000}"/>
    <cellStyle name="Normal 7 5 2 2 2 3 4" xfId="8569" xr:uid="{00000000-0005-0000-0000-0000DD5C0000}"/>
    <cellStyle name="Normal 7 5 2 2 2 3 5" xfId="33689" xr:uid="{00000000-0005-0000-0000-0000DE5C0000}"/>
    <cellStyle name="Normal 7 5 2 2 2 4" xfId="2981" xr:uid="{00000000-0005-0000-0000-0000DF5C0000}"/>
    <cellStyle name="Normal 7 5 2 2 2 4 2" xfId="16931" xr:uid="{00000000-0005-0000-0000-0000E05C0000}"/>
    <cellStyle name="Normal 7 5 2 2 2 4 2 2" xfId="39809" xr:uid="{00000000-0005-0000-0000-0000E15C0000}"/>
    <cellStyle name="Normal 7 5 2 2 2 4 3" xfId="11017" xr:uid="{00000000-0005-0000-0000-0000E25C0000}"/>
    <cellStyle name="Normal 7 5 2 2 2 4 4" xfId="36137" xr:uid="{00000000-0005-0000-0000-0000E35C0000}"/>
    <cellStyle name="Normal 7 5 2 2 2 5" xfId="9793" xr:uid="{00000000-0005-0000-0000-0000E45C0000}"/>
    <cellStyle name="Normal 7 5 2 2 2 5 2" xfId="34913" xr:uid="{00000000-0005-0000-0000-0000E55C0000}"/>
    <cellStyle name="Normal 7 5 2 2 2 6" xfId="15035" xr:uid="{00000000-0005-0000-0000-0000E65C0000}"/>
    <cellStyle name="Normal 7 5 2 2 2 6 2" xfId="38585" xr:uid="{00000000-0005-0000-0000-0000E75C0000}"/>
    <cellStyle name="Normal 7 5 2 2 2 7" xfId="7345" xr:uid="{00000000-0005-0000-0000-0000E85C0000}"/>
    <cellStyle name="Normal 7 5 2 2 2 8" xfId="32465" xr:uid="{00000000-0005-0000-0000-0000E95C0000}"/>
    <cellStyle name="Normal 7 5 2 2 3" xfId="1358" xr:uid="{00000000-0005-0000-0000-0000EA5C0000}"/>
    <cellStyle name="Normal 7 5 2 2 3 2" xfId="2449" xr:uid="{00000000-0005-0000-0000-0000EB5C0000}"/>
    <cellStyle name="Normal 7 5 2 2 3 2 2" xfId="5712" xr:uid="{00000000-0005-0000-0000-0000EC5C0000}"/>
    <cellStyle name="Normal 7 5 2 2 3 2 2 2" xfId="13384" xr:uid="{00000000-0005-0000-0000-0000ED5C0000}"/>
    <cellStyle name="Normal 7 5 2 2 3 2 2 2 2" xfId="38184" xr:uid="{00000000-0005-0000-0000-0000EE5C0000}"/>
    <cellStyle name="Normal 7 5 2 2 3 2 2 3" xfId="19600" xr:uid="{00000000-0005-0000-0000-0000EF5C0000}"/>
    <cellStyle name="Normal 7 5 2 2 3 2 2 3 2" xfId="41856" xr:uid="{00000000-0005-0000-0000-0000F05C0000}"/>
    <cellStyle name="Normal 7 5 2 2 3 2 2 4" xfId="9392" xr:uid="{00000000-0005-0000-0000-0000F15C0000}"/>
    <cellStyle name="Normal 7 5 2 2 3 2 2 5" xfId="34512" xr:uid="{00000000-0005-0000-0000-0000F25C0000}"/>
    <cellStyle name="Normal 7 5 2 2 3 2 3" xfId="3804" xr:uid="{00000000-0005-0000-0000-0000F35C0000}"/>
    <cellStyle name="Normal 7 5 2 2 3 2 3 2" xfId="17754" xr:uid="{00000000-0005-0000-0000-0000F45C0000}"/>
    <cellStyle name="Normal 7 5 2 2 3 2 3 2 2" xfId="40632" xr:uid="{00000000-0005-0000-0000-0000F55C0000}"/>
    <cellStyle name="Normal 7 5 2 2 3 2 3 3" xfId="11840" xr:uid="{00000000-0005-0000-0000-0000F65C0000}"/>
    <cellStyle name="Normal 7 5 2 2 3 2 3 4" xfId="36960" xr:uid="{00000000-0005-0000-0000-0000F75C0000}"/>
    <cellStyle name="Normal 7 5 2 2 3 2 4" xfId="10616" xr:uid="{00000000-0005-0000-0000-0000F85C0000}"/>
    <cellStyle name="Normal 7 5 2 2 3 2 4 2" xfId="35736" xr:uid="{00000000-0005-0000-0000-0000F95C0000}"/>
    <cellStyle name="Normal 7 5 2 2 3 2 5" xfId="16413" xr:uid="{00000000-0005-0000-0000-0000FA5C0000}"/>
    <cellStyle name="Normal 7 5 2 2 3 2 5 2" xfId="39408" xr:uid="{00000000-0005-0000-0000-0000FB5C0000}"/>
    <cellStyle name="Normal 7 5 2 2 3 2 6" xfId="8168" xr:uid="{00000000-0005-0000-0000-0000FC5C0000}"/>
    <cellStyle name="Normal 7 5 2 2 3 2 7" xfId="33288" xr:uid="{00000000-0005-0000-0000-0000FD5C0000}"/>
    <cellStyle name="Normal 7 5 2 2 3 3" xfId="4822" xr:uid="{00000000-0005-0000-0000-0000FE5C0000}"/>
    <cellStyle name="Normal 7 5 2 2 3 3 2" xfId="12636" xr:uid="{00000000-0005-0000-0000-0000FF5C0000}"/>
    <cellStyle name="Normal 7 5 2 2 3 3 2 2" xfId="37572" xr:uid="{00000000-0005-0000-0000-0000005D0000}"/>
    <cellStyle name="Normal 7 5 2 2 3 3 3" xfId="18740" xr:uid="{00000000-0005-0000-0000-0000015D0000}"/>
    <cellStyle name="Normal 7 5 2 2 3 3 3 2" xfId="41244" xr:uid="{00000000-0005-0000-0000-0000025D0000}"/>
    <cellStyle name="Normal 7 5 2 2 3 3 4" xfId="8780" xr:uid="{00000000-0005-0000-0000-0000035D0000}"/>
    <cellStyle name="Normal 7 5 2 2 3 3 5" xfId="33900" xr:uid="{00000000-0005-0000-0000-0000045D0000}"/>
    <cellStyle name="Normal 7 5 2 2 3 4" xfId="3192" xr:uid="{00000000-0005-0000-0000-0000055D0000}"/>
    <cellStyle name="Normal 7 5 2 2 3 4 2" xfId="17142" xr:uid="{00000000-0005-0000-0000-0000065D0000}"/>
    <cellStyle name="Normal 7 5 2 2 3 4 2 2" xfId="40020" xr:uid="{00000000-0005-0000-0000-0000075D0000}"/>
    <cellStyle name="Normal 7 5 2 2 3 4 3" xfId="11228" xr:uid="{00000000-0005-0000-0000-0000085D0000}"/>
    <cellStyle name="Normal 7 5 2 2 3 4 4" xfId="36348" xr:uid="{00000000-0005-0000-0000-0000095D0000}"/>
    <cellStyle name="Normal 7 5 2 2 3 5" xfId="10004" xr:uid="{00000000-0005-0000-0000-00000A5D0000}"/>
    <cellStyle name="Normal 7 5 2 2 3 5 2" xfId="35124" xr:uid="{00000000-0005-0000-0000-00000B5D0000}"/>
    <cellStyle name="Normal 7 5 2 2 3 6" xfId="15367" xr:uid="{00000000-0005-0000-0000-00000C5D0000}"/>
    <cellStyle name="Normal 7 5 2 2 3 6 2" xfId="38796" xr:uid="{00000000-0005-0000-0000-00000D5D0000}"/>
    <cellStyle name="Normal 7 5 2 2 3 7" xfId="7556" xr:uid="{00000000-0005-0000-0000-00000E5D0000}"/>
    <cellStyle name="Normal 7 5 2 2 3 8" xfId="32676" xr:uid="{00000000-0005-0000-0000-00000F5D0000}"/>
    <cellStyle name="Normal 7 5 2 2 4" xfId="1769" xr:uid="{00000000-0005-0000-0000-0000105D0000}"/>
    <cellStyle name="Normal 7 5 2 2 4 2" xfId="5138" xr:uid="{00000000-0005-0000-0000-0000115D0000}"/>
    <cellStyle name="Normal 7 5 2 2 4 2 2" xfId="12891" xr:uid="{00000000-0005-0000-0000-0000125D0000}"/>
    <cellStyle name="Normal 7 5 2 2 4 2 2 2" xfId="37762" xr:uid="{00000000-0005-0000-0000-0000135D0000}"/>
    <cellStyle name="Normal 7 5 2 2 4 2 3" xfId="19042" xr:uid="{00000000-0005-0000-0000-0000145D0000}"/>
    <cellStyle name="Normal 7 5 2 2 4 2 3 2" xfId="41434" xr:uid="{00000000-0005-0000-0000-0000155D0000}"/>
    <cellStyle name="Normal 7 5 2 2 4 2 4" xfId="8970" xr:uid="{00000000-0005-0000-0000-0000165D0000}"/>
    <cellStyle name="Normal 7 5 2 2 4 2 5" xfId="34090" xr:uid="{00000000-0005-0000-0000-0000175D0000}"/>
    <cellStyle name="Normal 7 5 2 2 4 3" xfId="3382" xr:uid="{00000000-0005-0000-0000-0000185D0000}"/>
    <cellStyle name="Normal 7 5 2 2 4 3 2" xfId="17332" xr:uid="{00000000-0005-0000-0000-0000195D0000}"/>
    <cellStyle name="Normal 7 5 2 2 4 3 2 2" xfId="40210" xr:uid="{00000000-0005-0000-0000-00001A5D0000}"/>
    <cellStyle name="Normal 7 5 2 2 4 3 3" xfId="11418" xr:uid="{00000000-0005-0000-0000-00001B5D0000}"/>
    <cellStyle name="Normal 7 5 2 2 4 3 4" xfId="36538" xr:uid="{00000000-0005-0000-0000-00001C5D0000}"/>
    <cellStyle name="Normal 7 5 2 2 4 4" xfId="10194" xr:uid="{00000000-0005-0000-0000-00001D5D0000}"/>
    <cellStyle name="Normal 7 5 2 2 4 4 2" xfId="35314" xr:uid="{00000000-0005-0000-0000-00001E5D0000}"/>
    <cellStyle name="Normal 7 5 2 2 4 5" xfId="15747" xr:uid="{00000000-0005-0000-0000-00001F5D0000}"/>
    <cellStyle name="Normal 7 5 2 2 4 5 2" xfId="38986" xr:uid="{00000000-0005-0000-0000-0000205D0000}"/>
    <cellStyle name="Normal 7 5 2 2 4 6" xfId="7746" xr:uid="{00000000-0005-0000-0000-0000215D0000}"/>
    <cellStyle name="Normal 7 5 2 2 4 7" xfId="32866" xr:uid="{00000000-0005-0000-0000-0000225D0000}"/>
    <cellStyle name="Normal 7 5 2 2 5" xfId="4232" xr:uid="{00000000-0005-0000-0000-0000235D0000}"/>
    <cellStyle name="Normal 7 5 2 2 5 2" xfId="12134" xr:uid="{00000000-0005-0000-0000-0000245D0000}"/>
    <cellStyle name="Normal 7 5 2 2 5 2 2" xfId="37150" xr:uid="{00000000-0005-0000-0000-0000255D0000}"/>
    <cellStyle name="Normal 7 5 2 2 5 3" xfId="18164" xr:uid="{00000000-0005-0000-0000-0000265D0000}"/>
    <cellStyle name="Normal 7 5 2 2 5 3 2" xfId="40822" xr:uid="{00000000-0005-0000-0000-0000275D0000}"/>
    <cellStyle name="Normal 7 5 2 2 5 4" xfId="8358" xr:uid="{00000000-0005-0000-0000-0000285D0000}"/>
    <cellStyle name="Normal 7 5 2 2 5 5" xfId="33478" xr:uid="{00000000-0005-0000-0000-0000295D0000}"/>
    <cellStyle name="Normal 7 5 2 2 6" xfId="2770" xr:uid="{00000000-0005-0000-0000-00002A5D0000}"/>
    <cellStyle name="Normal 7 5 2 2 6 2" xfId="16720" xr:uid="{00000000-0005-0000-0000-00002B5D0000}"/>
    <cellStyle name="Normal 7 5 2 2 6 2 2" xfId="39598" xr:uid="{00000000-0005-0000-0000-00002C5D0000}"/>
    <cellStyle name="Normal 7 5 2 2 6 3" xfId="10806" xr:uid="{00000000-0005-0000-0000-00002D5D0000}"/>
    <cellStyle name="Normal 7 5 2 2 6 4" xfId="35926" xr:uid="{00000000-0005-0000-0000-00002E5D0000}"/>
    <cellStyle name="Normal 7 5 2 2 7" xfId="9582" xr:uid="{00000000-0005-0000-0000-00002F5D0000}"/>
    <cellStyle name="Normal 7 5 2 2 7 2" xfId="34702" xr:uid="{00000000-0005-0000-0000-0000305D0000}"/>
    <cellStyle name="Normal 7 5 2 2 8" xfId="14632" xr:uid="{00000000-0005-0000-0000-0000315D0000}"/>
    <cellStyle name="Normal 7 5 2 2 8 2" xfId="38374" xr:uid="{00000000-0005-0000-0000-0000325D0000}"/>
    <cellStyle name="Normal 7 5 2 2 9" xfId="7134" xr:uid="{00000000-0005-0000-0000-0000335D0000}"/>
    <cellStyle name="Normal 7 5 2 3" xfId="1015" xr:uid="{00000000-0005-0000-0000-0000345D0000}"/>
    <cellStyle name="Normal 7 5 2 3 2" xfId="2106" xr:uid="{00000000-0005-0000-0000-0000355D0000}"/>
    <cellStyle name="Normal 7 5 2 3 2 2" xfId="5412" xr:uid="{00000000-0005-0000-0000-0000365D0000}"/>
    <cellStyle name="Normal 7 5 2 3 2 2 2" xfId="13126" xr:uid="{00000000-0005-0000-0000-0000375D0000}"/>
    <cellStyle name="Normal 7 5 2 3 2 2 2 2" xfId="37972" xr:uid="{00000000-0005-0000-0000-0000385D0000}"/>
    <cellStyle name="Normal 7 5 2 3 2 2 3" xfId="19306" xr:uid="{00000000-0005-0000-0000-0000395D0000}"/>
    <cellStyle name="Normal 7 5 2 3 2 2 3 2" xfId="41644" xr:uid="{00000000-0005-0000-0000-00003A5D0000}"/>
    <cellStyle name="Normal 7 5 2 3 2 2 4" xfId="9180" xr:uid="{00000000-0005-0000-0000-00003B5D0000}"/>
    <cellStyle name="Normal 7 5 2 3 2 2 5" xfId="34300" xr:uid="{00000000-0005-0000-0000-00003C5D0000}"/>
    <cellStyle name="Normal 7 5 2 3 2 3" xfId="3592" xr:uid="{00000000-0005-0000-0000-00003D5D0000}"/>
    <cellStyle name="Normal 7 5 2 3 2 3 2" xfId="17542" xr:uid="{00000000-0005-0000-0000-00003E5D0000}"/>
    <cellStyle name="Normal 7 5 2 3 2 3 2 2" xfId="40420" xr:uid="{00000000-0005-0000-0000-00003F5D0000}"/>
    <cellStyle name="Normal 7 5 2 3 2 3 3" xfId="11628" xr:uid="{00000000-0005-0000-0000-0000405D0000}"/>
    <cellStyle name="Normal 7 5 2 3 2 3 4" xfId="36748" xr:uid="{00000000-0005-0000-0000-0000415D0000}"/>
    <cellStyle name="Normal 7 5 2 3 2 4" xfId="10404" xr:uid="{00000000-0005-0000-0000-0000425D0000}"/>
    <cellStyle name="Normal 7 5 2 3 2 4 2" xfId="35524" xr:uid="{00000000-0005-0000-0000-0000435D0000}"/>
    <cellStyle name="Normal 7 5 2 3 2 5" xfId="16075" xr:uid="{00000000-0005-0000-0000-0000445D0000}"/>
    <cellStyle name="Normal 7 5 2 3 2 5 2" xfId="39196" xr:uid="{00000000-0005-0000-0000-0000455D0000}"/>
    <cellStyle name="Normal 7 5 2 3 2 6" xfId="7956" xr:uid="{00000000-0005-0000-0000-0000465D0000}"/>
    <cellStyle name="Normal 7 5 2 3 2 7" xfId="33076" xr:uid="{00000000-0005-0000-0000-0000475D0000}"/>
    <cellStyle name="Normal 7 5 2 3 3" xfId="4528" xr:uid="{00000000-0005-0000-0000-0000485D0000}"/>
    <cellStyle name="Normal 7 5 2 3 3 2" xfId="12379" xr:uid="{00000000-0005-0000-0000-0000495D0000}"/>
    <cellStyle name="Normal 7 5 2 3 3 2 2" xfId="37360" xr:uid="{00000000-0005-0000-0000-00004A5D0000}"/>
    <cellStyle name="Normal 7 5 2 3 3 3" xfId="18454" xr:uid="{00000000-0005-0000-0000-00004B5D0000}"/>
    <cellStyle name="Normal 7 5 2 3 3 3 2" xfId="41032" xr:uid="{00000000-0005-0000-0000-00004C5D0000}"/>
    <cellStyle name="Normal 7 5 2 3 3 4" xfId="8568" xr:uid="{00000000-0005-0000-0000-00004D5D0000}"/>
    <cellStyle name="Normal 7 5 2 3 3 5" xfId="33688" xr:uid="{00000000-0005-0000-0000-00004E5D0000}"/>
    <cellStyle name="Normal 7 5 2 3 4" xfId="2980" xr:uid="{00000000-0005-0000-0000-00004F5D0000}"/>
    <cellStyle name="Normal 7 5 2 3 4 2" xfId="16930" xr:uid="{00000000-0005-0000-0000-0000505D0000}"/>
    <cellStyle name="Normal 7 5 2 3 4 2 2" xfId="39808" xr:uid="{00000000-0005-0000-0000-0000515D0000}"/>
    <cellStyle name="Normal 7 5 2 3 4 3" xfId="11016" xr:uid="{00000000-0005-0000-0000-0000525D0000}"/>
    <cellStyle name="Normal 7 5 2 3 4 4" xfId="36136" xr:uid="{00000000-0005-0000-0000-0000535D0000}"/>
    <cellStyle name="Normal 7 5 2 3 5" xfId="9792" xr:uid="{00000000-0005-0000-0000-0000545D0000}"/>
    <cellStyle name="Normal 7 5 2 3 5 2" xfId="34912" xr:uid="{00000000-0005-0000-0000-0000555D0000}"/>
    <cellStyle name="Normal 7 5 2 3 6" xfId="15034" xr:uid="{00000000-0005-0000-0000-0000565D0000}"/>
    <cellStyle name="Normal 7 5 2 3 6 2" xfId="38584" xr:uid="{00000000-0005-0000-0000-0000575D0000}"/>
    <cellStyle name="Normal 7 5 2 3 7" xfId="7344" xr:uid="{00000000-0005-0000-0000-0000585D0000}"/>
    <cellStyle name="Normal 7 5 2 3 8" xfId="32464" xr:uid="{00000000-0005-0000-0000-0000595D0000}"/>
    <cellStyle name="Normal 7 5 2 4" xfId="1357" xr:uid="{00000000-0005-0000-0000-00005A5D0000}"/>
    <cellStyle name="Normal 7 5 2 4 2" xfId="2448" xr:uid="{00000000-0005-0000-0000-00005B5D0000}"/>
    <cellStyle name="Normal 7 5 2 4 2 2" xfId="5711" xr:uid="{00000000-0005-0000-0000-00005C5D0000}"/>
    <cellStyle name="Normal 7 5 2 4 2 2 2" xfId="13383" xr:uid="{00000000-0005-0000-0000-00005D5D0000}"/>
    <cellStyle name="Normal 7 5 2 4 2 2 2 2" xfId="38183" xr:uid="{00000000-0005-0000-0000-00005E5D0000}"/>
    <cellStyle name="Normal 7 5 2 4 2 2 3" xfId="19599" xr:uid="{00000000-0005-0000-0000-00005F5D0000}"/>
    <cellStyle name="Normal 7 5 2 4 2 2 3 2" xfId="41855" xr:uid="{00000000-0005-0000-0000-0000605D0000}"/>
    <cellStyle name="Normal 7 5 2 4 2 2 4" xfId="9391" xr:uid="{00000000-0005-0000-0000-0000615D0000}"/>
    <cellStyle name="Normal 7 5 2 4 2 2 5" xfId="34511" xr:uid="{00000000-0005-0000-0000-0000625D0000}"/>
    <cellStyle name="Normal 7 5 2 4 2 3" xfId="3803" xr:uid="{00000000-0005-0000-0000-0000635D0000}"/>
    <cellStyle name="Normal 7 5 2 4 2 3 2" xfId="17753" xr:uid="{00000000-0005-0000-0000-0000645D0000}"/>
    <cellStyle name="Normal 7 5 2 4 2 3 2 2" xfId="40631" xr:uid="{00000000-0005-0000-0000-0000655D0000}"/>
    <cellStyle name="Normal 7 5 2 4 2 3 3" xfId="11839" xr:uid="{00000000-0005-0000-0000-0000665D0000}"/>
    <cellStyle name="Normal 7 5 2 4 2 3 4" xfId="36959" xr:uid="{00000000-0005-0000-0000-0000675D0000}"/>
    <cellStyle name="Normal 7 5 2 4 2 4" xfId="10615" xr:uid="{00000000-0005-0000-0000-0000685D0000}"/>
    <cellStyle name="Normal 7 5 2 4 2 4 2" xfId="35735" xr:uid="{00000000-0005-0000-0000-0000695D0000}"/>
    <cellStyle name="Normal 7 5 2 4 2 5" xfId="16412" xr:uid="{00000000-0005-0000-0000-00006A5D0000}"/>
    <cellStyle name="Normal 7 5 2 4 2 5 2" xfId="39407" xr:uid="{00000000-0005-0000-0000-00006B5D0000}"/>
    <cellStyle name="Normal 7 5 2 4 2 6" xfId="8167" xr:uid="{00000000-0005-0000-0000-00006C5D0000}"/>
    <cellStyle name="Normal 7 5 2 4 2 7" xfId="33287" xr:uid="{00000000-0005-0000-0000-00006D5D0000}"/>
    <cellStyle name="Normal 7 5 2 4 3" xfId="4821" xr:uid="{00000000-0005-0000-0000-00006E5D0000}"/>
    <cellStyle name="Normal 7 5 2 4 3 2" xfId="12635" xr:uid="{00000000-0005-0000-0000-00006F5D0000}"/>
    <cellStyle name="Normal 7 5 2 4 3 2 2" xfId="37571" xr:uid="{00000000-0005-0000-0000-0000705D0000}"/>
    <cellStyle name="Normal 7 5 2 4 3 3" xfId="18739" xr:uid="{00000000-0005-0000-0000-0000715D0000}"/>
    <cellStyle name="Normal 7 5 2 4 3 3 2" xfId="41243" xr:uid="{00000000-0005-0000-0000-0000725D0000}"/>
    <cellStyle name="Normal 7 5 2 4 3 4" xfId="8779" xr:uid="{00000000-0005-0000-0000-0000735D0000}"/>
    <cellStyle name="Normal 7 5 2 4 3 5" xfId="33899" xr:uid="{00000000-0005-0000-0000-0000745D0000}"/>
    <cellStyle name="Normal 7 5 2 4 4" xfId="3191" xr:uid="{00000000-0005-0000-0000-0000755D0000}"/>
    <cellStyle name="Normal 7 5 2 4 4 2" xfId="17141" xr:uid="{00000000-0005-0000-0000-0000765D0000}"/>
    <cellStyle name="Normal 7 5 2 4 4 2 2" xfId="40019" xr:uid="{00000000-0005-0000-0000-0000775D0000}"/>
    <cellStyle name="Normal 7 5 2 4 4 3" xfId="11227" xr:uid="{00000000-0005-0000-0000-0000785D0000}"/>
    <cellStyle name="Normal 7 5 2 4 4 4" xfId="36347" xr:uid="{00000000-0005-0000-0000-0000795D0000}"/>
    <cellStyle name="Normal 7 5 2 4 5" xfId="10003" xr:uid="{00000000-0005-0000-0000-00007A5D0000}"/>
    <cellStyle name="Normal 7 5 2 4 5 2" xfId="35123" xr:uid="{00000000-0005-0000-0000-00007B5D0000}"/>
    <cellStyle name="Normal 7 5 2 4 6" xfId="15366" xr:uid="{00000000-0005-0000-0000-00007C5D0000}"/>
    <cellStyle name="Normal 7 5 2 4 6 2" xfId="38795" xr:uid="{00000000-0005-0000-0000-00007D5D0000}"/>
    <cellStyle name="Normal 7 5 2 4 7" xfId="7555" xr:uid="{00000000-0005-0000-0000-00007E5D0000}"/>
    <cellStyle name="Normal 7 5 2 4 8" xfId="32675" xr:uid="{00000000-0005-0000-0000-00007F5D0000}"/>
    <cellStyle name="Normal 7 5 2 5" xfId="1768" xr:uid="{00000000-0005-0000-0000-0000805D0000}"/>
    <cellStyle name="Normal 7 5 2 5 2" xfId="5137" xr:uid="{00000000-0005-0000-0000-0000815D0000}"/>
    <cellStyle name="Normal 7 5 2 5 2 2" xfId="12890" xr:uid="{00000000-0005-0000-0000-0000825D0000}"/>
    <cellStyle name="Normal 7 5 2 5 2 2 2" xfId="37761" xr:uid="{00000000-0005-0000-0000-0000835D0000}"/>
    <cellStyle name="Normal 7 5 2 5 2 3" xfId="19041" xr:uid="{00000000-0005-0000-0000-0000845D0000}"/>
    <cellStyle name="Normal 7 5 2 5 2 3 2" xfId="41433" xr:uid="{00000000-0005-0000-0000-0000855D0000}"/>
    <cellStyle name="Normal 7 5 2 5 2 4" xfId="8969" xr:uid="{00000000-0005-0000-0000-0000865D0000}"/>
    <cellStyle name="Normal 7 5 2 5 2 5" xfId="34089" xr:uid="{00000000-0005-0000-0000-0000875D0000}"/>
    <cellStyle name="Normal 7 5 2 5 3" xfId="3381" xr:uid="{00000000-0005-0000-0000-0000885D0000}"/>
    <cellStyle name="Normal 7 5 2 5 3 2" xfId="17331" xr:uid="{00000000-0005-0000-0000-0000895D0000}"/>
    <cellStyle name="Normal 7 5 2 5 3 2 2" xfId="40209" xr:uid="{00000000-0005-0000-0000-00008A5D0000}"/>
    <cellStyle name="Normal 7 5 2 5 3 3" xfId="11417" xr:uid="{00000000-0005-0000-0000-00008B5D0000}"/>
    <cellStyle name="Normal 7 5 2 5 3 4" xfId="36537" xr:uid="{00000000-0005-0000-0000-00008C5D0000}"/>
    <cellStyle name="Normal 7 5 2 5 4" xfId="10193" xr:uid="{00000000-0005-0000-0000-00008D5D0000}"/>
    <cellStyle name="Normal 7 5 2 5 4 2" xfId="35313" xr:uid="{00000000-0005-0000-0000-00008E5D0000}"/>
    <cellStyle name="Normal 7 5 2 5 5" xfId="15746" xr:uid="{00000000-0005-0000-0000-00008F5D0000}"/>
    <cellStyle name="Normal 7 5 2 5 5 2" xfId="38985" xr:uid="{00000000-0005-0000-0000-0000905D0000}"/>
    <cellStyle name="Normal 7 5 2 5 6" xfId="7745" xr:uid="{00000000-0005-0000-0000-0000915D0000}"/>
    <cellStyle name="Normal 7 5 2 5 7" xfId="32865" xr:uid="{00000000-0005-0000-0000-0000925D0000}"/>
    <cellStyle name="Normal 7 5 2 6" xfId="4231" xr:uid="{00000000-0005-0000-0000-0000935D0000}"/>
    <cellStyle name="Normal 7 5 2 6 2" xfId="12133" xr:uid="{00000000-0005-0000-0000-0000945D0000}"/>
    <cellStyle name="Normal 7 5 2 6 2 2" xfId="37149" xr:uid="{00000000-0005-0000-0000-0000955D0000}"/>
    <cellStyle name="Normal 7 5 2 6 3" xfId="18163" xr:uid="{00000000-0005-0000-0000-0000965D0000}"/>
    <cellStyle name="Normal 7 5 2 6 3 2" xfId="40821" xr:uid="{00000000-0005-0000-0000-0000975D0000}"/>
    <cellStyle name="Normal 7 5 2 6 4" xfId="8357" xr:uid="{00000000-0005-0000-0000-0000985D0000}"/>
    <cellStyle name="Normal 7 5 2 6 5" xfId="33477" xr:uid="{00000000-0005-0000-0000-0000995D0000}"/>
    <cellStyle name="Normal 7 5 2 7" xfId="2769" xr:uid="{00000000-0005-0000-0000-00009A5D0000}"/>
    <cellStyle name="Normal 7 5 2 7 2" xfId="16719" xr:uid="{00000000-0005-0000-0000-00009B5D0000}"/>
    <cellStyle name="Normal 7 5 2 7 2 2" xfId="39597" xr:uid="{00000000-0005-0000-0000-00009C5D0000}"/>
    <cellStyle name="Normal 7 5 2 7 3" xfId="10805" xr:uid="{00000000-0005-0000-0000-00009D5D0000}"/>
    <cellStyle name="Normal 7 5 2 7 4" xfId="35925" xr:uid="{00000000-0005-0000-0000-00009E5D0000}"/>
    <cellStyle name="Normal 7 5 2 8" xfId="9581" xr:uid="{00000000-0005-0000-0000-00009F5D0000}"/>
    <cellStyle name="Normal 7 5 2 8 2" xfId="34701" xr:uid="{00000000-0005-0000-0000-0000A05D0000}"/>
    <cellStyle name="Normal 7 5 2 9" xfId="14631" xr:uid="{00000000-0005-0000-0000-0000A15D0000}"/>
    <cellStyle name="Normal 7 5 2 9 2" xfId="38373" xr:uid="{00000000-0005-0000-0000-0000A25D0000}"/>
    <cellStyle name="Normal 7 5 3" xfId="591" xr:uid="{00000000-0005-0000-0000-0000A35D0000}"/>
    <cellStyle name="Normal 7 5 3 10" xfId="32255" xr:uid="{00000000-0005-0000-0000-0000A45D0000}"/>
    <cellStyle name="Normal 7 5 3 2" xfId="1017" xr:uid="{00000000-0005-0000-0000-0000A55D0000}"/>
    <cellStyle name="Normal 7 5 3 2 2" xfId="2108" xr:uid="{00000000-0005-0000-0000-0000A65D0000}"/>
    <cellStyle name="Normal 7 5 3 2 2 2" xfId="5414" xr:uid="{00000000-0005-0000-0000-0000A75D0000}"/>
    <cellStyle name="Normal 7 5 3 2 2 2 2" xfId="13128" xr:uid="{00000000-0005-0000-0000-0000A85D0000}"/>
    <cellStyle name="Normal 7 5 3 2 2 2 2 2" xfId="37974" xr:uid="{00000000-0005-0000-0000-0000A95D0000}"/>
    <cellStyle name="Normal 7 5 3 2 2 2 3" xfId="19308" xr:uid="{00000000-0005-0000-0000-0000AA5D0000}"/>
    <cellStyle name="Normal 7 5 3 2 2 2 3 2" xfId="41646" xr:uid="{00000000-0005-0000-0000-0000AB5D0000}"/>
    <cellStyle name="Normal 7 5 3 2 2 2 4" xfId="9182" xr:uid="{00000000-0005-0000-0000-0000AC5D0000}"/>
    <cellStyle name="Normal 7 5 3 2 2 2 5" xfId="34302" xr:uid="{00000000-0005-0000-0000-0000AD5D0000}"/>
    <cellStyle name="Normal 7 5 3 2 2 3" xfId="3594" xr:uid="{00000000-0005-0000-0000-0000AE5D0000}"/>
    <cellStyle name="Normal 7 5 3 2 2 3 2" xfId="17544" xr:uid="{00000000-0005-0000-0000-0000AF5D0000}"/>
    <cellStyle name="Normal 7 5 3 2 2 3 2 2" xfId="40422" xr:uid="{00000000-0005-0000-0000-0000B05D0000}"/>
    <cellStyle name="Normal 7 5 3 2 2 3 3" xfId="11630" xr:uid="{00000000-0005-0000-0000-0000B15D0000}"/>
    <cellStyle name="Normal 7 5 3 2 2 3 4" xfId="36750" xr:uid="{00000000-0005-0000-0000-0000B25D0000}"/>
    <cellStyle name="Normal 7 5 3 2 2 4" xfId="10406" xr:uid="{00000000-0005-0000-0000-0000B35D0000}"/>
    <cellStyle name="Normal 7 5 3 2 2 4 2" xfId="35526" xr:uid="{00000000-0005-0000-0000-0000B45D0000}"/>
    <cellStyle name="Normal 7 5 3 2 2 5" xfId="16077" xr:uid="{00000000-0005-0000-0000-0000B55D0000}"/>
    <cellStyle name="Normal 7 5 3 2 2 5 2" xfId="39198" xr:uid="{00000000-0005-0000-0000-0000B65D0000}"/>
    <cellStyle name="Normal 7 5 3 2 2 6" xfId="7958" xr:uid="{00000000-0005-0000-0000-0000B75D0000}"/>
    <cellStyle name="Normal 7 5 3 2 2 7" xfId="33078" xr:uid="{00000000-0005-0000-0000-0000B85D0000}"/>
    <cellStyle name="Normal 7 5 3 2 3" xfId="4530" xr:uid="{00000000-0005-0000-0000-0000B95D0000}"/>
    <cellStyle name="Normal 7 5 3 2 3 2" xfId="12381" xr:uid="{00000000-0005-0000-0000-0000BA5D0000}"/>
    <cellStyle name="Normal 7 5 3 2 3 2 2" xfId="37362" xr:uid="{00000000-0005-0000-0000-0000BB5D0000}"/>
    <cellStyle name="Normal 7 5 3 2 3 3" xfId="18456" xr:uid="{00000000-0005-0000-0000-0000BC5D0000}"/>
    <cellStyle name="Normal 7 5 3 2 3 3 2" xfId="41034" xr:uid="{00000000-0005-0000-0000-0000BD5D0000}"/>
    <cellStyle name="Normal 7 5 3 2 3 4" xfId="8570" xr:uid="{00000000-0005-0000-0000-0000BE5D0000}"/>
    <cellStyle name="Normal 7 5 3 2 3 5" xfId="33690" xr:uid="{00000000-0005-0000-0000-0000BF5D0000}"/>
    <cellStyle name="Normal 7 5 3 2 4" xfId="2982" xr:uid="{00000000-0005-0000-0000-0000C05D0000}"/>
    <cellStyle name="Normal 7 5 3 2 4 2" xfId="16932" xr:uid="{00000000-0005-0000-0000-0000C15D0000}"/>
    <cellStyle name="Normal 7 5 3 2 4 2 2" xfId="39810" xr:uid="{00000000-0005-0000-0000-0000C25D0000}"/>
    <cellStyle name="Normal 7 5 3 2 4 3" xfId="11018" xr:uid="{00000000-0005-0000-0000-0000C35D0000}"/>
    <cellStyle name="Normal 7 5 3 2 4 4" xfId="36138" xr:uid="{00000000-0005-0000-0000-0000C45D0000}"/>
    <cellStyle name="Normal 7 5 3 2 5" xfId="9794" xr:uid="{00000000-0005-0000-0000-0000C55D0000}"/>
    <cellStyle name="Normal 7 5 3 2 5 2" xfId="34914" xr:uid="{00000000-0005-0000-0000-0000C65D0000}"/>
    <cellStyle name="Normal 7 5 3 2 6" xfId="15036" xr:uid="{00000000-0005-0000-0000-0000C75D0000}"/>
    <cellStyle name="Normal 7 5 3 2 6 2" xfId="38586" xr:uid="{00000000-0005-0000-0000-0000C85D0000}"/>
    <cellStyle name="Normal 7 5 3 2 7" xfId="7346" xr:uid="{00000000-0005-0000-0000-0000C95D0000}"/>
    <cellStyle name="Normal 7 5 3 2 8" xfId="32466" xr:uid="{00000000-0005-0000-0000-0000CA5D0000}"/>
    <cellStyle name="Normal 7 5 3 3" xfId="1359" xr:uid="{00000000-0005-0000-0000-0000CB5D0000}"/>
    <cellStyle name="Normal 7 5 3 3 2" xfId="2450" xr:uid="{00000000-0005-0000-0000-0000CC5D0000}"/>
    <cellStyle name="Normal 7 5 3 3 2 2" xfId="5713" xr:uid="{00000000-0005-0000-0000-0000CD5D0000}"/>
    <cellStyle name="Normal 7 5 3 3 2 2 2" xfId="13385" xr:uid="{00000000-0005-0000-0000-0000CE5D0000}"/>
    <cellStyle name="Normal 7 5 3 3 2 2 2 2" xfId="38185" xr:uid="{00000000-0005-0000-0000-0000CF5D0000}"/>
    <cellStyle name="Normal 7 5 3 3 2 2 3" xfId="19601" xr:uid="{00000000-0005-0000-0000-0000D05D0000}"/>
    <cellStyle name="Normal 7 5 3 3 2 2 3 2" xfId="41857" xr:uid="{00000000-0005-0000-0000-0000D15D0000}"/>
    <cellStyle name="Normal 7 5 3 3 2 2 4" xfId="9393" xr:uid="{00000000-0005-0000-0000-0000D25D0000}"/>
    <cellStyle name="Normal 7 5 3 3 2 2 5" xfId="34513" xr:uid="{00000000-0005-0000-0000-0000D35D0000}"/>
    <cellStyle name="Normal 7 5 3 3 2 3" xfId="3805" xr:uid="{00000000-0005-0000-0000-0000D45D0000}"/>
    <cellStyle name="Normal 7 5 3 3 2 3 2" xfId="17755" xr:uid="{00000000-0005-0000-0000-0000D55D0000}"/>
    <cellStyle name="Normal 7 5 3 3 2 3 2 2" xfId="40633" xr:uid="{00000000-0005-0000-0000-0000D65D0000}"/>
    <cellStyle name="Normal 7 5 3 3 2 3 3" xfId="11841" xr:uid="{00000000-0005-0000-0000-0000D75D0000}"/>
    <cellStyle name="Normal 7 5 3 3 2 3 4" xfId="36961" xr:uid="{00000000-0005-0000-0000-0000D85D0000}"/>
    <cellStyle name="Normal 7 5 3 3 2 4" xfId="10617" xr:uid="{00000000-0005-0000-0000-0000D95D0000}"/>
    <cellStyle name="Normal 7 5 3 3 2 4 2" xfId="35737" xr:uid="{00000000-0005-0000-0000-0000DA5D0000}"/>
    <cellStyle name="Normal 7 5 3 3 2 5" xfId="16414" xr:uid="{00000000-0005-0000-0000-0000DB5D0000}"/>
    <cellStyle name="Normal 7 5 3 3 2 5 2" xfId="39409" xr:uid="{00000000-0005-0000-0000-0000DC5D0000}"/>
    <cellStyle name="Normal 7 5 3 3 2 6" xfId="8169" xr:uid="{00000000-0005-0000-0000-0000DD5D0000}"/>
    <cellStyle name="Normal 7 5 3 3 2 7" xfId="33289" xr:uid="{00000000-0005-0000-0000-0000DE5D0000}"/>
    <cellStyle name="Normal 7 5 3 3 3" xfId="4823" xr:uid="{00000000-0005-0000-0000-0000DF5D0000}"/>
    <cellStyle name="Normal 7 5 3 3 3 2" xfId="12637" xr:uid="{00000000-0005-0000-0000-0000E05D0000}"/>
    <cellStyle name="Normal 7 5 3 3 3 2 2" xfId="37573" xr:uid="{00000000-0005-0000-0000-0000E15D0000}"/>
    <cellStyle name="Normal 7 5 3 3 3 3" xfId="18741" xr:uid="{00000000-0005-0000-0000-0000E25D0000}"/>
    <cellStyle name="Normal 7 5 3 3 3 3 2" xfId="41245" xr:uid="{00000000-0005-0000-0000-0000E35D0000}"/>
    <cellStyle name="Normal 7 5 3 3 3 4" xfId="8781" xr:uid="{00000000-0005-0000-0000-0000E45D0000}"/>
    <cellStyle name="Normal 7 5 3 3 3 5" xfId="33901" xr:uid="{00000000-0005-0000-0000-0000E55D0000}"/>
    <cellStyle name="Normal 7 5 3 3 4" xfId="3193" xr:uid="{00000000-0005-0000-0000-0000E65D0000}"/>
    <cellStyle name="Normal 7 5 3 3 4 2" xfId="17143" xr:uid="{00000000-0005-0000-0000-0000E75D0000}"/>
    <cellStyle name="Normal 7 5 3 3 4 2 2" xfId="40021" xr:uid="{00000000-0005-0000-0000-0000E85D0000}"/>
    <cellStyle name="Normal 7 5 3 3 4 3" xfId="11229" xr:uid="{00000000-0005-0000-0000-0000E95D0000}"/>
    <cellStyle name="Normal 7 5 3 3 4 4" xfId="36349" xr:uid="{00000000-0005-0000-0000-0000EA5D0000}"/>
    <cellStyle name="Normal 7 5 3 3 5" xfId="10005" xr:uid="{00000000-0005-0000-0000-0000EB5D0000}"/>
    <cellStyle name="Normal 7 5 3 3 5 2" xfId="35125" xr:uid="{00000000-0005-0000-0000-0000EC5D0000}"/>
    <cellStyle name="Normal 7 5 3 3 6" xfId="15368" xr:uid="{00000000-0005-0000-0000-0000ED5D0000}"/>
    <cellStyle name="Normal 7 5 3 3 6 2" xfId="38797" xr:uid="{00000000-0005-0000-0000-0000EE5D0000}"/>
    <cellStyle name="Normal 7 5 3 3 7" xfId="7557" xr:uid="{00000000-0005-0000-0000-0000EF5D0000}"/>
    <cellStyle name="Normal 7 5 3 3 8" xfId="32677" xr:uid="{00000000-0005-0000-0000-0000F05D0000}"/>
    <cellStyle name="Normal 7 5 3 4" xfId="1770" xr:uid="{00000000-0005-0000-0000-0000F15D0000}"/>
    <cellStyle name="Normal 7 5 3 4 2" xfId="5139" xr:uid="{00000000-0005-0000-0000-0000F25D0000}"/>
    <cellStyle name="Normal 7 5 3 4 2 2" xfId="12892" xr:uid="{00000000-0005-0000-0000-0000F35D0000}"/>
    <cellStyle name="Normal 7 5 3 4 2 2 2" xfId="37763" xr:uid="{00000000-0005-0000-0000-0000F45D0000}"/>
    <cellStyle name="Normal 7 5 3 4 2 3" xfId="19043" xr:uid="{00000000-0005-0000-0000-0000F55D0000}"/>
    <cellStyle name="Normal 7 5 3 4 2 3 2" xfId="41435" xr:uid="{00000000-0005-0000-0000-0000F65D0000}"/>
    <cellStyle name="Normal 7 5 3 4 2 4" xfId="8971" xr:uid="{00000000-0005-0000-0000-0000F75D0000}"/>
    <cellStyle name="Normal 7 5 3 4 2 5" xfId="34091" xr:uid="{00000000-0005-0000-0000-0000F85D0000}"/>
    <cellStyle name="Normal 7 5 3 4 3" xfId="3383" xr:uid="{00000000-0005-0000-0000-0000F95D0000}"/>
    <cellStyle name="Normal 7 5 3 4 3 2" xfId="17333" xr:uid="{00000000-0005-0000-0000-0000FA5D0000}"/>
    <cellStyle name="Normal 7 5 3 4 3 2 2" xfId="40211" xr:uid="{00000000-0005-0000-0000-0000FB5D0000}"/>
    <cellStyle name="Normal 7 5 3 4 3 3" xfId="11419" xr:uid="{00000000-0005-0000-0000-0000FC5D0000}"/>
    <cellStyle name="Normal 7 5 3 4 3 4" xfId="36539" xr:uid="{00000000-0005-0000-0000-0000FD5D0000}"/>
    <cellStyle name="Normal 7 5 3 4 4" xfId="10195" xr:uid="{00000000-0005-0000-0000-0000FE5D0000}"/>
    <cellStyle name="Normal 7 5 3 4 4 2" xfId="35315" xr:uid="{00000000-0005-0000-0000-0000FF5D0000}"/>
    <cellStyle name="Normal 7 5 3 4 5" xfId="15748" xr:uid="{00000000-0005-0000-0000-0000005E0000}"/>
    <cellStyle name="Normal 7 5 3 4 5 2" xfId="38987" xr:uid="{00000000-0005-0000-0000-0000015E0000}"/>
    <cellStyle name="Normal 7 5 3 4 6" xfId="7747" xr:uid="{00000000-0005-0000-0000-0000025E0000}"/>
    <cellStyle name="Normal 7 5 3 4 7" xfId="32867" xr:uid="{00000000-0005-0000-0000-0000035E0000}"/>
    <cellStyle name="Normal 7 5 3 5" xfId="4233" xr:uid="{00000000-0005-0000-0000-0000045E0000}"/>
    <cellStyle name="Normal 7 5 3 5 2" xfId="12135" xr:uid="{00000000-0005-0000-0000-0000055E0000}"/>
    <cellStyle name="Normal 7 5 3 5 2 2" xfId="37151" xr:uid="{00000000-0005-0000-0000-0000065E0000}"/>
    <cellStyle name="Normal 7 5 3 5 3" xfId="18165" xr:uid="{00000000-0005-0000-0000-0000075E0000}"/>
    <cellStyle name="Normal 7 5 3 5 3 2" xfId="40823" xr:uid="{00000000-0005-0000-0000-0000085E0000}"/>
    <cellStyle name="Normal 7 5 3 5 4" xfId="8359" xr:uid="{00000000-0005-0000-0000-0000095E0000}"/>
    <cellStyle name="Normal 7 5 3 5 5" xfId="33479" xr:uid="{00000000-0005-0000-0000-00000A5E0000}"/>
    <cellStyle name="Normal 7 5 3 6" xfId="2771" xr:uid="{00000000-0005-0000-0000-00000B5E0000}"/>
    <cellStyle name="Normal 7 5 3 6 2" xfId="16721" xr:uid="{00000000-0005-0000-0000-00000C5E0000}"/>
    <cellStyle name="Normal 7 5 3 6 2 2" xfId="39599" xr:uid="{00000000-0005-0000-0000-00000D5E0000}"/>
    <cellStyle name="Normal 7 5 3 6 3" xfId="10807" xr:uid="{00000000-0005-0000-0000-00000E5E0000}"/>
    <cellStyle name="Normal 7 5 3 6 4" xfId="35927" xr:uid="{00000000-0005-0000-0000-00000F5E0000}"/>
    <cellStyle name="Normal 7 5 3 7" xfId="9583" xr:uid="{00000000-0005-0000-0000-0000105E0000}"/>
    <cellStyle name="Normal 7 5 3 7 2" xfId="34703" xr:uid="{00000000-0005-0000-0000-0000115E0000}"/>
    <cellStyle name="Normal 7 5 3 8" xfId="14633" xr:uid="{00000000-0005-0000-0000-0000125E0000}"/>
    <cellStyle name="Normal 7 5 3 8 2" xfId="38375" xr:uid="{00000000-0005-0000-0000-0000135E0000}"/>
    <cellStyle name="Normal 7 5 3 9" xfId="7135" xr:uid="{00000000-0005-0000-0000-0000145E0000}"/>
    <cellStyle name="Normal 7 5 4" xfId="1014" xr:uid="{00000000-0005-0000-0000-0000155E0000}"/>
    <cellStyle name="Normal 7 5 4 2" xfId="2105" xr:uid="{00000000-0005-0000-0000-0000165E0000}"/>
    <cellStyle name="Normal 7 5 4 2 2" xfId="5411" xr:uid="{00000000-0005-0000-0000-0000175E0000}"/>
    <cellStyle name="Normal 7 5 4 2 2 2" xfId="13125" xr:uid="{00000000-0005-0000-0000-0000185E0000}"/>
    <cellStyle name="Normal 7 5 4 2 2 2 2" xfId="37971" xr:uid="{00000000-0005-0000-0000-0000195E0000}"/>
    <cellStyle name="Normal 7 5 4 2 2 3" xfId="19305" xr:uid="{00000000-0005-0000-0000-00001A5E0000}"/>
    <cellStyle name="Normal 7 5 4 2 2 3 2" xfId="41643" xr:uid="{00000000-0005-0000-0000-00001B5E0000}"/>
    <cellStyle name="Normal 7 5 4 2 2 4" xfId="9179" xr:uid="{00000000-0005-0000-0000-00001C5E0000}"/>
    <cellStyle name="Normal 7 5 4 2 2 5" xfId="34299" xr:uid="{00000000-0005-0000-0000-00001D5E0000}"/>
    <cellStyle name="Normal 7 5 4 2 3" xfId="3591" xr:uid="{00000000-0005-0000-0000-00001E5E0000}"/>
    <cellStyle name="Normal 7 5 4 2 3 2" xfId="17541" xr:uid="{00000000-0005-0000-0000-00001F5E0000}"/>
    <cellStyle name="Normal 7 5 4 2 3 2 2" xfId="40419" xr:uid="{00000000-0005-0000-0000-0000205E0000}"/>
    <cellStyle name="Normal 7 5 4 2 3 3" xfId="11627" xr:uid="{00000000-0005-0000-0000-0000215E0000}"/>
    <cellStyle name="Normal 7 5 4 2 3 4" xfId="36747" xr:uid="{00000000-0005-0000-0000-0000225E0000}"/>
    <cellStyle name="Normal 7 5 4 2 4" xfId="10403" xr:uid="{00000000-0005-0000-0000-0000235E0000}"/>
    <cellStyle name="Normal 7 5 4 2 4 2" xfId="35523" xr:uid="{00000000-0005-0000-0000-0000245E0000}"/>
    <cellStyle name="Normal 7 5 4 2 5" xfId="16074" xr:uid="{00000000-0005-0000-0000-0000255E0000}"/>
    <cellStyle name="Normal 7 5 4 2 5 2" xfId="39195" xr:uid="{00000000-0005-0000-0000-0000265E0000}"/>
    <cellStyle name="Normal 7 5 4 2 6" xfId="7955" xr:uid="{00000000-0005-0000-0000-0000275E0000}"/>
    <cellStyle name="Normal 7 5 4 2 7" xfId="33075" xr:uid="{00000000-0005-0000-0000-0000285E0000}"/>
    <cellStyle name="Normal 7 5 4 3" xfId="4527" xr:uid="{00000000-0005-0000-0000-0000295E0000}"/>
    <cellStyle name="Normal 7 5 4 3 2" xfId="12378" xr:uid="{00000000-0005-0000-0000-00002A5E0000}"/>
    <cellStyle name="Normal 7 5 4 3 2 2" xfId="37359" xr:uid="{00000000-0005-0000-0000-00002B5E0000}"/>
    <cellStyle name="Normal 7 5 4 3 3" xfId="18453" xr:uid="{00000000-0005-0000-0000-00002C5E0000}"/>
    <cellStyle name="Normal 7 5 4 3 3 2" xfId="41031" xr:uid="{00000000-0005-0000-0000-00002D5E0000}"/>
    <cellStyle name="Normal 7 5 4 3 4" xfId="8567" xr:uid="{00000000-0005-0000-0000-00002E5E0000}"/>
    <cellStyle name="Normal 7 5 4 3 5" xfId="33687" xr:uid="{00000000-0005-0000-0000-00002F5E0000}"/>
    <cellStyle name="Normal 7 5 4 4" xfId="2979" xr:uid="{00000000-0005-0000-0000-0000305E0000}"/>
    <cellStyle name="Normal 7 5 4 4 2" xfId="16929" xr:uid="{00000000-0005-0000-0000-0000315E0000}"/>
    <cellStyle name="Normal 7 5 4 4 2 2" xfId="39807" xr:uid="{00000000-0005-0000-0000-0000325E0000}"/>
    <cellStyle name="Normal 7 5 4 4 3" xfId="11015" xr:uid="{00000000-0005-0000-0000-0000335E0000}"/>
    <cellStyle name="Normal 7 5 4 4 4" xfId="36135" xr:uid="{00000000-0005-0000-0000-0000345E0000}"/>
    <cellStyle name="Normal 7 5 4 5" xfId="9791" xr:uid="{00000000-0005-0000-0000-0000355E0000}"/>
    <cellStyle name="Normal 7 5 4 5 2" xfId="34911" xr:uid="{00000000-0005-0000-0000-0000365E0000}"/>
    <cellStyle name="Normal 7 5 4 6" xfId="15033" xr:uid="{00000000-0005-0000-0000-0000375E0000}"/>
    <cellStyle name="Normal 7 5 4 6 2" xfId="38583" xr:uid="{00000000-0005-0000-0000-0000385E0000}"/>
    <cellStyle name="Normal 7 5 4 7" xfId="7343" xr:uid="{00000000-0005-0000-0000-0000395E0000}"/>
    <cellStyle name="Normal 7 5 4 8" xfId="32463" xr:uid="{00000000-0005-0000-0000-00003A5E0000}"/>
    <cellStyle name="Normal 7 5 5" xfId="1356" xr:uid="{00000000-0005-0000-0000-00003B5E0000}"/>
    <cellStyle name="Normal 7 5 5 2" xfId="2447" xr:uid="{00000000-0005-0000-0000-00003C5E0000}"/>
    <cellStyle name="Normal 7 5 5 2 2" xfId="5710" xr:uid="{00000000-0005-0000-0000-00003D5E0000}"/>
    <cellStyle name="Normal 7 5 5 2 2 2" xfId="13382" xr:uid="{00000000-0005-0000-0000-00003E5E0000}"/>
    <cellStyle name="Normal 7 5 5 2 2 2 2" xfId="38182" xr:uid="{00000000-0005-0000-0000-00003F5E0000}"/>
    <cellStyle name="Normal 7 5 5 2 2 3" xfId="19598" xr:uid="{00000000-0005-0000-0000-0000405E0000}"/>
    <cellStyle name="Normal 7 5 5 2 2 3 2" xfId="41854" xr:uid="{00000000-0005-0000-0000-0000415E0000}"/>
    <cellStyle name="Normal 7 5 5 2 2 4" xfId="9390" xr:uid="{00000000-0005-0000-0000-0000425E0000}"/>
    <cellStyle name="Normal 7 5 5 2 2 5" xfId="34510" xr:uid="{00000000-0005-0000-0000-0000435E0000}"/>
    <cellStyle name="Normal 7 5 5 2 3" xfId="3802" xr:uid="{00000000-0005-0000-0000-0000445E0000}"/>
    <cellStyle name="Normal 7 5 5 2 3 2" xfId="17752" xr:uid="{00000000-0005-0000-0000-0000455E0000}"/>
    <cellStyle name="Normal 7 5 5 2 3 2 2" xfId="40630" xr:uid="{00000000-0005-0000-0000-0000465E0000}"/>
    <cellStyle name="Normal 7 5 5 2 3 3" xfId="11838" xr:uid="{00000000-0005-0000-0000-0000475E0000}"/>
    <cellStyle name="Normal 7 5 5 2 3 4" xfId="36958" xr:uid="{00000000-0005-0000-0000-0000485E0000}"/>
    <cellStyle name="Normal 7 5 5 2 4" xfId="10614" xr:uid="{00000000-0005-0000-0000-0000495E0000}"/>
    <cellStyle name="Normal 7 5 5 2 4 2" xfId="35734" xr:uid="{00000000-0005-0000-0000-00004A5E0000}"/>
    <cellStyle name="Normal 7 5 5 2 5" xfId="16411" xr:uid="{00000000-0005-0000-0000-00004B5E0000}"/>
    <cellStyle name="Normal 7 5 5 2 5 2" xfId="39406" xr:uid="{00000000-0005-0000-0000-00004C5E0000}"/>
    <cellStyle name="Normal 7 5 5 2 6" xfId="8166" xr:uid="{00000000-0005-0000-0000-00004D5E0000}"/>
    <cellStyle name="Normal 7 5 5 2 7" xfId="33286" xr:uid="{00000000-0005-0000-0000-00004E5E0000}"/>
    <cellStyle name="Normal 7 5 5 3" xfId="4820" xr:uid="{00000000-0005-0000-0000-00004F5E0000}"/>
    <cellStyle name="Normal 7 5 5 3 2" xfId="12634" xr:uid="{00000000-0005-0000-0000-0000505E0000}"/>
    <cellStyle name="Normal 7 5 5 3 2 2" xfId="37570" xr:uid="{00000000-0005-0000-0000-0000515E0000}"/>
    <cellStyle name="Normal 7 5 5 3 3" xfId="18738" xr:uid="{00000000-0005-0000-0000-0000525E0000}"/>
    <cellStyle name="Normal 7 5 5 3 3 2" xfId="41242" xr:uid="{00000000-0005-0000-0000-0000535E0000}"/>
    <cellStyle name="Normal 7 5 5 3 4" xfId="8778" xr:uid="{00000000-0005-0000-0000-0000545E0000}"/>
    <cellStyle name="Normal 7 5 5 3 5" xfId="33898" xr:uid="{00000000-0005-0000-0000-0000555E0000}"/>
    <cellStyle name="Normal 7 5 5 4" xfId="3190" xr:uid="{00000000-0005-0000-0000-0000565E0000}"/>
    <cellStyle name="Normal 7 5 5 4 2" xfId="17140" xr:uid="{00000000-0005-0000-0000-0000575E0000}"/>
    <cellStyle name="Normal 7 5 5 4 2 2" xfId="40018" xr:uid="{00000000-0005-0000-0000-0000585E0000}"/>
    <cellStyle name="Normal 7 5 5 4 3" xfId="11226" xr:uid="{00000000-0005-0000-0000-0000595E0000}"/>
    <cellStyle name="Normal 7 5 5 4 4" xfId="36346" xr:uid="{00000000-0005-0000-0000-00005A5E0000}"/>
    <cellStyle name="Normal 7 5 5 5" xfId="10002" xr:uid="{00000000-0005-0000-0000-00005B5E0000}"/>
    <cellStyle name="Normal 7 5 5 5 2" xfId="35122" xr:uid="{00000000-0005-0000-0000-00005C5E0000}"/>
    <cellStyle name="Normal 7 5 5 6" xfId="15365" xr:uid="{00000000-0005-0000-0000-00005D5E0000}"/>
    <cellStyle name="Normal 7 5 5 6 2" xfId="38794" xr:uid="{00000000-0005-0000-0000-00005E5E0000}"/>
    <cellStyle name="Normal 7 5 5 7" xfId="7554" xr:uid="{00000000-0005-0000-0000-00005F5E0000}"/>
    <cellStyle name="Normal 7 5 5 8" xfId="32674" xr:uid="{00000000-0005-0000-0000-0000605E0000}"/>
    <cellStyle name="Normal 7 5 6" xfId="1767" xr:uid="{00000000-0005-0000-0000-0000615E0000}"/>
    <cellStyle name="Normal 7 5 6 2" xfId="5136" xr:uid="{00000000-0005-0000-0000-0000625E0000}"/>
    <cellStyle name="Normal 7 5 6 2 2" xfId="12889" xr:uid="{00000000-0005-0000-0000-0000635E0000}"/>
    <cellStyle name="Normal 7 5 6 2 2 2" xfId="37760" xr:uid="{00000000-0005-0000-0000-0000645E0000}"/>
    <cellStyle name="Normal 7 5 6 2 3" xfId="19040" xr:uid="{00000000-0005-0000-0000-0000655E0000}"/>
    <cellStyle name="Normal 7 5 6 2 3 2" xfId="41432" xr:uid="{00000000-0005-0000-0000-0000665E0000}"/>
    <cellStyle name="Normal 7 5 6 2 4" xfId="8968" xr:uid="{00000000-0005-0000-0000-0000675E0000}"/>
    <cellStyle name="Normal 7 5 6 2 5" xfId="34088" xr:uid="{00000000-0005-0000-0000-0000685E0000}"/>
    <cellStyle name="Normal 7 5 6 3" xfId="3380" xr:uid="{00000000-0005-0000-0000-0000695E0000}"/>
    <cellStyle name="Normal 7 5 6 3 2" xfId="17330" xr:uid="{00000000-0005-0000-0000-00006A5E0000}"/>
    <cellStyle name="Normal 7 5 6 3 2 2" xfId="40208" xr:uid="{00000000-0005-0000-0000-00006B5E0000}"/>
    <cellStyle name="Normal 7 5 6 3 3" xfId="11416" xr:uid="{00000000-0005-0000-0000-00006C5E0000}"/>
    <cellStyle name="Normal 7 5 6 3 4" xfId="36536" xr:uid="{00000000-0005-0000-0000-00006D5E0000}"/>
    <cellStyle name="Normal 7 5 6 4" xfId="10192" xr:uid="{00000000-0005-0000-0000-00006E5E0000}"/>
    <cellStyle name="Normal 7 5 6 4 2" xfId="35312" xr:uid="{00000000-0005-0000-0000-00006F5E0000}"/>
    <cellStyle name="Normal 7 5 6 5" xfId="15745" xr:uid="{00000000-0005-0000-0000-0000705E0000}"/>
    <cellStyle name="Normal 7 5 6 5 2" xfId="38984" xr:uid="{00000000-0005-0000-0000-0000715E0000}"/>
    <cellStyle name="Normal 7 5 6 6" xfId="7744" xr:uid="{00000000-0005-0000-0000-0000725E0000}"/>
    <cellStyle name="Normal 7 5 6 7" xfId="32864" xr:uid="{00000000-0005-0000-0000-0000735E0000}"/>
    <cellStyle name="Normal 7 5 7" xfId="4230" xr:uid="{00000000-0005-0000-0000-0000745E0000}"/>
    <cellStyle name="Normal 7 5 7 2" xfId="12132" xr:uid="{00000000-0005-0000-0000-0000755E0000}"/>
    <cellStyle name="Normal 7 5 7 2 2" xfId="37148" xr:uid="{00000000-0005-0000-0000-0000765E0000}"/>
    <cellStyle name="Normal 7 5 7 3" xfId="18162" xr:uid="{00000000-0005-0000-0000-0000775E0000}"/>
    <cellStyle name="Normal 7 5 7 3 2" xfId="40820" xr:uid="{00000000-0005-0000-0000-0000785E0000}"/>
    <cellStyle name="Normal 7 5 7 4" xfId="8356" xr:uid="{00000000-0005-0000-0000-0000795E0000}"/>
    <cellStyle name="Normal 7 5 7 5" xfId="33476" xr:uid="{00000000-0005-0000-0000-00007A5E0000}"/>
    <cellStyle name="Normal 7 5 8" xfId="2768" xr:uid="{00000000-0005-0000-0000-00007B5E0000}"/>
    <cellStyle name="Normal 7 5 8 2" xfId="16718" xr:uid="{00000000-0005-0000-0000-00007C5E0000}"/>
    <cellStyle name="Normal 7 5 8 2 2" xfId="39596" xr:uid="{00000000-0005-0000-0000-00007D5E0000}"/>
    <cellStyle name="Normal 7 5 8 3" xfId="10804" xr:uid="{00000000-0005-0000-0000-00007E5E0000}"/>
    <cellStyle name="Normal 7 5 8 4" xfId="35924" xr:uid="{00000000-0005-0000-0000-00007F5E0000}"/>
    <cellStyle name="Normal 7 5 9" xfId="9580" xr:uid="{00000000-0005-0000-0000-0000805E0000}"/>
    <cellStyle name="Normal 7 5 9 2" xfId="34700" xr:uid="{00000000-0005-0000-0000-0000815E0000}"/>
    <cellStyle name="Normal 7 6" xfId="592" xr:uid="{00000000-0005-0000-0000-0000825E0000}"/>
    <cellStyle name="Normal 7 6 10" xfId="7136" xr:uid="{00000000-0005-0000-0000-0000835E0000}"/>
    <cellStyle name="Normal 7 6 11" xfId="32256" xr:uid="{00000000-0005-0000-0000-0000845E0000}"/>
    <cellStyle name="Normal 7 6 2" xfId="593" xr:uid="{00000000-0005-0000-0000-0000855E0000}"/>
    <cellStyle name="Normal 7 6 2 10" xfId="32257" xr:uid="{00000000-0005-0000-0000-0000865E0000}"/>
    <cellStyle name="Normal 7 6 2 2" xfId="1019" xr:uid="{00000000-0005-0000-0000-0000875E0000}"/>
    <cellStyle name="Normal 7 6 2 2 2" xfId="2110" xr:uid="{00000000-0005-0000-0000-0000885E0000}"/>
    <cellStyle name="Normal 7 6 2 2 2 2" xfId="5416" xr:uid="{00000000-0005-0000-0000-0000895E0000}"/>
    <cellStyle name="Normal 7 6 2 2 2 2 2" xfId="13130" xr:uid="{00000000-0005-0000-0000-00008A5E0000}"/>
    <cellStyle name="Normal 7 6 2 2 2 2 2 2" xfId="37976" xr:uid="{00000000-0005-0000-0000-00008B5E0000}"/>
    <cellStyle name="Normal 7 6 2 2 2 2 3" xfId="19310" xr:uid="{00000000-0005-0000-0000-00008C5E0000}"/>
    <cellStyle name="Normal 7 6 2 2 2 2 3 2" xfId="41648" xr:uid="{00000000-0005-0000-0000-00008D5E0000}"/>
    <cellStyle name="Normal 7 6 2 2 2 2 4" xfId="9184" xr:uid="{00000000-0005-0000-0000-00008E5E0000}"/>
    <cellStyle name="Normal 7 6 2 2 2 2 5" xfId="34304" xr:uid="{00000000-0005-0000-0000-00008F5E0000}"/>
    <cellStyle name="Normal 7 6 2 2 2 3" xfId="3596" xr:uid="{00000000-0005-0000-0000-0000905E0000}"/>
    <cellStyle name="Normal 7 6 2 2 2 3 2" xfId="17546" xr:uid="{00000000-0005-0000-0000-0000915E0000}"/>
    <cellStyle name="Normal 7 6 2 2 2 3 2 2" xfId="40424" xr:uid="{00000000-0005-0000-0000-0000925E0000}"/>
    <cellStyle name="Normal 7 6 2 2 2 3 3" xfId="11632" xr:uid="{00000000-0005-0000-0000-0000935E0000}"/>
    <cellStyle name="Normal 7 6 2 2 2 3 4" xfId="36752" xr:uid="{00000000-0005-0000-0000-0000945E0000}"/>
    <cellStyle name="Normal 7 6 2 2 2 4" xfId="10408" xr:uid="{00000000-0005-0000-0000-0000955E0000}"/>
    <cellStyle name="Normal 7 6 2 2 2 4 2" xfId="35528" xr:uid="{00000000-0005-0000-0000-0000965E0000}"/>
    <cellStyle name="Normal 7 6 2 2 2 5" xfId="16079" xr:uid="{00000000-0005-0000-0000-0000975E0000}"/>
    <cellStyle name="Normal 7 6 2 2 2 5 2" xfId="39200" xr:uid="{00000000-0005-0000-0000-0000985E0000}"/>
    <cellStyle name="Normal 7 6 2 2 2 6" xfId="7960" xr:uid="{00000000-0005-0000-0000-0000995E0000}"/>
    <cellStyle name="Normal 7 6 2 2 2 7" xfId="33080" xr:uid="{00000000-0005-0000-0000-00009A5E0000}"/>
    <cellStyle name="Normal 7 6 2 2 3" xfId="4532" xr:uid="{00000000-0005-0000-0000-00009B5E0000}"/>
    <cellStyle name="Normal 7 6 2 2 3 2" xfId="12383" xr:uid="{00000000-0005-0000-0000-00009C5E0000}"/>
    <cellStyle name="Normal 7 6 2 2 3 2 2" xfId="37364" xr:uid="{00000000-0005-0000-0000-00009D5E0000}"/>
    <cellStyle name="Normal 7 6 2 2 3 3" xfId="18458" xr:uid="{00000000-0005-0000-0000-00009E5E0000}"/>
    <cellStyle name="Normal 7 6 2 2 3 3 2" xfId="41036" xr:uid="{00000000-0005-0000-0000-00009F5E0000}"/>
    <cellStyle name="Normal 7 6 2 2 3 4" xfId="8572" xr:uid="{00000000-0005-0000-0000-0000A05E0000}"/>
    <cellStyle name="Normal 7 6 2 2 3 5" xfId="33692" xr:uid="{00000000-0005-0000-0000-0000A15E0000}"/>
    <cellStyle name="Normal 7 6 2 2 4" xfId="2984" xr:uid="{00000000-0005-0000-0000-0000A25E0000}"/>
    <cellStyle name="Normal 7 6 2 2 4 2" xfId="16934" xr:uid="{00000000-0005-0000-0000-0000A35E0000}"/>
    <cellStyle name="Normal 7 6 2 2 4 2 2" xfId="39812" xr:uid="{00000000-0005-0000-0000-0000A45E0000}"/>
    <cellStyle name="Normal 7 6 2 2 4 3" xfId="11020" xr:uid="{00000000-0005-0000-0000-0000A55E0000}"/>
    <cellStyle name="Normal 7 6 2 2 4 4" xfId="36140" xr:uid="{00000000-0005-0000-0000-0000A65E0000}"/>
    <cellStyle name="Normal 7 6 2 2 5" xfId="9796" xr:uid="{00000000-0005-0000-0000-0000A75E0000}"/>
    <cellStyle name="Normal 7 6 2 2 5 2" xfId="34916" xr:uid="{00000000-0005-0000-0000-0000A85E0000}"/>
    <cellStyle name="Normal 7 6 2 2 6" xfId="15038" xr:uid="{00000000-0005-0000-0000-0000A95E0000}"/>
    <cellStyle name="Normal 7 6 2 2 6 2" xfId="38588" xr:uid="{00000000-0005-0000-0000-0000AA5E0000}"/>
    <cellStyle name="Normal 7 6 2 2 7" xfId="7348" xr:uid="{00000000-0005-0000-0000-0000AB5E0000}"/>
    <cellStyle name="Normal 7 6 2 2 8" xfId="32468" xr:uid="{00000000-0005-0000-0000-0000AC5E0000}"/>
    <cellStyle name="Normal 7 6 2 3" xfId="1361" xr:uid="{00000000-0005-0000-0000-0000AD5E0000}"/>
    <cellStyle name="Normal 7 6 2 3 2" xfId="2452" xr:uid="{00000000-0005-0000-0000-0000AE5E0000}"/>
    <cellStyle name="Normal 7 6 2 3 2 2" xfId="5715" xr:uid="{00000000-0005-0000-0000-0000AF5E0000}"/>
    <cellStyle name="Normal 7 6 2 3 2 2 2" xfId="13387" xr:uid="{00000000-0005-0000-0000-0000B05E0000}"/>
    <cellStyle name="Normal 7 6 2 3 2 2 2 2" xfId="38187" xr:uid="{00000000-0005-0000-0000-0000B15E0000}"/>
    <cellStyle name="Normal 7 6 2 3 2 2 3" xfId="19603" xr:uid="{00000000-0005-0000-0000-0000B25E0000}"/>
    <cellStyle name="Normal 7 6 2 3 2 2 3 2" xfId="41859" xr:uid="{00000000-0005-0000-0000-0000B35E0000}"/>
    <cellStyle name="Normal 7 6 2 3 2 2 4" xfId="9395" xr:uid="{00000000-0005-0000-0000-0000B45E0000}"/>
    <cellStyle name="Normal 7 6 2 3 2 2 5" xfId="34515" xr:uid="{00000000-0005-0000-0000-0000B55E0000}"/>
    <cellStyle name="Normal 7 6 2 3 2 3" xfId="3807" xr:uid="{00000000-0005-0000-0000-0000B65E0000}"/>
    <cellStyle name="Normal 7 6 2 3 2 3 2" xfId="17757" xr:uid="{00000000-0005-0000-0000-0000B75E0000}"/>
    <cellStyle name="Normal 7 6 2 3 2 3 2 2" xfId="40635" xr:uid="{00000000-0005-0000-0000-0000B85E0000}"/>
    <cellStyle name="Normal 7 6 2 3 2 3 3" xfId="11843" xr:uid="{00000000-0005-0000-0000-0000B95E0000}"/>
    <cellStyle name="Normal 7 6 2 3 2 3 4" xfId="36963" xr:uid="{00000000-0005-0000-0000-0000BA5E0000}"/>
    <cellStyle name="Normal 7 6 2 3 2 4" xfId="10619" xr:uid="{00000000-0005-0000-0000-0000BB5E0000}"/>
    <cellStyle name="Normal 7 6 2 3 2 4 2" xfId="35739" xr:uid="{00000000-0005-0000-0000-0000BC5E0000}"/>
    <cellStyle name="Normal 7 6 2 3 2 5" xfId="16416" xr:uid="{00000000-0005-0000-0000-0000BD5E0000}"/>
    <cellStyle name="Normal 7 6 2 3 2 5 2" xfId="39411" xr:uid="{00000000-0005-0000-0000-0000BE5E0000}"/>
    <cellStyle name="Normal 7 6 2 3 2 6" xfId="8171" xr:uid="{00000000-0005-0000-0000-0000BF5E0000}"/>
    <cellStyle name="Normal 7 6 2 3 2 7" xfId="33291" xr:uid="{00000000-0005-0000-0000-0000C05E0000}"/>
    <cellStyle name="Normal 7 6 2 3 3" xfId="4825" xr:uid="{00000000-0005-0000-0000-0000C15E0000}"/>
    <cellStyle name="Normal 7 6 2 3 3 2" xfId="12639" xr:uid="{00000000-0005-0000-0000-0000C25E0000}"/>
    <cellStyle name="Normal 7 6 2 3 3 2 2" xfId="37575" xr:uid="{00000000-0005-0000-0000-0000C35E0000}"/>
    <cellStyle name="Normal 7 6 2 3 3 3" xfId="18743" xr:uid="{00000000-0005-0000-0000-0000C45E0000}"/>
    <cellStyle name="Normal 7 6 2 3 3 3 2" xfId="41247" xr:uid="{00000000-0005-0000-0000-0000C55E0000}"/>
    <cellStyle name="Normal 7 6 2 3 3 4" xfId="8783" xr:uid="{00000000-0005-0000-0000-0000C65E0000}"/>
    <cellStyle name="Normal 7 6 2 3 3 5" xfId="33903" xr:uid="{00000000-0005-0000-0000-0000C75E0000}"/>
    <cellStyle name="Normal 7 6 2 3 4" xfId="3195" xr:uid="{00000000-0005-0000-0000-0000C85E0000}"/>
    <cellStyle name="Normal 7 6 2 3 4 2" xfId="17145" xr:uid="{00000000-0005-0000-0000-0000C95E0000}"/>
    <cellStyle name="Normal 7 6 2 3 4 2 2" xfId="40023" xr:uid="{00000000-0005-0000-0000-0000CA5E0000}"/>
    <cellStyle name="Normal 7 6 2 3 4 3" xfId="11231" xr:uid="{00000000-0005-0000-0000-0000CB5E0000}"/>
    <cellStyle name="Normal 7 6 2 3 4 4" xfId="36351" xr:uid="{00000000-0005-0000-0000-0000CC5E0000}"/>
    <cellStyle name="Normal 7 6 2 3 5" xfId="10007" xr:uid="{00000000-0005-0000-0000-0000CD5E0000}"/>
    <cellStyle name="Normal 7 6 2 3 5 2" xfId="35127" xr:uid="{00000000-0005-0000-0000-0000CE5E0000}"/>
    <cellStyle name="Normal 7 6 2 3 6" xfId="15370" xr:uid="{00000000-0005-0000-0000-0000CF5E0000}"/>
    <cellStyle name="Normal 7 6 2 3 6 2" xfId="38799" xr:uid="{00000000-0005-0000-0000-0000D05E0000}"/>
    <cellStyle name="Normal 7 6 2 3 7" xfId="7559" xr:uid="{00000000-0005-0000-0000-0000D15E0000}"/>
    <cellStyle name="Normal 7 6 2 3 8" xfId="32679" xr:uid="{00000000-0005-0000-0000-0000D25E0000}"/>
    <cellStyle name="Normal 7 6 2 4" xfId="1772" xr:uid="{00000000-0005-0000-0000-0000D35E0000}"/>
    <cellStyle name="Normal 7 6 2 4 2" xfId="5141" xr:uid="{00000000-0005-0000-0000-0000D45E0000}"/>
    <cellStyle name="Normal 7 6 2 4 2 2" xfId="12894" xr:uid="{00000000-0005-0000-0000-0000D55E0000}"/>
    <cellStyle name="Normal 7 6 2 4 2 2 2" xfId="37765" xr:uid="{00000000-0005-0000-0000-0000D65E0000}"/>
    <cellStyle name="Normal 7 6 2 4 2 3" xfId="19045" xr:uid="{00000000-0005-0000-0000-0000D75E0000}"/>
    <cellStyle name="Normal 7 6 2 4 2 3 2" xfId="41437" xr:uid="{00000000-0005-0000-0000-0000D85E0000}"/>
    <cellStyle name="Normal 7 6 2 4 2 4" xfId="8973" xr:uid="{00000000-0005-0000-0000-0000D95E0000}"/>
    <cellStyle name="Normal 7 6 2 4 2 5" xfId="34093" xr:uid="{00000000-0005-0000-0000-0000DA5E0000}"/>
    <cellStyle name="Normal 7 6 2 4 3" xfId="3385" xr:uid="{00000000-0005-0000-0000-0000DB5E0000}"/>
    <cellStyle name="Normal 7 6 2 4 3 2" xfId="17335" xr:uid="{00000000-0005-0000-0000-0000DC5E0000}"/>
    <cellStyle name="Normal 7 6 2 4 3 2 2" xfId="40213" xr:uid="{00000000-0005-0000-0000-0000DD5E0000}"/>
    <cellStyle name="Normal 7 6 2 4 3 3" xfId="11421" xr:uid="{00000000-0005-0000-0000-0000DE5E0000}"/>
    <cellStyle name="Normal 7 6 2 4 3 4" xfId="36541" xr:uid="{00000000-0005-0000-0000-0000DF5E0000}"/>
    <cellStyle name="Normal 7 6 2 4 4" xfId="10197" xr:uid="{00000000-0005-0000-0000-0000E05E0000}"/>
    <cellStyle name="Normal 7 6 2 4 4 2" xfId="35317" xr:uid="{00000000-0005-0000-0000-0000E15E0000}"/>
    <cellStyle name="Normal 7 6 2 4 5" xfId="15750" xr:uid="{00000000-0005-0000-0000-0000E25E0000}"/>
    <cellStyle name="Normal 7 6 2 4 5 2" xfId="38989" xr:uid="{00000000-0005-0000-0000-0000E35E0000}"/>
    <cellStyle name="Normal 7 6 2 4 6" xfId="7749" xr:uid="{00000000-0005-0000-0000-0000E45E0000}"/>
    <cellStyle name="Normal 7 6 2 4 7" xfId="32869" xr:uid="{00000000-0005-0000-0000-0000E55E0000}"/>
    <cellStyle name="Normal 7 6 2 5" xfId="4235" xr:uid="{00000000-0005-0000-0000-0000E65E0000}"/>
    <cellStyle name="Normal 7 6 2 5 2" xfId="12137" xr:uid="{00000000-0005-0000-0000-0000E75E0000}"/>
    <cellStyle name="Normal 7 6 2 5 2 2" xfId="37153" xr:uid="{00000000-0005-0000-0000-0000E85E0000}"/>
    <cellStyle name="Normal 7 6 2 5 3" xfId="18167" xr:uid="{00000000-0005-0000-0000-0000E95E0000}"/>
    <cellStyle name="Normal 7 6 2 5 3 2" xfId="40825" xr:uid="{00000000-0005-0000-0000-0000EA5E0000}"/>
    <cellStyle name="Normal 7 6 2 5 4" xfId="8361" xr:uid="{00000000-0005-0000-0000-0000EB5E0000}"/>
    <cellStyle name="Normal 7 6 2 5 5" xfId="33481" xr:uid="{00000000-0005-0000-0000-0000EC5E0000}"/>
    <cellStyle name="Normal 7 6 2 6" xfId="2773" xr:uid="{00000000-0005-0000-0000-0000ED5E0000}"/>
    <cellStyle name="Normal 7 6 2 6 2" xfId="16723" xr:uid="{00000000-0005-0000-0000-0000EE5E0000}"/>
    <cellStyle name="Normal 7 6 2 6 2 2" xfId="39601" xr:uid="{00000000-0005-0000-0000-0000EF5E0000}"/>
    <cellStyle name="Normal 7 6 2 6 3" xfId="10809" xr:uid="{00000000-0005-0000-0000-0000F05E0000}"/>
    <cellStyle name="Normal 7 6 2 6 4" xfId="35929" xr:uid="{00000000-0005-0000-0000-0000F15E0000}"/>
    <cellStyle name="Normal 7 6 2 7" xfId="9585" xr:uid="{00000000-0005-0000-0000-0000F25E0000}"/>
    <cellStyle name="Normal 7 6 2 7 2" xfId="34705" xr:uid="{00000000-0005-0000-0000-0000F35E0000}"/>
    <cellStyle name="Normal 7 6 2 8" xfId="14635" xr:uid="{00000000-0005-0000-0000-0000F45E0000}"/>
    <cellStyle name="Normal 7 6 2 8 2" xfId="38377" xr:uid="{00000000-0005-0000-0000-0000F55E0000}"/>
    <cellStyle name="Normal 7 6 2 9" xfId="7137" xr:uid="{00000000-0005-0000-0000-0000F65E0000}"/>
    <cellStyle name="Normal 7 6 3" xfId="1018" xr:uid="{00000000-0005-0000-0000-0000F75E0000}"/>
    <cellStyle name="Normal 7 6 3 2" xfId="2109" xr:uid="{00000000-0005-0000-0000-0000F85E0000}"/>
    <cellStyle name="Normal 7 6 3 2 2" xfId="5415" xr:uid="{00000000-0005-0000-0000-0000F95E0000}"/>
    <cellStyle name="Normal 7 6 3 2 2 2" xfId="13129" xr:uid="{00000000-0005-0000-0000-0000FA5E0000}"/>
    <cellStyle name="Normal 7 6 3 2 2 2 2" xfId="37975" xr:uid="{00000000-0005-0000-0000-0000FB5E0000}"/>
    <cellStyle name="Normal 7 6 3 2 2 3" xfId="19309" xr:uid="{00000000-0005-0000-0000-0000FC5E0000}"/>
    <cellStyle name="Normal 7 6 3 2 2 3 2" xfId="41647" xr:uid="{00000000-0005-0000-0000-0000FD5E0000}"/>
    <cellStyle name="Normal 7 6 3 2 2 4" xfId="9183" xr:uid="{00000000-0005-0000-0000-0000FE5E0000}"/>
    <cellStyle name="Normal 7 6 3 2 2 5" xfId="34303" xr:uid="{00000000-0005-0000-0000-0000FF5E0000}"/>
    <cellStyle name="Normal 7 6 3 2 3" xfId="3595" xr:uid="{00000000-0005-0000-0000-0000005F0000}"/>
    <cellStyle name="Normal 7 6 3 2 3 2" xfId="17545" xr:uid="{00000000-0005-0000-0000-0000015F0000}"/>
    <cellStyle name="Normal 7 6 3 2 3 2 2" xfId="40423" xr:uid="{00000000-0005-0000-0000-0000025F0000}"/>
    <cellStyle name="Normal 7 6 3 2 3 3" xfId="11631" xr:uid="{00000000-0005-0000-0000-0000035F0000}"/>
    <cellStyle name="Normal 7 6 3 2 3 4" xfId="36751" xr:uid="{00000000-0005-0000-0000-0000045F0000}"/>
    <cellStyle name="Normal 7 6 3 2 4" xfId="10407" xr:uid="{00000000-0005-0000-0000-0000055F0000}"/>
    <cellStyle name="Normal 7 6 3 2 4 2" xfId="35527" xr:uid="{00000000-0005-0000-0000-0000065F0000}"/>
    <cellStyle name="Normal 7 6 3 2 5" xfId="16078" xr:uid="{00000000-0005-0000-0000-0000075F0000}"/>
    <cellStyle name="Normal 7 6 3 2 5 2" xfId="39199" xr:uid="{00000000-0005-0000-0000-0000085F0000}"/>
    <cellStyle name="Normal 7 6 3 2 6" xfId="7959" xr:uid="{00000000-0005-0000-0000-0000095F0000}"/>
    <cellStyle name="Normal 7 6 3 2 7" xfId="33079" xr:uid="{00000000-0005-0000-0000-00000A5F0000}"/>
    <cellStyle name="Normal 7 6 3 3" xfId="4531" xr:uid="{00000000-0005-0000-0000-00000B5F0000}"/>
    <cellStyle name="Normal 7 6 3 3 2" xfId="12382" xr:uid="{00000000-0005-0000-0000-00000C5F0000}"/>
    <cellStyle name="Normal 7 6 3 3 2 2" xfId="37363" xr:uid="{00000000-0005-0000-0000-00000D5F0000}"/>
    <cellStyle name="Normal 7 6 3 3 3" xfId="18457" xr:uid="{00000000-0005-0000-0000-00000E5F0000}"/>
    <cellStyle name="Normal 7 6 3 3 3 2" xfId="41035" xr:uid="{00000000-0005-0000-0000-00000F5F0000}"/>
    <cellStyle name="Normal 7 6 3 3 4" xfId="8571" xr:uid="{00000000-0005-0000-0000-0000105F0000}"/>
    <cellStyle name="Normal 7 6 3 3 5" xfId="33691" xr:uid="{00000000-0005-0000-0000-0000115F0000}"/>
    <cellStyle name="Normal 7 6 3 4" xfId="2983" xr:uid="{00000000-0005-0000-0000-0000125F0000}"/>
    <cellStyle name="Normal 7 6 3 4 2" xfId="16933" xr:uid="{00000000-0005-0000-0000-0000135F0000}"/>
    <cellStyle name="Normal 7 6 3 4 2 2" xfId="39811" xr:uid="{00000000-0005-0000-0000-0000145F0000}"/>
    <cellStyle name="Normal 7 6 3 4 3" xfId="11019" xr:uid="{00000000-0005-0000-0000-0000155F0000}"/>
    <cellStyle name="Normal 7 6 3 4 4" xfId="36139" xr:uid="{00000000-0005-0000-0000-0000165F0000}"/>
    <cellStyle name="Normal 7 6 3 5" xfId="9795" xr:uid="{00000000-0005-0000-0000-0000175F0000}"/>
    <cellStyle name="Normal 7 6 3 5 2" xfId="34915" xr:uid="{00000000-0005-0000-0000-0000185F0000}"/>
    <cellStyle name="Normal 7 6 3 6" xfId="15037" xr:uid="{00000000-0005-0000-0000-0000195F0000}"/>
    <cellStyle name="Normal 7 6 3 6 2" xfId="38587" xr:uid="{00000000-0005-0000-0000-00001A5F0000}"/>
    <cellStyle name="Normal 7 6 3 7" xfId="7347" xr:uid="{00000000-0005-0000-0000-00001B5F0000}"/>
    <cellStyle name="Normal 7 6 3 8" xfId="32467" xr:uid="{00000000-0005-0000-0000-00001C5F0000}"/>
    <cellStyle name="Normal 7 6 4" xfId="1360" xr:uid="{00000000-0005-0000-0000-00001D5F0000}"/>
    <cellStyle name="Normal 7 6 4 2" xfId="2451" xr:uid="{00000000-0005-0000-0000-00001E5F0000}"/>
    <cellStyle name="Normal 7 6 4 2 2" xfId="5714" xr:uid="{00000000-0005-0000-0000-00001F5F0000}"/>
    <cellStyle name="Normal 7 6 4 2 2 2" xfId="13386" xr:uid="{00000000-0005-0000-0000-0000205F0000}"/>
    <cellStyle name="Normal 7 6 4 2 2 2 2" xfId="38186" xr:uid="{00000000-0005-0000-0000-0000215F0000}"/>
    <cellStyle name="Normal 7 6 4 2 2 3" xfId="19602" xr:uid="{00000000-0005-0000-0000-0000225F0000}"/>
    <cellStyle name="Normal 7 6 4 2 2 3 2" xfId="41858" xr:uid="{00000000-0005-0000-0000-0000235F0000}"/>
    <cellStyle name="Normal 7 6 4 2 2 4" xfId="9394" xr:uid="{00000000-0005-0000-0000-0000245F0000}"/>
    <cellStyle name="Normal 7 6 4 2 2 5" xfId="34514" xr:uid="{00000000-0005-0000-0000-0000255F0000}"/>
    <cellStyle name="Normal 7 6 4 2 3" xfId="3806" xr:uid="{00000000-0005-0000-0000-0000265F0000}"/>
    <cellStyle name="Normal 7 6 4 2 3 2" xfId="17756" xr:uid="{00000000-0005-0000-0000-0000275F0000}"/>
    <cellStyle name="Normal 7 6 4 2 3 2 2" xfId="40634" xr:uid="{00000000-0005-0000-0000-0000285F0000}"/>
    <cellStyle name="Normal 7 6 4 2 3 3" xfId="11842" xr:uid="{00000000-0005-0000-0000-0000295F0000}"/>
    <cellStyle name="Normal 7 6 4 2 3 4" xfId="36962" xr:uid="{00000000-0005-0000-0000-00002A5F0000}"/>
    <cellStyle name="Normal 7 6 4 2 4" xfId="10618" xr:uid="{00000000-0005-0000-0000-00002B5F0000}"/>
    <cellStyle name="Normal 7 6 4 2 4 2" xfId="35738" xr:uid="{00000000-0005-0000-0000-00002C5F0000}"/>
    <cellStyle name="Normal 7 6 4 2 5" xfId="16415" xr:uid="{00000000-0005-0000-0000-00002D5F0000}"/>
    <cellStyle name="Normal 7 6 4 2 5 2" xfId="39410" xr:uid="{00000000-0005-0000-0000-00002E5F0000}"/>
    <cellStyle name="Normal 7 6 4 2 6" xfId="8170" xr:uid="{00000000-0005-0000-0000-00002F5F0000}"/>
    <cellStyle name="Normal 7 6 4 2 7" xfId="33290" xr:uid="{00000000-0005-0000-0000-0000305F0000}"/>
    <cellStyle name="Normal 7 6 4 3" xfId="4824" xr:uid="{00000000-0005-0000-0000-0000315F0000}"/>
    <cellStyle name="Normal 7 6 4 3 2" xfId="12638" xr:uid="{00000000-0005-0000-0000-0000325F0000}"/>
    <cellStyle name="Normal 7 6 4 3 2 2" xfId="37574" xr:uid="{00000000-0005-0000-0000-0000335F0000}"/>
    <cellStyle name="Normal 7 6 4 3 3" xfId="18742" xr:uid="{00000000-0005-0000-0000-0000345F0000}"/>
    <cellStyle name="Normal 7 6 4 3 3 2" xfId="41246" xr:uid="{00000000-0005-0000-0000-0000355F0000}"/>
    <cellStyle name="Normal 7 6 4 3 4" xfId="8782" xr:uid="{00000000-0005-0000-0000-0000365F0000}"/>
    <cellStyle name="Normal 7 6 4 3 5" xfId="33902" xr:uid="{00000000-0005-0000-0000-0000375F0000}"/>
    <cellStyle name="Normal 7 6 4 4" xfId="3194" xr:uid="{00000000-0005-0000-0000-0000385F0000}"/>
    <cellStyle name="Normal 7 6 4 4 2" xfId="17144" xr:uid="{00000000-0005-0000-0000-0000395F0000}"/>
    <cellStyle name="Normal 7 6 4 4 2 2" xfId="40022" xr:uid="{00000000-0005-0000-0000-00003A5F0000}"/>
    <cellStyle name="Normal 7 6 4 4 3" xfId="11230" xr:uid="{00000000-0005-0000-0000-00003B5F0000}"/>
    <cellStyle name="Normal 7 6 4 4 4" xfId="36350" xr:uid="{00000000-0005-0000-0000-00003C5F0000}"/>
    <cellStyle name="Normal 7 6 4 5" xfId="10006" xr:uid="{00000000-0005-0000-0000-00003D5F0000}"/>
    <cellStyle name="Normal 7 6 4 5 2" xfId="35126" xr:uid="{00000000-0005-0000-0000-00003E5F0000}"/>
    <cellStyle name="Normal 7 6 4 6" xfId="15369" xr:uid="{00000000-0005-0000-0000-00003F5F0000}"/>
    <cellStyle name="Normal 7 6 4 6 2" xfId="38798" xr:uid="{00000000-0005-0000-0000-0000405F0000}"/>
    <cellStyle name="Normal 7 6 4 7" xfId="7558" xr:uid="{00000000-0005-0000-0000-0000415F0000}"/>
    <cellStyle name="Normal 7 6 4 8" xfId="32678" xr:uid="{00000000-0005-0000-0000-0000425F0000}"/>
    <cellStyle name="Normal 7 6 5" xfId="1771" xr:uid="{00000000-0005-0000-0000-0000435F0000}"/>
    <cellStyle name="Normal 7 6 5 2" xfId="5140" xr:uid="{00000000-0005-0000-0000-0000445F0000}"/>
    <cellStyle name="Normal 7 6 5 2 2" xfId="12893" xr:uid="{00000000-0005-0000-0000-0000455F0000}"/>
    <cellStyle name="Normal 7 6 5 2 2 2" xfId="37764" xr:uid="{00000000-0005-0000-0000-0000465F0000}"/>
    <cellStyle name="Normal 7 6 5 2 3" xfId="19044" xr:uid="{00000000-0005-0000-0000-0000475F0000}"/>
    <cellStyle name="Normal 7 6 5 2 3 2" xfId="41436" xr:uid="{00000000-0005-0000-0000-0000485F0000}"/>
    <cellStyle name="Normal 7 6 5 2 4" xfId="8972" xr:uid="{00000000-0005-0000-0000-0000495F0000}"/>
    <cellStyle name="Normal 7 6 5 2 5" xfId="34092" xr:uid="{00000000-0005-0000-0000-00004A5F0000}"/>
    <cellStyle name="Normal 7 6 5 3" xfId="3384" xr:uid="{00000000-0005-0000-0000-00004B5F0000}"/>
    <cellStyle name="Normal 7 6 5 3 2" xfId="17334" xr:uid="{00000000-0005-0000-0000-00004C5F0000}"/>
    <cellStyle name="Normal 7 6 5 3 2 2" xfId="40212" xr:uid="{00000000-0005-0000-0000-00004D5F0000}"/>
    <cellStyle name="Normal 7 6 5 3 3" xfId="11420" xr:uid="{00000000-0005-0000-0000-00004E5F0000}"/>
    <cellStyle name="Normal 7 6 5 3 4" xfId="36540" xr:uid="{00000000-0005-0000-0000-00004F5F0000}"/>
    <cellStyle name="Normal 7 6 5 4" xfId="10196" xr:uid="{00000000-0005-0000-0000-0000505F0000}"/>
    <cellStyle name="Normal 7 6 5 4 2" xfId="35316" xr:uid="{00000000-0005-0000-0000-0000515F0000}"/>
    <cellStyle name="Normal 7 6 5 5" xfId="15749" xr:uid="{00000000-0005-0000-0000-0000525F0000}"/>
    <cellStyle name="Normal 7 6 5 5 2" xfId="38988" xr:uid="{00000000-0005-0000-0000-0000535F0000}"/>
    <cellStyle name="Normal 7 6 5 6" xfId="7748" xr:uid="{00000000-0005-0000-0000-0000545F0000}"/>
    <cellStyle name="Normal 7 6 5 7" xfId="32868" xr:uid="{00000000-0005-0000-0000-0000555F0000}"/>
    <cellStyle name="Normal 7 6 6" xfId="4234" xr:uid="{00000000-0005-0000-0000-0000565F0000}"/>
    <cellStyle name="Normal 7 6 6 2" xfId="12136" xr:uid="{00000000-0005-0000-0000-0000575F0000}"/>
    <cellStyle name="Normal 7 6 6 2 2" xfId="37152" xr:uid="{00000000-0005-0000-0000-0000585F0000}"/>
    <cellStyle name="Normal 7 6 6 3" xfId="18166" xr:uid="{00000000-0005-0000-0000-0000595F0000}"/>
    <cellStyle name="Normal 7 6 6 3 2" xfId="40824" xr:uid="{00000000-0005-0000-0000-00005A5F0000}"/>
    <cellStyle name="Normal 7 6 6 4" xfId="8360" xr:uid="{00000000-0005-0000-0000-00005B5F0000}"/>
    <cellStyle name="Normal 7 6 6 5" xfId="33480" xr:uid="{00000000-0005-0000-0000-00005C5F0000}"/>
    <cellStyle name="Normal 7 6 7" xfId="2772" xr:uid="{00000000-0005-0000-0000-00005D5F0000}"/>
    <cellStyle name="Normal 7 6 7 2" xfId="16722" xr:uid="{00000000-0005-0000-0000-00005E5F0000}"/>
    <cellStyle name="Normal 7 6 7 2 2" xfId="39600" xr:uid="{00000000-0005-0000-0000-00005F5F0000}"/>
    <cellStyle name="Normal 7 6 7 3" xfId="10808" xr:uid="{00000000-0005-0000-0000-0000605F0000}"/>
    <cellStyle name="Normal 7 6 7 4" xfId="35928" xr:uid="{00000000-0005-0000-0000-0000615F0000}"/>
    <cellStyle name="Normal 7 6 8" xfId="9584" xr:uid="{00000000-0005-0000-0000-0000625F0000}"/>
    <cellStyle name="Normal 7 6 8 2" xfId="34704" xr:uid="{00000000-0005-0000-0000-0000635F0000}"/>
    <cellStyle name="Normal 7 6 9" xfId="14634" xr:uid="{00000000-0005-0000-0000-0000645F0000}"/>
    <cellStyle name="Normal 7 6 9 2" xfId="38376" xr:uid="{00000000-0005-0000-0000-0000655F0000}"/>
    <cellStyle name="Normal 7 7" xfId="594" xr:uid="{00000000-0005-0000-0000-0000665F0000}"/>
    <cellStyle name="Normal 7 7 10" xfId="32258" xr:uid="{00000000-0005-0000-0000-0000675F0000}"/>
    <cellStyle name="Normal 7 7 2" xfId="1020" xr:uid="{00000000-0005-0000-0000-0000685F0000}"/>
    <cellStyle name="Normal 7 7 2 2" xfId="2111" xr:uid="{00000000-0005-0000-0000-0000695F0000}"/>
    <cellStyle name="Normal 7 7 2 2 2" xfId="5417" xr:uid="{00000000-0005-0000-0000-00006A5F0000}"/>
    <cellStyle name="Normal 7 7 2 2 2 2" xfId="13131" xr:uid="{00000000-0005-0000-0000-00006B5F0000}"/>
    <cellStyle name="Normal 7 7 2 2 2 2 2" xfId="37977" xr:uid="{00000000-0005-0000-0000-00006C5F0000}"/>
    <cellStyle name="Normal 7 7 2 2 2 3" xfId="19311" xr:uid="{00000000-0005-0000-0000-00006D5F0000}"/>
    <cellStyle name="Normal 7 7 2 2 2 3 2" xfId="41649" xr:uid="{00000000-0005-0000-0000-00006E5F0000}"/>
    <cellStyle name="Normal 7 7 2 2 2 4" xfId="9185" xr:uid="{00000000-0005-0000-0000-00006F5F0000}"/>
    <cellStyle name="Normal 7 7 2 2 2 5" xfId="34305" xr:uid="{00000000-0005-0000-0000-0000705F0000}"/>
    <cellStyle name="Normal 7 7 2 2 3" xfId="3597" xr:uid="{00000000-0005-0000-0000-0000715F0000}"/>
    <cellStyle name="Normal 7 7 2 2 3 2" xfId="17547" xr:uid="{00000000-0005-0000-0000-0000725F0000}"/>
    <cellStyle name="Normal 7 7 2 2 3 2 2" xfId="40425" xr:uid="{00000000-0005-0000-0000-0000735F0000}"/>
    <cellStyle name="Normal 7 7 2 2 3 3" xfId="11633" xr:uid="{00000000-0005-0000-0000-0000745F0000}"/>
    <cellStyle name="Normal 7 7 2 2 3 4" xfId="36753" xr:uid="{00000000-0005-0000-0000-0000755F0000}"/>
    <cellStyle name="Normal 7 7 2 2 4" xfId="10409" xr:uid="{00000000-0005-0000-0000-0000765F0000}"/>
    <cellStyle name="Normal 7 7 2 2 4 2" xfId="35529" xr:uid="{00000000-0005-0000-0000-0000775F0000}"/>
    <cellStyle name="Normal 7 7 2 2 5" xfId="16080" xr:uid="{00000000-0005-0000-0000-0000785F0000}"/>
    <cellStyle name="Normal 7 7 2 2 5 2" xfId="39201" xr:uid="{00000000-0005-0000-0000-0000795F0000}"/>
    <cellStyle name="Normal 7 7 2 2 6" xfId="7961" xr:uid="{00000000-0005-0000-0000-00007A5F0000}"/>
    <cellStyle name="Normal 7 7 2 2 7" xfId="33081" xr:uid="{00000000-0005-0000-0000-00007B5F0000}"/>
    <cellStyle name="Normal 7 7 2 3" xfId="4533" xr:uid="{00000000-0005-0000-0000-00007C5F0000}"/>
    <cellStyle name="Normal 7 7 2 3 2" xfId="12384" xr:uid="{00000000-0005-0000-0000-00007D5F0000}"/>
    <cellStyle name="Normal 7 7 2 3 2 2" xfId="37365" xr:uid="{00000000-0005-0000-0000-00007E5F0000}"/>
    <cellStyle name="Normal 7 7 2 3 3" xfId="18459" xr:uid="{00000000-0005-0000-0000-00007F5F0000}"/>
    <cellStyle name="Normal 7 7 2 3 3 2" xfId="41037" xr:uid="{00000000-0005-0000-0000-0000805F0000}"/>
    <cellStyle name="Normal 7 7 2 3 4" xfId="8573" xr:uid="{00000000-0005-0000-0000-0000815F0000}"/>
    <cellStyle name="Normal 7 7 2 3 5" xfId="33693" xr:uid="{00000000-0005-0000-0000-0000825F0000}"/>
    <cellStyle name="Normal 7 7 2 4" xfId="2985" xr:uid="{00000000-0005-0000-0000-0000835F0000}"/>
    <cellStyle name="Normal 7 7 2 4 2" xfId="16935" xr:uid="{00000000-0005-0000-0000-0000845F0000}"/>
    <cellStyle name="Normal 7 7 2 4 2 2" xfId="39813" xr:uid="{00000000-0005-0000-0000-0000855F0000}"/>
    <cellStyle name="Normal 7 7 2 4 3" xfId="11021" xr:uid="{00000000-0005-0000-0000-0000865F0000}"/>
    <cellStyle name="Normal 7 7 2 4 4" xfId="36141" xr:uid="{00000000-0005-0000-0000-0000875F0000}"/>
    <cellStyle name="Normal 7 7 2 5" xfId="9797" xr:uid="{00000000-0005-0000-0000-0000885F0000}"/>
    <cellStyle name="Normal 7 7 2 5 2" xfId="34917" xr:uid="{00000000-0005-0000-0000-0000895F0000}"/>
    <cellStyle name="Normal 7 7 2 6" xfId="15039" xr:uid="{00000000-0005-0000-0000-00008A5F0000}"/>
    <cellStyle name="Normal 7 7 2 6 2" xfId="38589" xr:uid="{00000000-0005-0000-0000-00008B5F0000}"/>
    <cellStyle name="Normal 7 7 2 7" xfId="7349" xr:uid="{00000000-0005-0000-0000-00008C5F0000}"/>
    <cellStyle name="Normal 7 7 2 8" xfId="32469" xr:uid="{00000000-0005-0000-0000-00008D5F0000}"/>
    <cellStyle name="Normal 7 7 3" xfId="1362" xr:uid="{00000000-0005-0000-0000-00008E5F0000}"/>
    <cellStyle name="Normal 7 7 3 2" xfId="2453" xr:uid="{00000000-0005-0000-0000-00008F5F0000}"/>
    <cellStyle name="Normal 7 7 3 2 2" xfId="5716" xr:uid="{00000000-0005-0000-0000-0000905F0000}"/>
    <cellStyle name="Normal 7 7 3 2 2 2" xfId="13388" xr:uid="{00000000-0005-0000-0000-0000915F0000}"/>
    <cellStyle name="Normal 7 7 3 2 2 2 2" xfId="38188" xr:uid="{00000000-0005-0000-0000-0000925F0000}"/>
    <cellStyle name="Normal 7 7 3 2 2 3" xfId="19604" xr:uid="{00000000-0005-0000-0000-0000935F0000}"/>
    <cellStyle name="Normal 7 7 3 2 2 3 2" xfId="41860" xr:uid="{00000000-0005-0000-0000-0000945F0000}"/>
    <cellStyle name="Normal 7 7 3 2 2 4" xfId="9396" xr:uid="{00000000-0005-0000-0000-0000955F0000}"/>
    <cellStyle name="Normal 7 7 3 2 2 5" xfId="34516" xr:uid="{00000000-0005-0000-0000-0000965F0000}"/>
    <cellStyle name="Normal 7 7 3 2 3" xfId="3808" xr:uid="{00000000-0005-0000-0000-0000975F0000}"/>
    <cellStyle name="Normal 7 7 3 2 3 2" xfId="17758" xr:uid="{00000000-0005-0000-0000-0000985F0000}"/>
    <cellStyle name="Normal 7 7 3 2 3 2 2" xfId="40636" xr:uid="{00000000-0005-0000-0000-0000995F0000}"/>
    <cellStyle name="Normal 7 7 3 2 3 3" xfId="11844" xr:uid="{00000000-0005-0000-0000-00009A5F0000}"/>
    <cellStyle name="Normal 7 7 3 2 3 4" xfId="36964" xr:uid="{00000000-0005-0000-0000-00009B5F0000}"/>
    <cellStyle name="Normal 7 7 3 2 4" xfId="10620" xr:uid="{00000000-0005-0000-0000-00009C5F0000}"/>
    <cellStyle name="Normal 7 7 3 2 4 2" xfId="35740" xr:uid="{00000000-0005-0000-0000-00009D5F0000}"/>
    <cellStyle name="Normal 7 7 3 2 5" xfId="16417" xr:uid="{00000000-0005-0000-0000-00009E5F0000}"/>
    <cellStyle name="Normal 7 7 3 2 5 2" xfId="39412" xr:uid="{00000000-0005-0000-0000-00009F5F0000}"/>
    <cellStyle name="Normal 7 7 3 2 6" xfId="8172" xr:uid="{00000000-0005-0000-0000-0000A05F0000}"/>
    <cellStyle name="Normal 7 7 3 2 7" xfId="33292" xr:uid="{00000000-0005-0000-0000-0000A15F0000}"/>
    <cellStyle name="Normal 7 7 3 3" xfId="4826" xr:uid="{00000000-0005-0000-0000-0000A25F0000}"/>
    <cellStyle name="Normal 7 7 3 3 2" xfId="12640" xr:uid="{00000000-0005-0000-0000-0000A35F0000}"/>
    <cellStyle name="Normal 7 7 3 3 2 2" xfId="37576" xr:uid="{00000000-0005-0000-0000-0000A45F0000}"/>
    <cellStyle name="Normal 7 7 3 3 3" xfId="18744" xr:uid="{00000000-0005-0000-0000-0000A55F0000}"/>
    <cellStyle name="Normal 7 7 3 3 3 2" xfId="41248" xr:uid="{00000000-0005-0000-0000-0000A65F0000}"/>
    <cellStyle name="Normal 7 7 3 3 4" xfId="8784" xr:uid="{00000000-0005-0000-0000-0000A75F0000}"/>
    <cellStyle name="Normal 7 7 3 3 5" xfId="33904" xr:uid="{00000000-0005-0000-0000-0000A85F0000}"/>
    <cellStyle name="Normal 7 7 3 4" xfId="3196" xr:uid="{00000000-0005-0000-0000-0000A95F0000}"/>
    <cellStyle name="Normal 7 7 3 4 2" xfId="17146" xr:uid="{00000000-0005-0000-0000-0000AA5F0000}"/>
    <cellStyle name="Normal 7 7 3 4 2 2" xfId="40024" xr:uid="{00000000-0005-0000-0000-0000AB5F0000}"/>
    <cellStyle name="Normal 7 7 3 4 3" xfId="11232" xr:uid="{00000000-0005-0000-0000-0000AC5F0000}"/>
    <cellStyle name="Normal 7 7 3 4 4" xfId="36352" xr:uid="{00000000-0005-0000-0000-0000AD5F0000}"/>
    <cellStyle name="Normal 7 7 3 5" xfId="10008" xr:uid="{00000000-0005-0000-0000-0000AE5F0000}"/>
    <cellStyle name="Normal 7 7 3 5 2" xfId="35128" xr:uid="{00000000-0005-0000-0000-0000AF5F0000}"/>
    <cellStyle name="Normal 7 7 3 6" xfId="15371" xr:uid="{00000000-0005-0000-0000-0000B05F0000}"/>
    <cellStyle name="Normal 7 7 3 6 2" xfId="38800" xr:uid="{00000000-0005-0000-0000-0000B15F0000}"/>
    <cellStyle name="Normal 7 7 3 7" xfId="7560" xr:uid="{00000000-0005-0000-0000-0000B25F0000}"/>
    <cellStyle name="Normal 7 7 3 8" xfId="32680" xr:uid="{00000000-0005-0000-0000-0000B35F0000}"/>
    <cellStyle name="Normal 7 7 4" xfId="1773" xr:uid="{00000000-0005-0000-0000-0000B45F0000}"/>
    <cellStyle name="Normal 7 7 4 2" xfId="5142" xr:uid="{00000000-0005-0000-0000-0000B55F0000}"/>
    <cellStyle name="Normal 7 7 4 2 2" xfId="12895" xr:uid="{00000000-0005-0000-0000-0000B65F0000}"/>
    <cellStyle name="Normal 7 7 4 2 2 2" xfId="37766" xr:uid="{00000000-0005-0000-0000-0000B75F0000}"/>
    <cellStyle name="Normal 7 7 4 2 3" xfId="19046" xr:uid="{00000000-0005-0000-0000-0000B85F0000}"/>
    <cellStyle name="Normal 7 7 4 2 3 2" xfId="41438" xr:uid="{00000000-0005-0000-0000-0000B95F0000}"/>
    <cellStyle name="Normal 7 7 4 2 4" xfId="8974" xr:uid="{00000000-0005-0000-0000-0000BA5F0000}"/>
    <cellStyle name="Normal 7 7 4 2 5" xfId="34094" xr:uid="{00000000-0005-0000-0000-0000BB5F0000}"/>
    <cellStyle name="Normal 7 7 4 3" xfId="3386" xr:uid="{00000000-0005-0000-0000-0000BC5F0000}"/>
    <cellStyle name="Normal 7 7 4 3 2" xfId="17336" xr:uid="{00000000-0005-0000-0000-0000BD5F0000}"/>
    <cellStyle name="Normal 7 7 4 3 2 2" xfId="40214" xr:uid="{00000000-0005-0000-0000-0000BE5F0000}"/>
    <cellStyle name="Normal 7 7 4 3 3" xfId="11422" xr:uid="{00000000-0005-0000-0000-0000BF5F0000}"/>
    <cellStyle name="Normal 7 7 4 3 4" xfId="36542" xr:uid="{00000000-0005-0000-0000-0000C05F0000}"/>
    <cellStyle name="Normal 7 7 4 4" xfId="10198" xr:uid="{00000000-0005-0000-0000-0000C15F0000}"/>
    <cellStyle name="Normal 7 7 4 4 2" xfId="35318" xr:uid="{00000000-0005-0000-0000-0000C25F0000}"/>
    <cellStyle name="Normal 7 7 4 5" xfId="15751" xr:uid="{00000000-0005-0000-0000-0000C35F0000}"/>
    <cellStyle name="Normal 7 7 4 5 2" xfId="38990" xr:uid="{00000000-0005-0000-0000-0000C45F0000}"/>
    <cellStyle name="Normal 7 7 4 6" xfId="7750" xr:uid="{00000000-0005-0000-0000-0000C55F0000}"/>
    <cellStyle name="Normal 7 7 4 7" xfId="32870" xr:uid="{00000000-0005-0000-0000-0000C65F0000}"/>
    <cellStyle name="Normal 7 7 5" xfId="4236" xr:uid="{00000000-0005-0000-0000-0000C75F0000}"/>
    <cellStyle name="Normal 7 7 5 2" xfId="12138" xr:uid="{00000000-0005-0000-0000-0000C85F0000}"/>
    <cellStyle name="Normal 7 7 5 2 2" xfId="37154" xr:uid="{00000000-0005-0000-0000-0000C95F0000}"/>
    <cellStyle name="Normal 7 7 5 3" xfId="18168" xr:uid="{00000000-0005-0000-0000-0000CA5F0000}"/>
    <cellStyle name="Normal 7 7 5 3 2" xfId="40826" xr:uid="{00000000-0005-0000-0000-0000CB5F0000}"/>
    <cellStyle name="Normal 7 7 5 4" xfId="8362" xr:uid="{00000000-0005-0000-0000-0000CC5F0000}"/>
    <cellStyle name="Normal 7 7 5 5" xfId="33482" xr:uid="{00000000-0005-0000-0000-0000CD5F0000}"/>
    <cellStyle name="Normal 7 7 6" xfId="2774" xr:uid="{00000000-0005-0000-0000-0000CE5F0000}"/>
    <cellStyle name="Normal 7 7 6 2" xfId="16724" xr:uid="{00000000-0005-0000-0000-0000CF5F0000}"/>
    <cellStyle name="Normal 7 7 6 2 2" xfId="39602" xr:uid="{00000000-0005-0000-0000-0000D05F0000}"/>
    <cellStyle name="Normal 7 7 6 3" xfId="10810" xr:uid="{00000000-0005-0000-0000-0000D15F0000}"/>
    <cellStyle name="Normal 7 7 6 4" xfId="35930" xr:uid="{00000000-0005-0000-0000-0000D25F0000}"/>
    <cellStyle name="Normal 7 7 7" xfId="9586" xr:uid="{00000000-0005-0000-0000-0000D35F0000}"/>
    <cellStyle name="Normal 7 7 7 2" xfId="34706" xr:uid="{00000000-0005-0000-0000-0000D45F0000}"/>
    <cellStyle name="Normal 7 7 8" xfId="14636" xr:uid="{00000000-0005-0000-0000-0000D55F0000}"/>
    <cellStyle name="Normal 7 7 8 2" xfId="38378" xr:uid="{00000000-0005-0000-0000-0000D65F0000}"/>
    <cellStyle name="Normal 7 7 9" xfId="7138" xr:uid="{00000000-0005-0000-0000-0000D75F0000}"/>
    <cellStyle name="Normal 7 8" xfId="865" xr:uid="{00000000-0005-0000-0000-0000D85F0000}"/>
    <cellStyle name="Normal 7 8 2" xfId="1078" xr:uid="{00000000-0005-0000-0000-0000D95F0000}"/>
    <cellStyle name="Normal 7 8 2 2" xfId="2169" xr:uid="{00000000-0005-0000-0000-0000DA5F0000}"/>
    <cellStyle name="Normal 7 8 2 2 2" xfId="5475" xr:uid="{00000000-0005-0000-0000-0000DB5F0000}"/>
    <cellStyle name="Normal 7 8 2 2 2 2" xfId="13189" xr:uid="{00000000-0005-0000-0000-0000DC5F0000}"/>
    <cellStyle name="Normal 7 8 2 2 2 2 2" xfId="38035" xr:uid="{00000000-0005-0000-0000-0000DD5F0000}"/>
    <cellStyle name="Normal 7 8 2 2 2 3" xfId="19369" xr:uid="{00000000-0005-0000-0000-0000DE5F0000}"/>
    <cellStyle name="Normal 7 8 2 2 2 3 2" xfId="41707" xr:uid="{00000000-0005-0000-0000-0000DF5F0000}"/>
    <cellStyle name="Normal 7 8 2 2 2 4" xfId="9243" xr:uid="{00000000-0005-0000-0000-0000E05F0000}"/>
    <cellStyle name="Normal 7 8 2 2 2 5" xfId="34363" xr:uid="{00000000-0005-0000-0000-0000E15F0000}"/>
    <cellStyle name="Normal 7 8 2 2 3" xfId="3655" xr:uid="{00000000-0005-0000-0000-0000E25F0000}"/>
    <cellStyle name="Normal 7 8 2 2 3 2" xfId="17605" xr:uid="{00000000-0005-0000-0000-0000E35F0000}"/>
    <cellStyle name="Normal 7 8 2 2 3 2 2" xfId="40483" xr:uid="{00000000-0005-0000-0000-0000E45F0000}"/>
    <cellStyle name="Normal 7 8 2 2 3 3" xfId="11691" xr:uid="{00000000-0005-0000-0000-0000E55F0000}"/>
    <cellStyle name="Normal 7 8 2 2 3 4" xfId="36811" xr:uid="{00000000-0005-0000-0000-0000E65F0000}"/>
    <cellStyle name="Normal 7 8 2 2 4" xfId="10467" xr:uid="{00000000-0005-0000-0000-0000E75F0000}"/>
    <cellStyle name="Normal 7 8 2 2 4 2" xfId="35587" xr:uid="{00000000-0005-0000-0000-0000E85F0000}"/>
    <cellStyle name="Normal 7 8 2 2 5" xfId="16138" xr:uid="{00000000-0005-0000-0000-0000E95F0000}"/>
    <cellStyle name="Normal 7 8 2 2 5 2" xfId="39259" xr:uid="{00000000-0005-0000-0000-0000EA5F0000}"/>
    <cellStyle name="Normal 7 8 2 2 6" xfId="8019" xr:uid="{00000000-0005-0000-0000-0000EB5F0000}"/>
    <cellStyle name="Normal 7 8 2 2 7" xfId="33139" xr:uid="{00000000-0005-0000-0000-0000EC5F0000}"/>
    <cellStyle name="Normal 7 8 2 3" xfId="4591" xr:uid="{00000000-0005-0000-0000-0000ED5F0000}"/>
    <cellStyle name="Normal 7 8 2 3 2" xfId="12442" xr:uid="{00000000-0005-0000-0000-0000EE5F0000}"/>
    <cellStyle name="Normal 7 8 2 3 2 2" xfId="37423" xr:uid="{00000000-0005-0000-0000-0000EF5F0000}"/>
    <cellStyle name="Normal 7 8 2 3 3" xfId="18517" xr:uid="{00000000-0005-0000-0000-0000F05F0000}"/>
    <cellStyle name="Normal 7 8 2 3 3 2" xfId="41095" xr:uid="{00000000-0005-0000-0000-0000F15F0000}"/>
    <cellStyle name="Normal 7 8 2 3 4" xfId="8631" xr:uid="{00000000-0005-0000-0000-0000F25F0000}"/>
    <cellStyle name="Normal 7 8 2 3 5" xfId="33751" xr:uid="{00000000-0005-0000-0000-0000F35F0000}"/>
    <cellStyle name="Normal 7 8 2 4" xfId="3043" xr:uid="{00000000-0005-0000-0000-0000F45F0000}"/>
    <cellStyle name="Normal 7 8 2 4 2" xfId="16993" xr:uid="{00000000-0005-0000-0000-0000F55F0000}"/>
    <cellStyle name="Normal 7 8 2 4 2 2" xfId="39871" xr:uid="{00000000-0005-0000-0000-0000F65F0000}"/>
    <cellStyle name="Normal 7 8 2 4 3" xfId="11079" xr:uid="{00000000-0005-0000-0000-0000F75F0000}"/>
    <cellStyle name="Normal 7 8 2 4 4" xfId="36199" xr:uid="{00000000-0005-0000-0000-0000F85F0000}"/>
    <cellStyle name="Normal 7 8 2 5" xfId="9855" xr:uid="{00000000-0005-0000-0000-0000F95F0000}"/>
    <cellStyle name="Normal 7 8 2 5 2" xfId="34975" xr:uid="{00000000-0005-0000-0000-0000FA5F0000}"/>
    <cellStyle name="Normal 7 8 2 6" xfId="15097" xr:uid="{00000000-0005-0000-0000-0000FB5F0000}"/>
    <cellStyle name="Normal 7 8 2 6 2" xfId="38647" xr:uid="{00000000-0005-0000-0000-0000FC5F0000}"/>
    <cellStyle name="Normal 7 8 2 7" xfId="7407" xr:uid="{00000000-0005-0000-0000-0000FD5F0000}"/>
    <cellStyle name="Normal 7 8 2 8" xfId="32527" xr:uid="{00000000-0005-0000-0000-0000FE5F0000}"/>
    <cellStyle name="Normal 7 8 3" xfId="1958" xr:uid="{00000000-0005-0000-0000-0000FF5F0000}"/>
    <cellStyle name="Normal 7 8 3 2" xfId="5264" xr:uid="{00000000-0005-0000-0000-000000600000}"/>
    <cellStyle name="Normal 7 8 3 2 2" xfId="12978" xr:uid="{00000000-0005-0000-0000-000001600000}"/>
    <cellStyle name="Normal 7 8 3 2 2 2" xfId="37824" xr:uid="{00000000-0005-0000-0000-000002600000}"/>
    <cellStyle name="Normal 7 8 3 2 3" xfId="19158" xr:uid="{00000000-0005-0000-0000-000003600000}"/>
    <cellStyle name="Normal 7 8 3 2 3 2" xfId="41496" xr:uid="{00000000-0005-0000-0000-000004600000}"/>
    <cellStyle name="Normal 7 8 3 2 4" xfId="9032" xr:uid="{00000000-0005-0000-0000-000005600000}"/>
    <cellStyle name="Normal 7 8 3 2 5" xfId="34152" xr:uid="{00000000-0005-0000-0000-000006600000}"/>
    <cellStyle name="Normal 7 8 3 3" xfId="3444" xr:uid="{00000000-0005-0000-0000-000007600000}"/>
    <cellStyle name="Normal 7 8 3 3 2" xfId="17394" xr:uid="{00000000-0005-0000-0000-000008600000}"/>
    <cellStyle name="Normal 7 8 3 3 2 2" xfId="40272" xr:uid="{00000000-0005-0000-0000-000009600000}"/>
    <cellStyle name="Normal 7 8 3 3 3" xfId="11480" xr:uid="{00000000-0005-0000-0000-00000A600000}"/>
    <cellStyle name="Normal 7 8 3 3 4" xfId="36600" xr:uid="{00000000-0005-0000-0000-00000B600000}"/>
    <cellStyle name="Normal 7 8 3 4" xfId="10256" xr:uid="{00000000-0005-0000-0000-00000C600000}"/>
    <cellStyle name="Normal 7 8 3 4 2" xfId="35376" xr:uid="{00000000-0005-0000-0000-00000D600000}"/>
    <cellStyle name="Normal 7 8 3 5" xfId="15927" xr:uid="{00000000-0005-0000-0000-00000E600000}"/>
    <cellStyle name="Normal 7 8 3 5 2" xfId="39048" xr:uid="{00000000-0005-0000-0000-00000F600000}"/>
    <cellStyle name="Normal 7 8 3 6" xfId="7808" xr:uid="{00000000-0005-0000-0000-000010600000}"/>
    <cellStyle name="Normal 7 8 3 7" xfId="32928" xr:uid="{00000000-0005-0000-0000-000011600000}"/>
    <cellStyle name="Normal 7 8 4" xfId="4380" xr:uid="{00000000-0005-0000-0000-000012600000}"/>
    <cellStyle name="Normal 7 8 4 2" xfId="12231" xr:uid="{00000000-0005-0000-0000-000013600000}"/>
    <cellStyle name="Normal 7 8 4 2 2" xfId="37212" xr:uid="{00000000-0005-0000-0000-000014600000}"/>
    <cellStyle name="Normal 7 8 4 3" xfId="18306" xr:uid="{00000000-0005-0000-0000-000015600000}"/>
    <cellStyle name="Normal 7 8 4 3 2" xfId="40884" xr:uid="{00000000-0005-0000-0000-000016600000}"/>
    <cellStyle name="Normal 7 8 4 4" xfId="8420" xr:uid="{00000000-0005-0000-0000-000017600000}"/>
    <cellStyle name="Normal 7 8 4 5" xfId="33540" xr:uid="{00000000-0005-0000-0000-000018600000}"/>
    <cellStyle name="Normal 7 8 5" xfId="2832" xr:uid="{00000000-0005-0000-0000-000019600000}"/>
    <cellStyle name="Normal 7 8 5 2" xfId="16782" xr:uid="{00000000-0005-0000-0000-00001A600000}"/>
    <cellStyle name="Normal 7 8 5 2 2" xfId="39660" xr:uid="{00000000-0005-0000-0000-00001B600000}"/>
    <cellStyle name="Normal 7 8 5 3" xfId="10868" xr:uid="{00000000-0005-0000-0000-00001C600000}"/>
    <cellStyle name="Normal 7 8 5 4" xfId="35988" xr:uid="{00000000-0005-0000-0000-00001D600000}"/>
    <cellStyle name="Normal 7 8 6" xfId="9644" xr:uid="{00000000-0005-0000-0000-00001E600000}"/>
    <cellStyle name="Normal 7 8 6 2" xfId="34764" xr:uid="{00000000-0005-0000-0000-00001F600000}"/>
    <cellStyle name="Normal 7 8 7" xfId="14884" xr:uid="{00000000-0005-0000-0000-000020600000}"/>
    <cellStyle name="Normal 7 8 7 2" xfId="38436" xr:uid="{00000000-0005-0000-0000-000021600000}"/>
    <cellStyle name="Normal 7 8 8" xfId="7196" xr:uid="{00000000-0005-0000-0000-000022600000}"/>
    <cellStyle name="Normal 7 8 9" xfId="32316" xr:uid="{00000000-0005-0000-0000-000023600000}"/>
    <cellStyle name="Normal 7 9" xfId="877" xr:uid="{00000000-0005-0000-0000-000024600000}"/>
    <cellStyle name="Normal 7 9 2" xfId="1088" xr:uid="{00000000-0005-0000-0000-000025600000}"/>
    <cellStyle name="Normal 7 9 2 2" xfId="2179" xr:uid="{00000000-0005-0000-0000-000026600000}"/>
    <cellStyle name="Normal 7 9 2 2 2" xfId="5485" xr:uid="{00000000-0005-0000-0000-000027600000}"/>
    <cellStyle name="Normal 7 9 2 2 2 2" xfId="13199" xr:uid="{00000000-0005-0000-0000-000028600000}"/>
    <cellStyle name="Normal 7 9 2 2 2 2 2" xfId="38045" xr:uid="{00000000-0005-0000-0000-000029600000}"/>
    <cellStyle name="Normal 7 9 2 2 2 3" xfId="19379" xr:uid="{00000000-0005-0000-0000-00002A600000}"/>
    <cellStyle name="Normal 7 9 2 2 2 3 2" xfId="41717" xr:uid="{00000000-0005-0000-0000-00002B600000}"/>
    <cellStyle name="Normal 7 9 2 2 2 4" xfId="9253" xr:uid="{00000000-0005-0000-0000-00002C600000}"/>
    <cellStyle name="Normal 7 9 2 2 2 5" xfId="34373" xr:uid="{00000000-0005-0000-0000-00002D600000}"/>
    <cellStyle name="Normal 7 9 2 2 3" xfId="3665" xr:uid="{00000000-0005-0000-0000-00002E600000}"/>
    <cellStyle name="Normal 7 9 2 2 3 2" xfId="17615" xr:uid="{00000000-0005-0000-0000-00002F600000}"/>
    <cellStyle name="Normal 7 9 2 2 3 2 2" xfId="40493" xr:uid="{00000000-0005-0000-0000-000030600000}"/>
    <cellStyle name="Normal 7 9 2 2 3 3" xfId="11701" xr:uid="{00000000-0005-0000-0000-000031600000}"/>
    <cellStyle name="Normal 7 9 2 2 3 4" xfId="36821" xr:uid="{00000000-0005-0000-0000-000032600000}"/>
    <cellStyle name="Normal 7 9 2 2 4" xfId="10477" xr:uid="{00000000-0005-0000-0000-000033600000}"/>
    <cellStyle name="Normal 7 9 2 2 4 2" xfId="35597" xr:uid="{00000000-0005-0000-0000-000034600000}"/>
    <cellStyle name="Normal 7 9 2 2 5" xfId="16148" xr:uid="{00000000-0005-0000-0000-000035600000}"/>
    <cellStyle name="Normal 7 9 2 2 5 2" xfId="39269" xr:uid="{00000000-0005-0000-0000-000036600000}"/>
    <cellStyle name="Normal 7 9 2 2 6" xfId="8029" xr:uid="{00000000-0005-0000-0000-000037600000}"/>
    <cellStyle name="Normal 7 9 2 2 7" xfId="33149" xr:uid="{00000000-0005-0000-0000-000038600000}"/>
    <cellStyle name="Normal 7 9 2 3" xfId="4601" xr:uid="{00000000-0005-0000-0000-000039600000}"/>
    <cellStyle name="Normal 7 9 2 3 2" xfId="12452" xr:uid="{00000000-0005-0000-0000-00003A600000}"/>
    <cellStyle name="Normal 7 9 2 3 2 2" xfId="37433" xr:uid="{00000000-0005-0000-0000-00003B600000}"/>
    <cellStyle name="Normal 7 9 2 3 3" xfId="18527" xr:uid="{00000000-0005-0000-0000-00003C600000}"/>
    <cellStyle name="Normal 7 9 2 3 3 2" xfId="41105" xr:uid="{00000000-0005-0000-0000-00003D600000}"/>
    <cellStyle name="Normal 7 9 2 3 4" xfId="8641" xr:uid="{00000000-0005-0000-0000-00003E600000}"/>
    <cellStyle name="Normal 7 9 2 3 5" xfId="33761" xr:uid="{00000000-0005-0000-0000-00003F600000}"/>
    <cellStyle name="Normal 7 9 2 4" xfId="3053" xr:uid="{00000000-0005-0000-0000-000040600000}"/>
    <cellStyle name="Normal 7 9 2 4 2" xfId="17003" xr:uid="{00000000-0005-0000-0000-000041600000}"/>
    <cellStyle name="Normal 7 9 2 4 2 2" xfId="39881" xr:uid="{00000000-0005-0000-0000-000042600000}"/>
    <cellStyle name="Normal 7 9 2 4 3" xfId="11089" xr:uid="{00000000-0005-0000-0000-000043600000}"/>
    <cellStyle name="Normal 7 9 2 4 4" xfId="36209" xr:uid="{00000000-0005-0000-0000-000044600000}"/>
    <cellStyle name="Normal 7 9 2 5" xfId="9865" xr:uid="{00000000-0005-0000-0000-000045600000}"/>
    <cellStyle name="Normal 7 9 2 5 2" xfId="34985" xr:uid="{00000000-0005-0000-0000-000046600000}"/>
    <cellStyle name="Normal 7 9 2 6" xfId="15107" xr:uid="{00000000-0005-0000-0000-000047600000}"/>
    <cellStyle name="Normal 7 9 2 6 2" xfId="38657" xr:uid="{00000000-0005-0000-0000-000048600000}"/>
    <cellStyle name="Normal 7 9 2 7" xfId="7417" xr:uid="{00000000-0005-0000-0000-000049600000}"/>
    <cellStyle name="Normal 7 9 2 8" xfId="32537" xr:uid="{00000000-0005-0000-0000-00004A600000}"/>
    <cellStyle name="Normal 7 9 3" xfId="1968" xr:uid="{00000000-0005-0000-0000-00004B600000}"/>
    <cellStyle name="Normal 7 9 3 2" xfId="5274" xr:uid="{00000000-0005-0000-0000-00004C600000}"/>
    <cellStyle name="Normal 7 9 3 2 2" xfId="12988" xr:uid="{00000000-0005-0000-0000-00004D600000}"/>
    <cellStyle name="Normal 7 9 3 2 2 2" xfId="37834" xr:uid="{00000000-0005-0000-0000-00004E600000}"/>
    <cellStyle name="Normal 7 9 3 2 3" xfId="19168" xr:uid="{00000000-0005-0000-0000-00004F600000}"/>
    <cellStyle name="Normal 7 9 3 2 3 2" xfId="41506" xr:uid="{00000000-0005-0000-0000-000050600000}"/>
    <cellStyle name="Normal 7 9 3 2 4" xfId="9042" xr:uid="{00000000-0005-0000-0000-000051600000}"/>
    <cellStyle name="Normal 7 9 3 2 5" xfId="34162" xr:uid="{00000000-0005-0000-0000-000052600000}"/>
    <cellStyle name="Normal 7 9 3 3" xfId="3454" xr:uid="{00000000-0005-0000-0000-000053600000}"/>
    <cellStyle name="Normal 7 9 3 3 2" xfId="17404" xr:uid="{00000000-0005-0000-0000-000054600000}"/>
    <cellStyle name="Normal 7 9 3 3 2 2" xfId="40282" xr:uid="{00000000-0005-0000-0000-000055600000}"/>
    <cellStyle name="Normal 7 9 3 3 3" xfId="11490" xr:uid="{00000000-0005-0000-0000-000056600000}"/>
    <cellStyle name="Normal 7 9 3 3 4" xfId="36610" xr:uid="{00000000-0005-0000-0000-000057600000}"/>
    <cellStyle name="Normal 7 9 3 4" xfId="10266" xr:uid="{00000000-0005-0000-0000-000058600000}"/>
    <cellStyle name="Normal 7 9 3 4 2" xfId="35386" xr:uid="{00000000-0005-0000-0000-000059600000}"/>
    <cellStyle name="Normal 7 9 3 5" xfId="15937" xr:uid="{00000000-0005-0000-0000-00005A600000}"/>
    <cellStyle name="Normal 7 9 3 5 2" xfId="39058" xr:uid="{00000000-0005-0000-0000-00005B600000}"/>
    <cellStyle name="Normal 7 9 3 6" xfId="7818" xr:uid="{00000000-0005-0000-0000-00005C600000}"/>
    <cellStyle name="Normal 7 9 3 7" xfId="32938" xr:uid="{00000000-0005-0000-0000-00005D600000}"/>
    <cellStyle name="Normal 7 9 4" xfId="4390" xr:uid="{00000000-0005-0000-0000-00005E600000}"/>
    <cellStyle name="Normal 7 9 4 2" xfId="12241" xr:uid="{00000000-0005-0000-0000-00005F600000}"/>
    <cellStyle name="Normal 7 9 4 2 2" xfId="37222" xr:uid="{00000000-0005-0000-0000-000060600000}"/>
    <cellStyle name="Normal 7 9 4 3" xfId="18316" xr:uid="{00000000-0005-0000-0000-000061600000}"/>
    <cellStyle name="Normal 7 9 4 3 2" xfId="40894" xr:uid="{00000000-0005-0000-0000-000062600000}"/>
    <cellStyle name="Normal 7 9 4 4" xfId="8430" xr:uid="{00000000-0005-0000-0000-000063600000}"/>
    <cellStyle name="Normal 7 9 4 5" xfId="33550" xr:uid="{00000000-0005-0000-0000-000064600000}"/>
    <cellStyle name="Normal 7 9 5" xfId="2842" xr:uid="{00000000-0005-0000-0000-000065600000}"/>
    <cellStyle name="Normal 7 9 5 2" xfId="16792" xr:uid="{00000000-0005-0000-0000-000066600000}"/>
    <cellStyle name="Normal 7 9 5 2 2" xfId="39670" xr:uid="{00000000-0005-0000-0000-000067600000}"/>
    <cellStyle name="Normal 7 9 5 3" xfId="10878" xr:uid="{00000000-0005-0000-0000-000068600000}"/>
    <cellStyle name="Normal 7 9 5 4" xfId="35998" xr:uid="{00000000-0005-0000-0000-000069600000}"/>
    <cellStyle name="Normal 7 9 6" xfId="9654" xr:uid="{00000000-0005-0000-0000-00006A600000}"/>
    <cellStyle name="Normal 7 9 6 2" xfId="34774" xr:uid="{00000000-0005-0000-0000-00006B600000}"/>
    <cellStyle name="Normal 7 9 7" xfId="14896" xr:uid="{00000000-0005-0000-0000-00006C600000}"/>
    <cellStyle name="Normal 7 9 7 2" xfId="38446" xr:uid="{00000000-0005-0000-0000-00006D600000}"/>
    <cellStyle name="Normal 7 9 8" xfId="7206" xr:uid="{00000000-0005-0000-0000-00006E600000}"/>
    <cellStyle name="Normal 7 9 9" xfId="32326" xr:uid="{00000000-0005-0000-0000-00006F600000}"/>
    <cellStyle name="Normal 8" xfId="595" xr:uid="{00000000-0005-0000-0000-000070600000}"/>
    <cellStyle name="Normal 8 10" xfId="1021" xr:uid="{00000000-0005-0000-0000-000071600000}"/>
    <cellStyle name="Normal 8 10 2" xfId="2112" xr:uid="{00000000-0005-0000-0000-000072600000}"/>
    <cellStyle name="Normal 8 10 2 2" xfId="5418" xr:uid="{00000000-0005-0000-0000-000073600000}"/>
    <cellStyle name="Normal 8 10 2 2 2" xfId="13132" xr:uid="{00000000-0005-0000-0000-000074600000}"/>
    <cellStyle name="Normal 8 10 2 2 2 2" xfId="37978" xr:uid="{00000000-0005-0000-0000-000075600000}"/>
    <cellStyle name="Normal 8 10 2 2 3" xfId="19312" xr:uid="{00000000-0005-0000-0000-000076600000}"/>
    <cellStyle name="Normal 8 10 2 2 3 2" xfId="41650" xr:uid="{00000000-0005-0000-0000-000077600000}"/>
    <cellStyle name="Normal 8 10 2 2 4" xfId="9186" xr:uid="{00000000-0005-0000-0000-000078600000}"/>
    <cellStyle name="Normal 8 10 2 2 5" xfId="34306" xr:uid="{00000000-0005-0000-0000-000079600000}"/>
    <cellStyle name="Normal 8 10 2 3" xfId="3598" xr:uid="{00000000-0005-0000-0000-00007A600000}"/>
    <cellStyle name="Normal 8 10 2 3 2" xfId="17548" xr:uid="{00000000-0005-0000-0000-00007B600000}"/>
    <cellStyle name="Normal 8 10 2 3 2 2" xfId="40426" xr:uid="{00000000-0005-0000-0000-00007C600000}"/>
    <cellStyle name="Normal 8 10 2 3 3" xfId="11634" xr:uid="{00000000-0005-0000-0000-00007D600000}"/>
    <cellStyle name="Normal 8 10 2 3 4" xfId="36754" xr:uid="{00000000-0005-0000-0000-00007E600000}"/>
    <cellStyle name="Normal 8 10 2 4" xfId="10410" xr:uid="{00000000-0005-0000-0000-00007F600000}"/>
    <cellStyle name="Normal 8 10 2 4 2" xfId="35530" xr:uid="{00000000-0005-0000-0000-000080600000}"/>
    <cellStyle name="Normal 8 10 2 5" xfId="16081" xr:uid="{00000000-0005-0000-0000-000081600000}"/>
    <cellStyle name="Normal 8 10 2 5 2" xfId="39202" xr:uid="{00000000-0005-0000-0000-000082600000}"/>
    <cellStyle name="Normal 8 10 2 6" xfId="7962" xr:uid="{00000000-0005-0000-0000-000083600000}"/>
    <cellStyle name="Normal 8 10 2 7" xfId="33082" xr:uid="{00000000-0005-0000-0000-000084600000}"/>
    <cellStyle name="Normal 8 10 3" xfId="4534" xr:uid="{00000000-0005-0000-0000-000085600000}"/>
    <cellStyle name="Normal 8 10 3 2" xfId="12385" xr:uid="{00000000-0005-0000-0000-000086600000}"/>
    <cellStyle name="Normal 8 10 3 2 2" xfId="37366" xr:uid="{00000000-0005-0000-0000-000087600000}"/>
    <cellStyle name="Normal 8 10 3 3" xfId="18460" xr:uid="{00000000-0005-0000-0000-000088600000}"/>
    <cellStyle name="Normal 8 10 3 3 2" xfId="41038" xr:uid="{00000000-0005-0000-0000-000089600000}"/>
    <cellStyle name="Normal 8 10 3 4" xfId="8574" xr:uid="{00000000-0005-0000-0000-00008A600000}"/>
    <cellStyle name="Normal 8 10 3 5" xfId="33694" xr:uid="{00000000-0005-0000-0000-00008B600000}"/>
    <cellStyle name="Normal 8 10 4" xfId="2986" xr:uid="{00000000-0005-0000-0000-00008C600000}"/>
    <cellStyle name="Normal 8 10 4 2" xfId="16936" xr:uid="{00000000-0005-0000-0000-00008D600000}"/>
    <cellStyle name="Normal 8 10 4 2 2" xfId="39814" xr:uid="{00000000-0005-0000-0000-00008E600000}"/>
    <cellStyle name="Normal 8 10 4 3" xfId="11022" xr:uid="{00000000-0005-0000-0000-00008F600000}"/>
    <cellStyle name="Normal 8 10 4 4" xfId="36142" xr:uid="{00000000-0005-0000-0000-000090600000}"/>
    <cellStyle name="Normal 8 10 5" xfId="9798" xr:uid="{00000000-0005-0000-0000-000091600000}"/>
    <cellStyle name="Normal 8 10 5 2" xfId="34918" xr:uid="{00000000-0005-0000-0000-000092600000}"/>
    <cellStyle name="Normal 8 10 6" xfId="15040" xr:uid="{00000000-0005-0000-0000-000093600000}"/>
    <cellStyle name="Normal 8 10 6 2" xfId="38590" xr:uid="{00000000-0005-0000-0000-000094600000}"/>
    <cellStyle name="Normal 8 10 7" xfId="7350" xr:uid="{00000000-0005-0000-0000-000095600000}"/>
    <cellStyle name="Normal 8 10 8" xfId="32470" xr:uid="{00000000-0005-0000-0000-000096600000}"/>
    <cellStyle name="Normal 8 11" xfId="1363" xr:uid="{00000000-0005-0000-0000-000097600000}"/>
    <cellStyle name="Normal 8 11 2" xfId="2454" xr:uid="{00000000-0005-0000-0000-000098600000}"/>
    <cellStyle name="Normal 8 11 2 2" xfId="5717" xr:uid="{00000000-0005-0000-0000-000099600000}"/>
    <cellStyle name="Normal 8 11 2 2 2" xfId="13389" xr:uid="{00000000-0005-0000-0000-00009A600000}"/>
    <cellStyle name="Normal 8 11 2 2 2 2" xfId="38189" xr:uid="{00000000-0005-0000-0000-00009B600000}"/>
    <cellStyle name="Normal 8 11 2 2 3" xfId="19605" xr:uid="{00000000-0005-0000-0000-00009C600000}"/>
    <cellStyle name="Normal 8 11 2 2 3 2" xfId="41861" xr:uid="{00000000-0005-0000-0000-00009D600000}"/>
    <cellStyle name="Normal 8 11 2 2 4" xfId="9397" xr:uid="{00000000-0005-0000-0000-00009E600000}"/>
    <cellStyle name="Normal 8 11 2 2 5" xfId="34517" xr:uid="{00000000-0005-0000-0000-00009F600000}"/>
    <cellStyle name="Normal 8 11 2 3" xfId="3809" xr:uid="{00000000-0005-0000-0000-0000A0600000}"/>
    <cellStyle name="Normal 8 11 2 3 2" xfId="17759" xr:uid="{00000000-0005-0000-0000-0000A1600000}"/>
    <cellStyle name="Normal 8 11 2 3 2 2" xfId="40637" xr:uid="{00000000-0005-0000-0000-0000A2600000}"/>
    <cellStyle name="Normal 8 11 2 3 3" xfId="11845" xr:uid="{00000000-0005-0000-0000-0000A3600000}"/>
    <cellStyle name="Normal 8 11 2 3 4" xfId="36965" xr:uid="{00000000-0005-0000-0000-0000A4600000}"/>
    <cellStyle name="Normal 8 11 2 4" xfId="10621" xr:uid="{00000000-0005-0000-0000-0000A5600000}"/>
    <cellStyle name="Normal 8 11 2 4 2" xfId="35741" xr:uid="{00000000-0005-0000-0000-0000A6600000}"/>
    <cellStyle name="Normal 8 11 2 5" xfId="16418" xr:uid="{00000000-0005-0000-0000-0000A7600000}"/>
    <cellStyle name="Normal 8 11 2 5 2" xfId="39413" xr:uid="{00000000-0005-0000-0000-0000A8600000}"/>
    <cellStyle name="Normal 8 11 2 6" xfId="8173" xr:uid="{00000000-0005-0000-0000-0000A9600000}"/>
    <cellStyle name="Normal 8 11 2 7" xfId="33293" xr:uid="{00000000-0005-0000-0000-0000AA600000}"/>
    <cellStyle name="Normal 8 11 3" xfId="4827" xr:uid="{00000000-0005-0000-0000-0000AB600000}"/>
    <cellStyle name="Normal 8 11 3 2" xfId="12641" xr:uid="{00000000-0005-0000-0000-0000AC600000}"/>
    <cellStyle name="Normal 8 11 3 2 2" xfId="37577" xr:uid="{00000000-0005-0000-0000-0000AD600000}"/>
    <cellStyle name="Normal 8 11 3 3" xfId="18745" xr:uid="{00000000-0005-0000-0000-0000AE600000}"/>
    <cellStyle name="Normal 8 11 3 3 2" xfId="41249" xr:uid="{00000000-0005-0000-0000-0000AF600000}"/>
    <cellStyle name="Normal 8 11 3 4" xfId="8785" xr:uid="{00000000-0005-0000-0000-0000B0600000}"/>
    <cellStyle name="Normal 8 11 3 5" xfId="33905" xr:uid="{00000000-0005-0000-0000-0000B1600000}"/>
    <cellStyle name="Normal 8 11 4" xfId="3197" xr:uid="{00000000-0005-0000-0000-0000B2600000}"/>
    <cellStyle name="Normal 8 11 4 2" xfId="17147" xr:uid="{00000000-0005-0000-0000-0000B3600000}"/>
    <cellStyle name="Normal 8 11 4 2 2" xfId="40025" xr:uid="{00000000-0005-0000-0000-0000B4600000}"/>
    <cellStyle name="Normal 8 11 4 3" xfId="11233" xr:uid="{00000000-0005-0000-0000-0000B5600000}"/>
    <cellStyle name="Normal 8 11 4 4" xfId="36353" xr:uid="{00000000-0005-0000-0000-0000B6600000}"/>
    <cellStyle name="Normal 8 11 5" xfId="10009" xr:uid="{00000000-0005-0000-0000-0000B7600000}"/>
    <cellStyle name="Normal 8 11 5 2" xfId="35129" xr:uid="{00000000-0005-0000-0000-0000B8600000}"/>
    <cellStyle name="Normal 8 11 6" xfId="15372" xr:uid="{00000000-0005-0000-0000-0000B9600000}"/>
    <cellStyle name="Normal 8 11 6 2" xfId="38801" xr:uid="{00000000-0005-0000-0000-0000BA600000}"/>
    <cellStyle name="Normal 8 11 7" xfId="7561" xr:uid="{00000000-0005-0000-0000-0000BB600000}"/>
    <cellStyle name="Normal 8 11 8" xfId="32681" xr:uid="{00000000-0005-0000-0000-0000BC600000}"/>
    <cellStyle name="Normal 8 12" xfId="1774" xr:uid="{00000000-0005-0000-0000-0000BD600000}"/>
    <cellStyle name="Normal 8 12 2" xfId="5143" xr:uid="{00000000-0005-0000-0000-0000BE600000}"/>
    <cellStyle name="Normal 8 12 2 2" xfId="12896" xr:uid="{00000000-0005-0000-0000-0000BF600000}"/>
    <cellStyle name="Normal 8 12 2 2 2" xfId="37767" xr:uid="{00000000-0005-0000-0000-0000C0600000}"/>
    <cellStyle name="Normal 8 12 2 3" xfId="19047" xr:uid="{00000000-0005-0000-0000-0000C1600000}"/>
    <cellStyle name="Normal 8 12 2 3 2" xfId="41439" xr:uid="{00000000-0005-0000-0000-0000C2600000}"/>
    <cellStyle name="Normal 8 12 2 4" xfId="8975" xr:uid="{00000000-0005-0000-0000-0000C3600000}"/>
    <cellStyle name="Normal 8 12 2 5" xfId="34095" xr:uid="{00000000-0005-0000-0000-0000C4600000}"/>
    <cellStyle name="Normal 8 12 3" xfId="3387" xr:uid="{00000000-0005-0000-0000-0000C5600000}"/>
    <cellStyle name="Normal 8 12 3 2" xfId="17337" xr:uid="{00000000-0005-0000-0000-0000C6600000}"/>
    <cellStyle name="Normal 8 12 3 2 2" xfId="40215" xr:uid="{00000000-0005-0000-0000-0000C7600000}"/>
    <cellStyle name="Normal 8 12 3 3" xfId="11423" xr:uid="{00000000-0005-0000-0000-0000C8600000}"/>
    <cellStyle name="Normal 8 12 3 4" xfId="36543" xr:uid="{00000000-0005-0000-0000-0000C9600000}"/>
    <cellStyle name="Normal 8 12 4" xfId="10199" xr:uid="{00000000-0005-0000-0000-0000CA600000}"/>
    <cellStyle name="Normal 8 12 4 2" xfId="35319" xr:uid="{00000000-0005-0000-0000-0000CB600000}"/>
    <cellStyle name="Normal 8 12 5" xfId="15752" xr:uid="{00000000-0005-0000-0000-0000CC600000}"/>
    <cellStyle name="Normal 8 12 5 2" xfId="38991" xr:uid="{00000000-0005-0000-0000-0000CD600000}"/>
    <cellStyle name="Normal 8 12 6" xfId="7751" xr:uid="{00000000-0005-0000-0000-0000CE600000}"/>
    <cellStyle name="Normal 8 12 7" xfId="32871" xr:uid="{00000000-0005-0000-0000-0000CF600000}"/>
    <cellStyle name="Normal 8 13" xfId="4237" xr:uid="{00000000-0005-0000-0000-0000D0600000}"/>
    <cellStyle name="Normal 8 13 2" xfId="12139" xr:uid="{00000000-0005-0000-0000-0000D1600000}"/>
    <cellStyle name="Normal 8 13 2 2" xfId="37155" xr:uid="{00000000-0005-0000-0000-0000D2600000}"/>
    <cellStyle name="Normal 8 13 3" xfId="18169" xr:uid="{00000000-0005-0000-0000-0000D3600000}"/>
    <cellStyle name="Normal 8 13 3 2" xfId="40827" xr:uid="{00000000-0005-0000-0000-0000D4600000}"/>
    <cellStyle name="Normal 8 13 4" xfId="8363" xr:uid="{00000000-0005-0000-0000-0000D5600000}"/>
    <cellStyle name="Normal 8 13 5" xfId="33483" xr:uid="{00000000-0005-0000-0000-0000D6600000}"/>
    <cellStyle name="Normal 8 14" xfId="2775" xr:uid="{00000000-0005-0000-0000-0000D7600000}"/>
    <cellStyle name="Normal 8 14 2" xfId="16725" xr:uid="{00000000-0005-0000-0000-0000D8600000}"/>
    <cellStyle name="Normal 8 14 2 2" xfId="39603" xr:uid="{00000000-0005-0000-0000-0000D9600000}"/>
    <cellStyle name="Normal 8 14 3" xfId="10811" xr:uid="{00000000-0005-0000-0000-0000DA600000}"/>
    <cellStyle name="Normal 8 14 4" xfId="35931" xr:uid="{00000000-0005-0000-0000-0000DB600000}"/>
    <cellStyle name="Normal 8 15" xfId="9587" xr:uid="{00000000-0005-0000-0000-0000DC600000}"/>
    <cellStyle name="Normal 8 15 2" xfId="34707" xr:uid="{00000000-0005-0000-0000-0000DD600000}"/>
    <cellStyle name="Normal 8 16" xfId="14637" xr:uid="{00000000-0005-0000-0000-0000DE600000}"/>
    <cellStyle name="Normal 8 16 2" xfId="38379" xr:uid="{00000000-0005-0000-0000-0000DF600000}"/>
    <cellStyle name="Normal 8 17" xfId="7139" xr:uid="{00000000-0005-0000-0000-0000E0600000}"/>
    <cellStyle name="Normal 8 18" xfId="32259" xr:uid="{00000000-0005-0000-0000-0000E1600000}"/>
    <cellStyle name="Normal 8 2" xfId="596" xr:uid="{00000000-0005-0000-0000-0000E2600000}"/>
    <cellStyle name="Normal 8 2 10" xfId="9588" xr:uid="{00000000-0005-0000-0000-0000E3600000}"/>
    <cellStyle name="Normal 8 2 10 2" xfId="34708" xr:uid="{00000000-0005-0000-0000-0000E4600000}"/>
    <cellStyle name="Normal 8 2 11" xfId="14638" xr:uid="{00000000-0005-0000-0000-0000E5600000}"/>
    <cellStyle name="Normal 8 2 11 2" xfId="38380" xr:uid="{00000000-0005-0000-0000-0000E6600000}"/>
    <cellStyle name="Normal 8 2 12" xfId="7140" xr:uid="{00000000-0005-0000-0000-0000E7600000}"/>
    <cellStyle name="Normal 8 2 13" xfId="32260" xr:uid="{00000000-0005-0000-0000-0000E8600000}"/>
    <cellStyle name="Normal 8 2 2" xfId="597" xr:uid="{00000000-0005-0000-0000-0000E9600000}"/>
    <cellStyle name="Normal 8 2 2 10" xfId="14639" xr:uid="{00000000-0005-0000-0000-0000EA600000}"/>
    <cellStyle name="Normal 8 2 2 10 2" xfId="38381" xr:uid="{00000000-0005-0000-0000-0000EB600000}"/>
    <cellStyle name="Normal 8 2 2 11" xfId="7141" xr:uid="{00000000-0005-0000-0000-0000EC600000}"/>
    <cellStyle name="Normal 8 2 2 12" xfId="32261" xr:uid="{00000000-0005-0000-0000-0000ED600000}"/>
    <cellStyle name="Normal 8 2 2 2" xfId="598" xr:uid="{00000000-0005-0000-0000-0000EE600000}"/>
    <cellStyle name="Normal 8 2 2 2 10" xfId="7142" xr:uid="{00000000-0005-0000-0000-0000EF600000}"/>
    <cellStyle name="Normal 8 2 2 2 11" xfId="32262" xr:uid="{00000000-0005-0000-0000-0000F0600000}"/>
    <cellStyle name="Normal 8 2 2 2 2" xfId="599" xr:uid="{00000000-0005-0000-0000-0000F1600000}"/>
    <cellStyle name="Normal 8 2 2 2 2 10" xfId="32263" xr:uid="{00000000-0005-0000-0000-0000F2600000}"/>
    <cellStyle name="Normal 8 2 2 2 2 2" xfId="1025" xr:uid="{00000000-0005-0000-0000-0000F3600000}"/>
    <cellStyle name="Normal 8 2 2 2 2 2 2" xfId="2116" xr:uid="{00000000-0005-0000-0000-0000F4600000}"/>
    <cellStyle name="Normal 8 2 2 2 2 2 2 2" xfId="5422" xr:uid="{00000000-0005-0000-0000-0000F5600000}"/>
    <cellStyle name="Normal 8 2 2 2 2 2 2 2 2" xfId="13136" xr:uid="{00000000-0005-0000-0000-0000F6600000}"/>
    <cellStyle name="Normal 8 2 2 2 2 2 2 2 2 2" xfId="37982" xr:uid="{00000000-0005-0000-0000-0000F7600000}"/>
    <cellStyle name="Normal 8 2 2 2 2 2 2 2 3" xfId="19316" xr:uid="{00000000-0005-0000-0000-0000F8600000}"/>
    <cellStyle name="Normal 8 2 2 2 2 2 2 2 3 2" xfId="41654" xr:uid="{00000000-0005-0000-0000-0000F9600000}"/>
    <cellStyle name="Normal 8 2 2 2 2 2 2 2 4" xfId="9190" xr:uid="{00000000-0005-0000-0000-0000FA600000}"/>
    <cellStyle name="Normal 8 2 2 2 2 2 2 2 5" xfId="34310" xr:uid="{00000000-0005-0000-0000-0000FB600000}"/>
    <cellStyle name="Normal 8 2 2 2 2 2 2 3" xfId="3602" xr:uid="{00000000-0005-0000-0000-0000FC600000}"/>
    <cellStyle name="Normal 8 2 2 2 2 2 2 3 2" xfId="17552" xr:uid="{00000000-0005-0000-0000-0000FD600000}"/>
    <cellStyle name="Normal 8 2 2 2 2 2 2 3 2 2" xfId="40430" xr:uid="{00000000-0005-0000-0000-0000FE600000}"/>
    <cellStyle name="Normal 8 2 2 2 2 2 2 3 3" xfId="11638" xr:uid="{00000000-0005-0000-0000-0000FF600000}"/>
    <cellStyle name="Normal 8 2 2 2 2 2 2 3 4" xfId="36758" xr:uid="{00000000-0005-0000-0000-000000610000}"/>
    <cellStyle name="Normal 8 2 2 2 2 2 2 4" xfId="10414" xr:uid="{00000000-0005-0000-0000-000001610000}"/>
    <cellStyle name="Normal 8 2 2 2 2 2 2 4 2" xfId="35534" xr:uid="{00000000-0005-0000-0000-000002610000}"/>
    <cellStyle name="Normal 8 2 2 2 2 2 2 5" xfId="16085" xr:uid="{00000000-0005-0000-0000-000003610000}"/>
    <cellStyle name="Normal 8 2 2 2 2 2 2 5 2" xfId="39206" xr:uid="{00000000-0005-0000-0000-000004610000}"/>
    <cellStyle name="Normal 8 2 2 2 2 2 2 6" xfId="7966" xr:uid="{00000000-0005-0000-0000-000005610000}"/>
    <cellStyle name="Normal 8 2 2 2 2 2 2 7" xfId="33086" xr:uid="{00000000-0005-0000-0000-000006610000}"/>
    <cellStyle name="Normal 8 2 2 2 2 2 3" xfId="4538" xr:uid="{00000000-0005-0000-0000-000007610000}"/>
    <cellStyle name="Normal 8 2 2 2 2 2 3 2" xfId="12389" xr:uid="{00000000-0005-0000-0000-000008610000}"/>
    <cellStyle name="Normal 8 2 2 2 2 2 3 2 2" xfId="37370" xr:uid="{00000000-0005-0000-0000-000009610000}"/>
    <cellStyle name="Normal 8 2 2 2 2 2 3 3" xfId="18464" xr:uid="{00000000-0005-0000-0000-00000A610000}"/>
    <cellStyle name="Normal 8 2 2 2 2 2 3 3 2" xfId="41042" xr:uid="{00000000-0005-0000-0000-00000B610000}"/>
    <cellStyle name="Normal 8 2 2 2 2 2 3 4" xfId="8578" xr:uid="{00000000-0005-0000-0000-00000C610000}"/>
    <cellStyle name="Normal 8 2 2 2 2 2 3 5" xfId="33698" xr:uid="{00000000-0005-0000-0000-00000D610000}"/>
    <cellStyle name="Normal 8 2 2 2 2 2 4" xfId="2990" xr:uid="{00000000-0005-0000-0000-00000E610000}"/>
    <cellStyle name="Normal 8 2 2 2 2 2 4 2" xfId="16940" xr:uid="{00000000-0005-0000-0000-00000F610000}"/>
    <cellStyle name="Normal 8 2 2 2 2 2 4 2 2" xfId="39818" xr:uid="{00000000-0005-0000-0000-000010610000}"/>
    <cellStyle name="Normal 8 2 2 2 2 2 4 3" xfId="11026" xr:uid="{00000000-0005-0000-0000-000011610000}"/>
    <cellStyle name="Normal 8 2 2 2 2 2 4 4" xfId="36146" xr:uid="{00000000-0005-0000-0000-000012610000}"/>
    <cellStyle name="Normal 8 2 2 2 2 2 5" xfId="9802" xr:uid="{00000000-0005-0000-0000-000013610000}"/>
    <cellStyle name="Normal 8 2 2 2 2 2 5 2" xfId="34922" xr:uid="{00000000-0005-0000-0000-000014610000}"/>
    <cellStyle name="Normal 8 2 2 2 2 2 6" xfId="15044" xr:uid="{00000000-0005-0000-0000-000015610000}"/>
    <cellStyle name="Normal 8 2 2 2 2 2 6 2" xfId="38594" xr:uid="{00000000-0005-0000-0000-000016610000}"/>
    <cellStyle name="Normal 8 2 2 2 2 2 7" xfId="7354" xr:uid="{00000000-0005-0000-0000-000017610000}"/>
    <cellStyle name="Normal 8 2 2 2 2 2 8" xfId="32474" xr:uid="{00000000-0005-0000-0000-000018610000}"/>
    <cellStyle name="Normal 8 2 2 2 2 3" xfId="1367" xr:uid="{00000000-0005-0000-0000-000019610000}"/>
    <cellStyle name="Normal 8 2 2 2 2 3 2" xfId="2458" xr:uid="{00000000-0005-0000-0000-00001A610000}"/>
    <cellStyle name="Normal 8 2 2 2 2 3 2 2" xfId="5721" xr:uid="{00000000-0005-0000-0000-00001B610000}"/>
    <cellStyle name="Normal 8 2 2 2 2 3 2 2 2" xfId="13393" xr:uid="{00000000-0005-0000-0000-00001C610000}"/>
    <cellStyle name="Normal 8 2 2 2 2 3 2 2 2 2" xfId="38193" xr:uid="{00000000-0005-0000-0000-00001D610000}"/>
    <cellStyle name="Normal 8 2 2 2 2 3 2 2 3" xfId="19609" xr:uid="{00000000-0005-0000-0000-00001E610000}"/>
    <cellStyle name="Normal 8 2 2 2 2 3 2 2 3 2" xfId="41865" xr:uid="{00000000-0005-0000-0000-00001F610000}"/>
    <cellStyle name="Normal 8 2 2 2 2 3 2 2 4" xfId="9401" xr:uid="{00000000-0005-0000-0000-000020610000}"/>
    <cellStyle name="Normal 8 2 2 2 2 3 2 2 5" xfId="34521" xr:uid="{00000000-0005-0000-0000-000021610000}"/>
    <cellStyle name="Normal 8 2 2 2 2 3 2 3" xfId="3813" xr:uid="{00000000-0005-0000-0000-000022610000}"/>
    <cellStyle name="Normal 8 2 2 2 2 3 2 3 2" xfId="17763" xr:uid="{00000000-0005-0000-0000-000023610000}"/>
    <cellStyle name="Normal 8 2 2 2 2 3 2 3 2 2" xfId="40641" xr:uid="{00000000-0005-0000-0000-000024610000}"/>
    <cellStyle name="Normal 8 2 2 2 2 3 2 3 3" xfId="11849" xr:uid="{00000000-0005-0000-0000-000025610000}"/>
    <cellStyle name="Normal 8 2 2 2 2 3 2 3 4" xfId="36969" xr:uid="{00000000-0005-0000-0000-000026610000}"/>
    <cellStyle name="Normal 8 2 2 2 2 3 2 4" xfId="10625" xr:uid="{00000000-0005-0000-0000-000027610000}"/>
    <cellStyle name="Normal 8 2 2 2 2 3 2 4 2" xfId="35745" xr:uid="{00000000-0005-0000-0000-000028610000}"/>
    <cellStyle name="Normal 8 2 2 2 2 3 2 5" xfId="16422" xr:uid="{00000000-0005-0000-0000-000029610000}"/>
    <cellStyle name="Normal 8 2 2 2 2 3 2 5 2" xfId="39417" xr:uid="{00000000-0005-0000-0000-00002A610000}"/>
    <cellStyle name="Normal 8 2 2 2 2 3 2 6" xfId="8177" xr:uid="{00000000-0005-0000-0000-00002B610000}"/>
    <cellStyle name="Normal 8 2 2 2 2 3 2 7" xfId="33297" xr:uid="{00000000-0005-0000-0000-00002C610000}"/>
    <cellStyle name="Normal 8 2 2 2 2 3 3" xfId="4831" xr:uid="{00000000-0005-0000-0000-00002D610000}"/>
    <cellStyle name="Normal 8 2 2 2 2 3 3 2" xfId="12645" xr:uid="{00000000-0005-0000-0000-00002E610000}"/>
    <cellStyle name="Normal 8 2 2 2 2 3 3 2 2" xfId="37581" xr:uid="{00000000-0005-0000-0000-00002F610000}"/>
    <cellStyle name="Normal 8 2 2 2 2 3 3 3" xfId="18749" xr:uid="{00000000-0005-0000-0000-000030610000}"/>
    <cellStyle name="Normal 8 2 2 2 2 3 3 3 2" xfId="41253" xr:uid="{00000000-0005-0000-0000-000031610000}"/>
    <cellStyle name="Normal 8 2 2 2 2 3 3 4" xfId="8789" xr:uid="{00000000-0005-0000-0000-000032610000}"/>
    <cellStyle name="Normal 8 2 2 2 2 3 3 5" xfId="33909" xr:uid="{00000000-0005-0000-0000-000033610000}"/>
    <cellStyle name="Normal 8 2 2 2 2 3 4" xfId="3201" xr:uid="{00000000-0005-0000-0000-000034610000}"/>
    <cellStyle name="Normal 8 2 2 2 2 3 4 2" xfId="17151" xr:uid="{00000000-0005-0000-0000-000035610000}"/>
    <cellStyle name="Normal 8 2 2 2 2 3 4 2 2" xfId="40029" xr:uid="{00000000-0005-0000-0000-000036610000}"/>
    <cellStyle name="Normal 8 2 2 2 2 3 4 3" xfId="11237" xr:uid="{00000000-0005-0000-0000-000037610000}"/>
    <cellStyle name="Normal 8 2 2 2 2 3 4 4" xfId="36357" xr:uid="{00000000-0005-0000-0000-000038610000}"/>
    <cellStyle name="Normal 8 2 2 2 2 3 5" xfId="10013" xr:uid="{00000000-0005-0000-0000-000039610000}"/>
    <cellStyle name="Normal 8 2 2 2 2 3 5 2" xfId="35133" xr:uid="{00000000-0005-0000-0000-00003A610000}"/>
    <cellStyle name="Normal 8 2 2 2 2 3 6" xfId="15376" xr:uid="{00000000-0005-0000-0000-00003B610000}"/>
    <cellStyle name="Normal 8 2 2 2 2 3 6 2" xfId="38805" xr:uid="{00000000-0005-0000-0000-00003C610000}"/>
    <cellStyle name="Normal 8 2 2 2 2 3 7" xfId="7565" xr:uid="{00000000-0005-0000-0000-00003D610000}"/>
    <cellStyle name="Normal 8 2 2 2 2 3 8" xfId="32685" xr:uid="{00000000-0005-0000-0000-00003E610000}"/>
    <cellStyle name="Normal 8 2 2 2 2 4" xfId="1778" xr:uid="{00000000-0005-0000-0000-00003F610000}"/>
    <cellStyle name="Normal 8 2 2 2 2 4 2" xfId="5147" xr:uid="{00000000-0005-0000-0000-000040610000}"/>
    <cellStyle name="Normal 8 2 2 2 2 4 2 2" xfId="12900" xr:uid="{00000000-0005-0000-0000-000041610000}"/>
    <cellStyle name="Normal 8 2 2 2 2 4 2 2 2" xfId="37771" xr:uid="{00000000-0005-0000-0000-000042610000}"/>
    <cellStyle name="Normal 8 2 2 2 2 4 2 3" xfId="19051" xr:uid="{00000000-0005-0000-0000-000043610000}"/>
    <cellStyle name="Normal 8 2 2 2 2 4 2 3 2" xfId="41443" xr:uid="{00000000-0005-0000-0000-000044610000}"/>
    <cellStyle name="Normal 8 2 2 2 2 4 2 4" xfId="8979" xr:uid="{00000000-0005-0000-0000-000045610000}"/>
    <cellStyle name="Normal 8 2 2 2 2 4 2 5" xfId="34099" xr:uid="{00000000-0005-0000-0000-000046610000}"/>
    <cellStyle name="Normal 8 2 2 2 2 4 3" xfId="3391" xr:uid="{00000000-0005-0000-0000-000047610000}"/>
    <cellStyle name="Normal 8 2 2 2 2 4 3 2" xfId="17341" xr:uid="{00000000-0005-0000-0000-000048610000}"/>
    <cellStyle name="Normal 8 2 2 2 2 4 3 2 2" xfId="40219" xr:uid="{00000000-0005-0000-0000-000049610000}"/>
    <cellStyle name="Normal 8 2 2 2 2 4 3 3" xfId="11427" xr:uid="{00000000-0005-0000-0000-00004A610000}"/>
    <cellStyle name="Normal 8 2 2 2 2 4 3 4" xfId="36547" xr:uid="{00000000-0005-0000-0000-00004B610000}"/>
    <cellStyle name="Normal 8 2 2 2 2 4 4" xfId="10203" xr:uid="{00000000-0005-0000-0000-00004C610000}"/>
    <cellStyle name="Normal 8 2 2 2 2 4 4 2" xfId="35323" xr:uid="{00000000-0005-0000-0000-00004D610000}"/>
    <cellStyle name="Normal 8 2 2 2 2 4 5" xfId="15756" xr:uid="{00000000-0005-0000-0000-00004E610000}"/>
    <cellStyle name="Normal 8 2 2 2 2 4 5 2" xfId="38995" xr:uid="{00000000-0005-0000-0000-00004F610000}"/>
    <cellStyle name="Normal 8 2 2 2 2 4 6" xfId="7755" xr:uid="{00000000-0005-0000-0000-000050610000}"/>
    <cellStyle name="Normal 8 2 2 2 2 4 7" xfId="32875" xr:uid="{00000000-0005-0000-0000-000051610000}"/>
    <cellStyle name="Normal 8 2 2 2 2 5" xfId="4241" xr:uid="{00000000-0005-0000-0000-000052610000}"/>
    <cellStyle name="Normal 8 2 2 2 2 5 2" xfId="12143" xr:uid="{00000000-0005-0000-0000-000053610000}"/>
    <cellStyle name="Normal 8 2 2 2 2 5 2 2" xfId="37159" xr:uid="{00000000-0005-0000-0000-000054610000}"/>
    <cellStyle name="Normal 8 2 2 2 2 5 3" xfId="18173" xr:uid="{00000000-0005-0000-0000-000055610000}"/>
    <cellStyle name="Normal 8 2 2 2 2 5 3 2" xfId="40831" xr:uid="{00000000-0005-0000-0000-000056610000}"/>
    <cellStyle name="Normal 8 2 2 2 2 5 4" xfId="8367" xr:uid="{00000000-0005-0000-0000-000057610000}"/>
    <cellStyle name="Normal 8 2 2 2 2 5 5" xfId="33487" xr:uid="{00000000-0005-0000-0000-000058610000}"/>
    <cellStyle name="Normal 8 2 2 2 2 6" xfId="2779" xr:uid="{00000000-0005-0000-0000-000059610000}"/>
    <cellStyle name="Normal 8 2 2 2 2 6 2" xfId="16729" xr:uid="{00000000-0005-0000-0000-00005A610000}"/>
    <cellStyle name="Normal 8 2 2 2 2 6 2 2" xfId="39607" xr:uid="{00000000-0005-0000-0000-00005B610000}"/>
    <cellStyle name="Normal 8 2 2 2 2 6 3" xfId="10815" xr:uid="{00000000-0005-0000-0000-00005C610000}"/>
    <cellStyle name="Normal 8 2 2 2 2 6 4" xfId="35935" xr:uid="{00000000-0005-0000-0000-00005D610000}"/>
    <cellStyle name="Normal 8 2 2 2 2 7" xfId="9591" xr:uid="{00000000-0005-0000-0000-00005E610000}"/>
    <cellStyle name="Normal 8 2 2 2 2 7 2" xfId="34711" xr:uid="{00000000-0005-0000-0000-00005F610000}"/>
    <cellStyle name="Normal 8 2 2 2 2 8" xfId="14641" xr:uid="{00000000-0005-0000-0000-000060610000}"/>
    <cellStyle name="Normal 8 2 2 2 2 8 2" xfId="38383" xr:uid="{00000000-0005-0000-0000-000061610000}"/>
    <cellStyle name="Normal 8 2 2 2 2 9" xfId="7143" xr:uid="{00000000-0005-0000-0000-000062610000}"/>
    <cellStyle name="Normal 8 2 2 2 3" xfId="1024" xr:uid="{00000000-0005-0000-0000-000063610000}"/>
    <cellStyle name="Normal 8 2 2 2 3 2" xfId="2115" xr:uid="{00000000-0005-0000-0000-000064610000}"/>
    <cellStyle name="Normal 8 2 2 2 3 2 2" xfId="5421" xr:uid="{00000000-0005-0000-0000-000065610000}"/>
    <cellStyle name="Normal 8 2 2 2 3 2 2 2" xfId="13135" xr:uid="{00000000-0005-0000-0000-000066610000}"/>
    <cellStyle name="Normal 8 2 2 2 3 2 2 2 2" xfId="37981" xr:uid="{00000000-0005-0000-0000-000067610000}"/>
    <cellStyle name="Normal 8 2 2 2 3 2 2 3" xfId="19315" xr:uid="{00000000-0005-0000-0000-000068610000}"/>
    <cellStyle name="Normal 8 2 2 2 3 2 2 3 2" xfId="41653" xr:uid="{00000000-0005-0000-0000-000069610000}"/>
    <cellStyle name="Normal 8 2 2 2 3 2 2 4" xfId="9189" xr:uid="{00000000-0005-0000-0000-00006A610000}"/>
    <cellStyle name="Normal 8 2 2 2 3 2 2 5" xfId="34309" xr:uid="{00000000-0005-0000-0000-00006B610000}"/>
    <cellStyle name="Normal 8 2 2 2 3 2 3" xfId="3601" xr:uid="{00000000-0005-0000-0000-00006C610000}"/>
    <cellStyle name="Normal 8 2 2 2 3 2 3 2" xfId="17551" xr:uid="{00000000-0005-0000-0000-00006D610000}"/>
    <cellStyle name="Normal 8 2 2 2 3 2 3 2 2" xfId="40429" xr:uid="{00000000-0005-0000-0000-00006E610000}"/>
    <cellStyle name="Normal 8 2 2 2 3 2 3 3" xfId="11637" xr:uid="{00000000-0005-0000-0000-00006F610000}"/>
    <cellStyle name="Normal 8 2 2 2 3 2 3 4" xfId="36757" xr:uid="{00000000-0005-0000-0000-000070610000}"/>
    <cellStyle name="Normal 8 2 2 2 3 2 4" xfId="10413" xr:uid="{00000000-0005-0000-0000-000071610000}"/>
    <cellStyle name="Normal 8 2 2 2 3 2 4 2" xfId="35533" xr:uid="{00000000-0005-0000-0000-000072610000}"/>
    <cellStyle name="Normal 8 2 2 2 3 2 5" xfId="16084" xr:uid="{00000000-0005-0000-0000-000073610000}"/>
    <cellStyle name="Normal 8 2 2 2 3 2 5 2" xfId="39205" xr:uid="{00000000-0005-0000-0000-000074610000}"/>
    <cellStyle name="Normal 8 2 2 2 3 2 6" xfId="7965" xr:uid="{00000000-0005-0000-0000-000075610000}"/>
    <cellStyle name="Normal 8 2 2 2 3 2 7" xfId="33085" xr:uid="{00000000-0005-0000-0000-000076610000}"/>
    <cellStyle name="Normal 8 2 2 2 3 3" xfId="4537" xr:uid="{00000000-0005-0000-0000-000077610000}"/>
    <cellStyle name="Normal 8 2 2 2 3 3 2" xfId="12388" xr:uid="{00000000-0005-0000-0000-000078610000}"/>
    <cellStyle name="Normal 8 2 2 2 3 3 2 2" xfId="37369" xr:uid="{00000000-0005-0000-0000-000079610000}"/>
    <cellStyle name="Normal 8 2 2 2 3 3 3" xfId="18463" xr:uid="{00000000-0005-0000-0000-00007A610000}"/>
    <cellStyle name="Normal 8 2 2 2 3 3 3 2" xfId="41041" xr:uid="{00000000-0005-0000-0000-00007B610000}"/>
    <cellStyle name="Normal 8 2 2 2 3 3 4" xfId="8577" xr:uid="{00000000-0005-0000-0000-00007C610000}"/>
    <cellStyle name="Normal 8 2 2 2 3 3 5" xfId="33697" xr:uid="{00000000-0005-0000-0000-00007D610000}"/>
    <cellStyle name="Normal 8 2 2 2 3 4" xfId="2989" xr:uid="{00000000-0005-0000-0000-00007E610000}"/>
    <cellStyle name="Normal 8 2 2 2 3 4 2" xfId="16939" xr:uid="{00000000-0005-0000-0000-00007F610000}"/>
    <cellStyle name="Normal 8 2 2 2 3 4 2 2" xfId="39817" xr:uid="{00000000-0005-0000-0000-000080610000}"/>
    <cellStyle name="Normal 8 2 2 2 3 4 3" xfId="11025" xr:uid="{00000000-0005-0000-0000-000081610000}"/>
    <cellStyle name="Normal 8 2 2 2 3 4 4" xfId="36145" xr:uid="{00000000-0005-0000-0000-000082610000}"/>
    <cellStyle name="Normal 8 2 2 2 3 5" xfId="9801" xr:uid="{00000000-0005-0000-0000-000083610000}"/>
    <cellStyle name="Normal 8 2 2 2 3 5 2" xfId="34921" xr:uid="{00000000-0005-0000-0000-000084610000}"/>
    <cellStyle name="Normal 8 2 2 2 3 6" xfId="15043" xr:uid="{00000000-0005-0000-0000-000085610000}"/>
    <cellStyle name="Normal 8 2 2 2 3 6 2" xfId="38593" xr:uid="{00000000-0005-0000-0000-000086610000}"/>
    <cellStyle name="Normal 8 2 2 2 3 7" xfId="7353" xr:uid="{00000000-0005-0000-0000-000087610000}"/>
    <cellStyle name="Normal 8 2 2 2 3 8" xfId="32473" xr:uid="{00000000-0005-0000-0000-000088610000}"/>
    <cellStyle name="Normal 8 2 2 2 4" xfId="1366" xr:uid="{00000000-0005-0000-0000-000089610000}"/>
    <cellStyle name="Normal 8 2 2 2 4 2" xfId="2457" xr:uid="{00000000-0005-0000-0000-00008A610000}"/>
    <cellStyle name="Normal 8 2 2 2 4 2 2" xfId="5720" xr:uid="{00000000-0005-0000-0000-00008B610000}"/>
    <cellStyle name="Normal 8 2 2 2 4 2 2 2" xfId="13392" xr:uid="{00000000-0005-0000-0000-00008C610000}"/>
    <cellStyle name="Normal 8 2 2 2 4 2 2 2 2" xfId="38192" xr:uid="{00000000-0005-0000-0000-00008D610000}"/>
    <cellStyle name="Normal 8 2 2 2 4 2 2 3" xfId="19608" xr:uid="{00000000-0005-0000-0000-00008E610000}"/>
    <cellStyle name="Normal 8 2 2 2 4 2 2 3 2" xfId="41864" xr:uid="{00000000-0005-0000-0000-00008F610000}"/>
    <cellStyle name="Normal 8 2 2 2 4 2 2 4" xfId="9400" xr:uid="{00000000-0005-0000-0000-000090610000}"/>
    <cellStyle name="Normal 8 2 2 2 4 2 2 5" xfId="34520" xr:uid="{00000000-0005-0000-0000-000091610000}"/>
    <cellStyle name="Normal 8 2 2 2 4 2 3" xfId="3812" xr:uid="{00000000-0005-0000-0000-000092610000}"/>
    <cellStyle name="Normal 8 2 2 2 4 2 3 2" xfId="17762" xr:uid="{00000000-0005-0000-0000-000093610000}"/>
    <cellStyle name="Normal 8 2 2 2 4 2 3 2 2" xfId="40640" xr:uid="{00000000-0005-0000-0000-000094610000}"/>
    <cellStyle name="Normal 8 2 2 2 4 2 3 3" xfId="11848" xr:uid="{00000000-0005-0000-0000-000095610000}"/>
    <cellStyle name="Normal 8 2 2 2 4 2 3 4" xfId="36968" xr:uid="{00000000-0005-0000-0000-000096610000}"/>
    <cellStyle name="Normal 8 2 2 2 4 2 4" xfId="10624" xr:uid="{00000000-0005-0000-0000-000097610000}"/>
    <cellStyle name="Normal 8 2 2 2 4 2 4 2" xfId="35744" xr:uid="{00000000-0005-0000-0000-000098610000}"/>
    <cellStyle name="Normal 8 2 2 2 4 2 5" xfId="16421" xr:uid="{00000000-0005-0000-0000-000099610000}"/>
    <cellStyle name="Normal 8 2 2 2 4 2 5 2" xfId="39416" xr:uid="{00000000-0005-0000-0000-00009A610000}"/>
    <cellStyle name="Normal 8 2 2 2 4 2 6" xfId="8176" xr:uid="{00000000-0005-0000-0000-00009B610000}"/>
    <cellStyle name="Normal 8 2 2 2 4 2 7" xfId="33296" xr:uid="{00000000-0005-0000-0000-00009C610000}"/>
    <cellStyle name="Normal 8 2 2 2 4 3" xfId="4830" xr:uid="{00000000-0005-0000-0000-00009D610000}"/>
    <cellStyle name="Normal 8 2 2 2 4 3 2" xfId="12644" xr:uid="{00000000-0005-0000-0000-00009E610000}"/>
    <cellStyle name="Normal 8 2 2 2 4 3 2 2" xfId="37580" xr:uid="{00000000-0005-0000-0000-00009F610000}"/>
    <cellStyle name="Normal 8 2 2 2 4 3 3" xfId="18748" xr:uid="{00000000-0005-0000-0000-0000A0610000}"/>
    <cellStyle name="Normal 8 2 2 2 4 3 3 2" xfId="41252" xr:uid="{00000000-0005-0000-0000-0000A1610000}"/>
    <cellStyle name="Normal 8 2 2 2 4 3 4" xfId="8788" xr:uid="{00000000-0005-0000-0000-0000A2610000}"/>
    <cellStyle name="Normal 8 2 2 2 4 3 5" xfId="33908" xr:uid="{00000000-0005-0000-0000-0000A3610000}"/>
    <cellStyle name="Normal 8 2 2 2 4 4" xfId="3200" xr:uid="{00000000-0005-0000-0000-0000A4610000}"/>
    <cellStyle name="Normal 8 2 2 2 4 4 2" xfId="17150" xr:uid="{00000000-0005-0000-0000-0000A5610000}"/>
    <cellStyle name="Normal 8 2 2 2 4 4 2 2" xfId="40028" xr:uid="{00000000-0005-0000-0000-0000A6610000}"/>
    <cellStyle name="Normal 8 2 2 2 4 4 3" xfId="11236" xr:uid="{00000000-0005-0000-0000-0000A7610000}"/>
    <cellStyle name="Normal 8 2 2 2 4 4 4" xfId="36356" xr:uid="{00000000-0005-0000-0000-0000A8610000}"/>
    <cellStyle name="Normal 8 2 2 2 4 5" xfId="10012" xr:uid="{00000000-0005-0000-0000-0000A9610000}"/>
    <cellStyle name="Normal 8 2 2 2 4 5 2" xfId="35132" xr:uid="{00000000-0005-0000-0000-0000AA610000}"/>
    <cellStyle name="Normal 8 2 2 2 4 6" xfId="15375" xr:uid="{00000000-0005-0000-0000-0000AB610000}"/>
    <cellStyle name="Normal 8 2 2 2 4 6 2" xfId="38804" xr:uid="{00000000-0005-0000-0000-0000AC610000}"/>
    <cellStyle name="Normal 8 2 2 2 4 7" xfId="7564" xr:uid="{00000000-0005-0000-0000-0000AD610000}"/>
    <cellStyle name="Normal 8 2 2 2 4 8" xfId="32684" xr:uid="{00000000-0005-0000-0000-0000AE610000}"/>
    <cellStyle name="Normal 8 2 2 2 5" xfId="1777" xr:uid="{00000000-0005-0000-0000-0000AF610000}"/>
    <cellStyle name="Normal 8 2 2 2 5 2" xfId="5146" xr:uid="{00000000-0005-0000-0000-0000B0610000}"/>
    <cellStyle name="Normal 8 2 2 2 5 2 2" xfId="12899" xr:uid="{00000000-0005-0000-0000-0000B1610000}"/>
    <cellStyle name="Normal 8 2 2 2 5 2 2 2" xfId="37770" xr:uid="{00000000-0005-0000-0000-0000B2610000}"/>
    <cellStyle name="Normal 8 2 2 2 5 2 3" xfId="19050" xr:uid="{00000000-0005-0000-0000-0000B3610000}"/>
    <cellStyle name="Normal 8 2 2 2 5 2 3 2" xfId="41442" xr:uid="{00000000-0005-0000-0000-0000B4610000}"/>
    <cellStyle name="Normal 8 2 2 2 5 2 4" xfId="8978" xr:uid="{00000000-0005-0000-0000-0000B5610000}"/>
    <cellStyle name="Normal 8 2 2 2 5 2 5" xfId="34098" xr:uid="{00000000-0005-0000-0000-0000B6610000}"/>
    <cellStyle name="Normal 8 2 2 2 5 3" xfId="3390" xr:uid="{00000000-0005-0000-0000-0000B7610000}"/>
    <cellStyle name="Normal 8 2 2 2 5 3 2" xfId="17340" xr:uid="{00000000-0005-0000-0000-0000B8610000}"/>
    <cellStyle name="Normal 8 2 2 2 5 3 2 2" xfId="40218" xr:uid="{00000000-0005-0000-0000-0000B9610000}"/>
    <cellStyle name="Normal 8 2 2 2 5 3 3" xfId="11426" xr:uid="{00000000-0005-0000-0000-0000BA610000}"/>
    <cellStyle name="Normal 8 2 2 2 5 3 4" xfId="36546" xr:uid="{00000000-0005-0000-0000-0000BB610000}"/>
    <cellStyle name="Normal 8 2 2 2 5 4" xfId="10202" xr:uid="{00000000-0005-0000-0000-0000BC610000}"/>
    <cellStyle name="Normal 8 2 2 2 5 4 2" xfId="35322" xr:uid="{00000000-0005-0000-0000-0000BD610000}"/>
    <cellStyle name="Normal 8 2 2 2 5 5" xfId="15755" xr:uid="{00000000-0005-0000-0000-0000BE610000}"/>
    <cellStyle name="Normal 8 2 2 2 5 5 2" xfId="38994" xr:uid="{00000000-0005-0000-0000-0000BF610000}"/>
    <cellStyle name="Normal 8 2 2 2 5 6" xfId="7754" xr:uid="{00000000-0005-0000-0000-0000C0610000}"/>
    <cellStyle name="Normal 8 2 2 2 5 7" xfId="32874" xr:uid="{00000000-0005-0000-0000-0000C1610000}"/>
    <cellStyle name="Normal 8 2 2 2 6" xfId="4240" xr:uid="{00000000-0005-0000-0000-0000C2610000}"/>
    <cellStyle name="Normal 8 2 2 2 6 2" xfId="12142" xr:uid="{00000000-0005-0000-0000-0000C3610000}"/>
    <cellStyle name="Normal 8 2 2 2 6 2 2" xfId="37158" xr:uid="{00000000-0005-0000-0000-0000C4610000}"/>
    <cellStyle name="Normal 8 2 2 2 6 3" xfId="18172" xr:uid="{00000000-0005-0000-0000-0000C5610000}"/>
    <cellStyle name="Normal 8 2 2 2 6 3 2" xfId="40830" xr:uid="{00000000-0005-0000-0000-0000C6610000}"/>
    <cellStyle name="Normal 8 2 2 2 6 4" xfId="8366" xr:uid="{00000000-0005-0000-0000-0000C7610000}"/>
    <cellStyle name="Normal 8 2 2 2 6 5" xfId="33486" xr:uid="{00000000-0005-0000-0000-0000C8610000}"/>
    <cellStyle name="Normal 8 2 2 2 7" xfId="2778" xr:uid="{00000000-0005-0000-0000-0000C9610000}"/>
    <cellStyle name="Normal 8 2 2 2 7 2" xfId="16728" xr:uid="{00000000-0005-0000-0000-0000CA610000}"/>
    <cellStyle name="Normal 8 2 2 2 7 2 2" xfId="39606" xr:uid="{00000000-0005-0000-0000-0000CB610000}"/>
    <cellStyle name="Normal 8 2 2 2 7 3" xfId="10814" xr:uid="{00000000-0005-0000-0000-0000CC610000}"/>
    <cellStyle name="Normal 8 2 2 2 7 4" xfId="35934" xr:uid="{00000000-0005-0000-0000-0000CD610000}"/>
    <cellStyle name="Normal 8 2 2 2 8" xfId="9590" xr:uid="{00000000-0005-0000-0000-0000CE610000}"/>
    <cellStyle name="Normal 8 2 2 2 8 2" xfId="34710" xr:uid="{00000000-0005-0000-0000-0000CF610000}"/>
    <cellStyle name="Normal 8 2 2 2 9" xfId="14640" xr:uid="{00000000-0005-0000-0000-0000D0610000}"/>
    <cellStyle name="Normal 8 2 2 2 9 2" xfId="38382" xr:uid="{00000000-0005-0000-0000-0000D1610000}"/>
    <cellStyle name="Normal 8 2 2 3" xfId="600" xr:uid="{00000000-0005-0000-0000-0000D2610000}"/>
    <cellStyle name="Normal 8 2 2 3 10" xfId="32264" xr:uid="{00000000-0005-0000-0000-0000D3610000}"/>
    <cellStyle name="Normal 8 2 2 3 2" xfId="1026" xr:uid="{00000000-0005-0000-0000-0000D4610000}"/>
    <cellStyle name="Normal 8 2 2 3 2 2" xfId="2117" xr:uid="{00000000-0005-0000-0000-0000D5610000}"/>
    <cellStyle name="Normal 8 2 2 3 2 2 2" xfId="5423" xr:uid="{00000000-0005-0000-0000-0000D6610000}"/>
    <cellStyle name="Normal 8 2 2 3 2 2 2 2" xfId="13137" xr:uid="{00000000-0005-0000-0000-0000D7610000}"/>
    <cellStyle name="Normal 8 2 2 3 2 2 2 2 2" xfId="37983" xr:uid="{00000000-0005-0000-0000-0000D8610000}"/>
    <cellStyle name="Normal 8 2 2 3 2 2 2 3" xfId="19317" xr:uid="{00000000-0005-0000-0000-0000D9610000}"/>
    <cellStyle name="Normal 8 2 2 3 2 2 2 3 2" xfId="41655" xr:uid="{00000000-0005-0000-0000-0000DA610000}"/>
    <cellStyle name="Normal 8 2 2 3 2 2 2 4" xfId="9191" xr:uid="{00000000-0005-0000-0000-0000DB610000}"/>
    <cellStyle name="Normal 8 2 2 3 2 2 2 5" xfId="34311" xr:uid="{00000000-0005-0000-0000-0000DC610000}"/>
    <cellStyle name="Normal 8 2 2 3 2 2 3" xfId="3603" xr:uid="{00000000-0005-0000-0000-0000DD610000}"/>
    <cellStyle name="Normal 8 2 2 3 2 2 3 2" xfId="17553" xr:uid="{00000000-0005-0000-0000-0000DE610000}"/>
    <cellStyle name="Normal 8 2 2 3 2 2 3 2 2" xfId="40431" xr:uid="{00000000-0005-0000-0000-0000DF610000}"/>
    <cellStyle name="Normal 8 2 2 3 2 2 3 3" xfId="11639" xr:uid="{00000000-0005-0000-0000-0000E0610000}"/>
    <cellStyle name="Normal 8 2 2 3 2 2 3 4" xfId="36759" xr:uid="{00000000-0005-0000-0000-0000E1610000}"/>
    <cellStyle name="Normal 8 2 2 3 2 2 4" xfId="10415" xr:uid="{00000000-0005-0000-0000-0000E2610000}"/>
    <cellStyle name="Normal 8 2 2 3 2 2 4 2" xfId="35535" xr:uid="{00000000-0005-0000-0000-0000E3610000}"/>
    <cellStyle name="Normal 8 2 2 3 2 2 5" xfId="16086" xr:uid="{00000000-0005-0000-0000-0000E4610000}"/>
    <cellStyle name="Normal 8 2 2 3 2 2 5 2" xfId="39207" xr:uid="{00000000-0005-0000-0000-0000E5610000}"/>
    <cellStyle name="Normal 8 2 2 3 2 2 6" xfId="7967" xr:uid="{00000000-0005-0000-0000-0000E6610000}"/>
    <cellStyle name="Normal 8 2 2 3 2 2 7" xfId="33087" xr:uid="{00000000-0005-0000-0000-0000E7610000}"/>
    <cellStyle name="Normal 8 2 2 3 2 3" xfId="4539" xr:uid="{00000000-0005-0000-0000-0000E8610000}"/>
    <cellStyle name="Normal 8 2 2 3 2 3 2" xfId="12390" xr:uid="{00000000-0005-0000-0000-0000E9610000}"/>
    <cellStyle name="Normal 8 2 2 3 2 3 2 2" xfId="37371" xr:uid="{00000000-0005-0000-0000-0000EA610000}"/>
    <cellStyle name="Normal 8 2 2 3 2 3 3" xfId="18465" xr:uid="{00000000-0005-0000-0000-0000EB610000}"/>
    <cellStyle name="Normal 8 2 2 3 2 3 3 2" xfId="41043" xr:uid="{00000000-0005-0000-0000-0000EC610000}"/>
    <cellStyle name="Normal 8 2 2 3 2 3 4" xfId="8579" xr:uid="{00000000-0005-0000-0000-0000ED610000}"/>
    <cellStyle name="Normal 8 2 2 3 2 3 5" xfId="33699" xr:uid="{00000000-0005-0000-0000-0000EE610000}"/>
    <cellStyle name="Normal 8 2 2 3 2 4" xfId="2991" xr:uid="{00000000-0005-0000-0000-0000EF610000}"/>
    <cellStyle name="Normal 8 2 2 3 2 4 2" xfId="16941" xr:uid="{00000000-0005-0000-0000-0000F0610000}"/>
    <cellStyle name="Normal 8 2 2 3 2 4 2 2" xfId="39819" xr:uid="{00000000-0005-0000-0000-0000F1610000}"/>
    <cellStyle name="Normal 8 2 2 3 2 4 3" xfId="11027" xr:uid="{00000000-0005-0000-0000-0000F2610000}"/>
    <cellStyle name="Normal 8 2 2 3 2 4 4" xfId="36147" xr:uid="{00000000-0005-0000-0000-0000F3610000}"/>
    <cellStyle name="Normal 8 2 2 3 2 5" xfId="9803" xr:uid="{00000000-0005-0000-0000-0000F4610000}"/>
    <cellStyle name="Normal 8 2 2 3 2 5 2" xfId="34923" xr:uid="{00000000-0005-0000-0000-0000F5610000}"/>
    <cellStyle name="Normal 8 2 2 3 2 6" xfId="15045" xr:uid="{00000000-0005-0000-0000-0000F6610000}"/>
    <cellStyle name="Normal 8 2 2 3 2 6 2" xfId="38595" xr:uid="{00000000-0005-0000-0000-0000F7610000}"/>
    <cellStyle name="Normal 8 2 2 3 2 7" xfId="7355" xr:uid="{00000000-0005-0000-0000-0000F8610000}"/>
    <cellStyle name="Normal 8 2 2 3 2 8" xfId="32475" xr:uid="{00000000-0005-0000-0000-0000F9610000}"/>
    <cellStyle name="Normal 8 2 2 3 3" xfId="1368" xr:uid="{00000000-0005-0000-0000-0000FA610000}"/>
    <cellStyle name="Normal 8 2 2 3 3 2" xfId="2459" xr:uid="{00000000-0005-0000-0000-0000FB610000}"/>
    <cellStyle name="Normal 8 2 2 3 3 2 2" xfId="5722" xr:uid="{00000000-0005-0000-0000-0000FC610000}"/>
    <cellStyle name="Normal 8 2 2 3 3 2 2 2" xfId="13394" xr:uid="{00000000-0005-0000-0000-0000FD610000}"/>
    <cellStyle name="Normal 8 2 2 3 3 2 2 2 2" xfId="38194" xr:uid="{00000000-0005-0000-0000-0000FE610000}"/>
    <cellStyle name="Normal 8 2 2 3 3 2 2 3" xfId="19610" xr:uid="{00000000-0005-0000-0000-0000FF610000}"/>
    <cellStyle name="Normal 8 2 2 3 3 2 2 3 2" xfId="41866" xr:uid="{00000000-0005-0000-0000-000000620000}"/>
    <cellStyle name="Normal 8 2 2 3 3 2 2 4" xfId="9402" xr:uid="{00000000-0005-0000-0000-000001620000}"/>
    <cellStyle name="Normal 8 2 2 3 3 2 2 5" xfId="34522" xr:uid="{00000000-0005-0000-0000-000002620000}"/>
    <cellStyle name="Normal 8 2 2 3 3 2 3" xfId="3814" xr:uid="{00000000-0005-0000-0000-000003620000}"/>
    <cellStyle name="Normal 8 2 2 3 3 2 3 2" xfId="17764" xr:uid="{00000000-0005-0000-0000-000004620000}"/>
    <cellStyle name="Normal 8 2 2 3 3 2 3 2 2" xfId="40642" xr:uid="{00000000-0005-0000-0000-000005620000}"/>
    <cellStyle name="Normal 8 2 2 3 3 2 3 3" xfId="11850" xr:uid="{00000000-0005-0000-0000-000006620000}"/>
    <cellStyle name="Normal 8 2 2 3 3 2 3 4" xfId="36970" xr:uid="{00000000-0005-0000-0000-000007620000}"/>
    <cellStyle name="Normal 8 2 2 3 3 2 4" xfId="10626" xr:uid="{00000000-0005-0000-0000-000008620000}"/>
    <cellStyle name="Normal 8 2 2 3 3 2 4 2" xfId="35746" xr:uid="{00000000-0005-0000-0000-000009620000}"/>
    <cellStyle name="Normal 8 2 2 3 3 2 5" xfId="16423" xr:uid="{00000000-0005-0000-0000-00000A620000}"/>
    <cellStyle name="Normal 8 2 2 3 3 2 5 2" xfId="39418" xr:uid="{00000000-0005-0000-0000-00000B620000}"/>
    <cellStyle name="Normal 8 2 2 3 3 2 6" xfId="8178" xr:uid="{00000000-0005-0000-0000-00000C620000}"/>
    <cellStyle name="Normal 8 2 2 3 3 2 7" xfId="33298" xr:uid="{00000000-0005-0000-0000-00000D620000}"/>
    <cellStyle name="Normal 8 2 2 3 3 3" xfId="4832" xr:uid="{00000000-0005-0000-0000-00000E620000}"/>
    <cellStyle name="Normal 8 2 2 3 3 3 2" xfId="12646" xr:uid="{00000000-0005-0000-0000-00000F620000}"/>
    <cellStyle name="Normal 8 2 2 3 3 3 2 2" xfId="37582" xr:uid="{00000000-0005-0000-0000-000010620000}"/>
    <cellStyle name="Normal 8 2 2 3 3 3 3" xfId="18750" xr:uid="{00000000-0005-0000-0000-000011620000}"/>
    <cellStyle name="Normal 8 2 2 3 3 3 3 2" xfId="41254" xr:uid="{00000000-0005-0000-0000-000012620000}"/>
    <cellStyle name="Normal 8 2 2 3 3 3 4" xfId="8790" xr:uid="{00000000-0005-0000-0000-000013620000}"/>
    <cellStyle name="Normal 8 2 2 3 3 3 5" xfId="33910" xr:uid="{00000000-0005-0000-0000-000014620000}"/>
    <cellStyle name="Normal 8 2 2 3 3 4" xfId="3202" xr:uid="{00000000-0005-0000-0000-000015620000}"/>
    <cellStyle name="Normal 8 2 2 3 3 4 2" xfId="17152" xr:uid="{00000000-0005-0000-0000-000016620000}"/>
    <cellStyle name="Normal 8 2 2 3 3 4 2 2" xfId="40030" xr:uid="{00000000-0005-0000-0000-000017620000}"/>
    <cellStyle name="Normal 8 2 2 3 3 4 3" xfId="11238" xr:uid="{00000000-0005-0000-0000-000018620000}"/>
    <cellStyle name="Normal 8 2 2 3 3 4 4" xfId="36358" xr:uid="{00000000-0005-0000-0000-000019620000}"/>
    <cellStyle name="Normal 8 2 2 3 3 5" xfId="10014" xr:uid="{00000000-0005-0000-0000-00001A620000}"/>
    <cellStyle name="Normal 8 2 2 3 3 5 2" xfId="35134" xr:uid="{00000000-0005-0000-0000-00001B620000}"/>
    <cellStyle name="Normal 8 2 2 3 3 6" xfId="15377" xr:uid="{00000000-0005-0000-0000-00001C620000}"/>
    <cellStyle name="Normal 8 2 2 3 3 6 2" xfId="38806" xr:uid="{00000000-0005-0000-0000-00001D620000}"/>
    <cellStyle name="Normal 8 2 2 3 3 7" xfId="7566" xr:uid="{00000000-0005-0000-0000-00001E620000}"/>
    <cellStyle name="Normal 8 2 2 3 3 8" xfId="32686" xr:uid="{00000000-0005-0000-0000-00001F620000}"/>
    <cellStyle name="Normal 8 2 2 3 4" xfId="1779" xr:uid="{00000000-0005-0000-0000-000020620000}"/>
    <cellStyle name="Normal 8 2 2 3 4 2" xfId="5148" xr:uid="{00000000-0005-0000-0000-000021620000}"/>
    <cellStyle name="Normal 8 2 2 3 4 2 2" xfId="12901" xr:uid="{00000000-0005-0000-0000-000022620000}"/>
    <cellStyle name="Normal 8 2 2 3 4 2 2 2" xfId="37772" xr:uid="{00000000-0005-0000-0000-000023620000}"/>
    <cellStyle name="Normal 8 2 2 3 4 2 3" xfId="19052" xr:uid="{00000000-0005-0000-0000-000024620000}"/>
    <cellStyle name="Normal 8 2 2 3 4 2 3 2" xfId="41444" xr:uid="{00000000-0005-0000-0000-000025620000}"/>
    <cellStyle name="Normal 8 2 2 3 4 2 4" xfId="8980" xr:uid="{00000000-0005-0000-0000-000026620000}"/>
    <cellStyle name="Normal 8 2 2 3 4 2 5" xfId="34100" xr:uid="{00000000-0005-0000-0000-000027620000}"/>
    <cellStyle name="Normal 8 2 2 3 4 3" xfId="3392" xr:uid="{00000000-0005-0000-0000-000028620000}"/>
    <cellStyle name="Normal 8 2 2 3 4 3 2" xfId="17342" xr:uid="{00000000-0005-0000-0000-000029620000}"/>
    <cellStyle name="Normal 8 2 2 3 4 3 2 2" xfId="40220" xr:uid="{00000000-0005-0000-0000-00002A620000}"/>
    <cellStyle name="Normal 8 2 2 3 4 3 3" xfId="11428" xr:uid="{00000000-0005-0000-0000-00002B620000}"/>
    <cellStyle name="Normal 8 2 2 3 4 3 4" xfId="36548" xr:uid="{00000000-0005-0000-0000-00002C620000}"/>
    <cellStyle name="Normal 8 2 2 3 4 4" xfId="10204" xr:uid="{00000000-0005-0000-0000-00002D620000}"/>
    <cellStyle name="Normal 8 2 2 3 4 4 2" xfId="35324" xr:uid="{00000000-0005-0000-0000-00002E620000}"/>
    <cellStyle name="Normal 8 2 2 3 4 5" xfId="15757" xr:uid="{00000000-0005-0000-0000-00002F620000}"/>
    <cellStyle name="Normal 8 2 2 3 4 5 2" xfId="38996" xr:uid="{00000000-0005-0000-0000-000030620000}"/>
    <cellStyle name="Normal 8 2 2 3 4 6" xfId="7756" xr:uid="{00000000-0005-0000-0000-000031620000}"/>
    <cellStyle name="Normal 8 2 2 3 4 7" xfId="32876" xr:uid="{00000000-0005-0000-0000-000032620000}"/>
    <cellStyle name="Normal 8 2 2 3 5" xfId="4242" xr:uid="{00000000-0005-0000-0000-000033620000}"/>
    <cellStyle name="Normal 8 2 2 3 5 2" xfId="12144" xr:uid="{00000000-0005-0000-0000-000034620000}"/>
    <cellStyle name="Normal 8 2 2 3 5 2 2" xfId="37160" xr:uid="{00000000-0005-0000-0000-000035620000}"/>
    <cellStyle name="Normal 8 2 2 3 5 3" xfId="18174" xr:uid="{00000000-0005-0000-0000-000036620000}"/>
    <cellStyle name="Normal 8 2 2 3 5 3 2" xfId="40832" xr:uid="{00000000-0005-0000-0000-000037620000}"/>
    <cellStyle name="Normal 8 2 2 3 5 4" xfId="8368" xr:uid="{00000000-0005-0000-0000-000038620000}"/>
    <cellStyle name="Normal 8 2 2 3 5 5" xfId="33488" xr:uid="{00000000-0005-0000-0000-000039620000}"/>
    <cellStyle name="Normal 8 2 2 3 6" xfId="2780" xr:uid="{00000000-0005-0000-0000-00003A620000}"/>
    <cellStyle name="Normal 8 2 2 3 6 2" xfId="16730" xr:uid="{00000000-0005-0000-0000-00003B620000}"/>
    <cellStyle name="Normal 8 2 2 3 6 2 2" xfId="39608" xr:uid="{00000000-0005-0000-0000-00003C620000}"/>
    <cellStyle name="Normal 8 2 2 3 6 3" xfId="10816" xr:uid="{00000000-0005-0000-0000-00003D620000}"/>
    <cellStyle name="Normal 8 2 2 3 6 4" xfId="35936" xr:uid="{00000000-0005-0000-0000-00003E620000}"/>
    <cellStyle name="Normal 8 2 2 3 7" xfId="9592" xr:uid="{00000000-0005-0000-0000-00003F620000}"/>
    <cellStyle name="Normal 8 2 2 3 7 2" xfId="34712" xr:uid="{00000000-0005-0000-0000-000040620000}"/>
    <cellStyle name="Normal 8 2 2 3 8" xfId="14642" xr:uid="{00000000-0005-0000-0000-000041620000}"/>
    <cellStyle name="Normal 8 2 2 3 8 2" xfId="38384" xr:uid="{00000000-0005-0000-0000-000042620000}"/>
    <cellStyle name="Normal 8 2 2 3 9" xfId="7144" xr:uid="{00000000-0005-0000-0000-000043620000}"/>
    <cellStyle name="Normal 8 2 2 4" xfId="1023" xr:uid="{00000000-0005-0000-0000-000044620000}"/>
    <cellStyle name="Normal 8 2 2 4 2" xfId="2114" xr:uid="{00000000-0005-0000-0000-000045620000}"/>
    <cellStyle name="Normal 8 2 2 4 2 2" xfId="5420" xr:uid="{00000000-0005-0000-0000-000046620000}"/>
    <cellStyle name="Normal 8 2 2 4 2 2 2" xfId="13134" xr:uid="{00000000-0005-0000-0000-000047620000}"/>
    <cellStyle name="Normal 8 2 2 4 2 2 2 2" xfId="37980" xr:uid="{00000000-0005-0000-0000-000048620000}"/>
    <cellStyle name="Normal 8 2 2 4 2 2 3" xfId="19314" xr:uid="{00000000-0005-0000-0000-000049620000}"/>
    <cellStyle name="Normal 8 2 2 4 2 2 3 2" xfId="41652" xr:uid="{00000000-0005-0000-0000-00004A620000}"/>
    <cellStyle name="Normal 8 2 2 4 2 2 4" xfId="9188" xr:uid="{00000000-0005-0000-0000-00004B620000}"/>
    <cellStyle name="Normal 8 2 2 4 2 2 5" xfId="34308" xr:uid="{00000000-0005-0000-0000-00004C620000}"/>
    <cellStyle name="Normal 8 2 2 4 2 3" xfId="3600" xr:uid="{00000000-0005-0000-0000-00004D620000}"/>
    <cellStyle name="Normal 8 2 2 4 2 3 2" xfId="17550" xr:uid="{00000000-0005-0000-0000-00004E620000}"/>
    <cellStyle name="Normal 8 2 2 4 2 3 2 2" xfId="40428" xr:uid="{00000000-0005-0000-0000-00004F620000}"/>
    <cellStyle name="Normal 8 2 2 4 2 3 3" xfId="11636" xr:uid="{00000000-0005-0000-0000-000050620000}"/>
    <cellStyle name="Normal 8 2 2 4 2 3 4" xfId="36756" xr:uid="{00000000-0005-0000-0000-000051620000}"/>
    <cellStyle name="Normal 8 2 2 4 2 4" xfId="10412" xr:uid="{00000000-0005-0000-0000-000052620000}"/>
    <cellStyle name="Normal 8 2 2 4 2 4 2" xfId="35532" xr:uid="{00000000-0005-0000-0000-000053620000}"/>
    <cellStyle name="Normal 8 2 2 4 2 5" xfId="16083" xr:uid="{00000000-0005-0000-0000-000054620000}"/>
    <cellStyle name="Normal 8 2 2 4 2 5 2" xfId="39204" xr:uid="{00000000-0005-0000-0000-000055620000}"/>
    <cellStyle name="Normal 8 2 2 4 2 6" xfId="7964" xr:uid="{00000000-0005-0000-0000-000056620000}"/>
    <cellStyle name="Normal 8 2 2 4 2 7" xfId="33084" xr:uid="{00000000-0005-0000-0000-000057620000}"/>
    <cellStyle name="Normal 8 2 2 4 3" xfId="4536" xr:uid="{00000000-0005-0000-0000-000058620000}"/>
    <cellStyle name="Normal 8 2 2 4 3 2" xfId="12387" xr:uid="{00000000-0005-0000-0000-000059620000}"/>
    <cellStyle name="Normal 8 2 2 4 3 2 2" xfId="37368" xr:uid="{00000000-0005-0000-0000-00005A620000}"/>
    <cellStyle name="Normal 8 2 2 4 3 3" xfId="18462" xr:uid="{00000000-0005-0000-0000-00005B620000}"/>
    <cellStyle name="Normal 8 2 2 4 3 3 2" xfId="41040" xr:uid="{00000000-0005-0000-0000-00005C620000}"/>
    <cellStyle name="Normal 8 2 2 4 3 4" xfId="8576" xr:uid="{00000000-0005-0000-0000-00005D620000}"/>
    <cellStyle name="Normal 8 2 2 4 3 5" xfId="33696" xr:uid="{00000000-0005-0000-0000-00005E620000}"/>
    <cellStyle name="Normal 8 2 2 4 4" xfId="2988" xr:uid="{00000000-0005-0000-0000-00005F620000}"/>
    <cellStyle name="Normal 8 2 2 4 4 2" xfId="16938" xr:uid="{00000000-0005-0000-0000-000060620000}"/>
    <cellStyle name="Normal 8 2 2 4 4 2 2" xfId="39816" xr:uid="{00000000-0005-0000-0000-000061620000}"/>
    <cellStyle name="Normal 8 2 2 4 4 3" xfId="11024" xr:uid="{00000000-0005-0000-0000-000062620000}"/>
    <cellStyle name="Normal 8 2 2 4 4 4" xfId="36144" xr:uid="{00000000-0005-0000-0000-000063620000}"/>
    <cellStyle name="Normal 8 2 2 4 5" xfId="9800" xr:uid="{00000000-0005-0000-0000-000064620000}"/>
    <cellStyle name="Normal 8 2 2 4 5 2" xfId="34920" xr:uid="{00000000-0005-0000-0000-000065620000}"/>
    <cellStyle name="Normal 8 2 2 4 6" xfId="15042" xr:uid="{00000000-0005-0000-0000-000066620000}"/>
    <cellStyle name="Normal 8 2 2 4 6 2" xfId="38592" xr:uid="{00000000-0005-0000-0000-000067620000}"/>
    <cellStyle name="Normal 8 2 2 4 7" xfId="7352" xr:uid="{00000000-0005-0000-0000-000068620000}"/>
    <cellStyle name="Normal 8 2 2 4 8" xfId="32472" xr:uid="{00000000-0005-0000-0000-000069620000}"/>
    <cellStyle name="Normal 8 2 2 5" xfId="1365" xr:uid="{00000000-0005-0000-0000-00006A620000}"/>
    <cellStyle name="Normal 8 2 2 5 2" xfId="2456" xr:uid="{00000000-0005-0000-0000-00006B620000}"/>
    <cellStyle name="Normal 8 2 2 5 2 2" xfId="5719" xr:uid="{00000000-0005-0000-0000-00006C620000}"/>
    <cellStyle name="Normal 8 2 2 5 2 2 2" xfId="13391" xr:uid="{00000000-0005-0000-0000-00006D620000}"/>
    <cellStyle name="Normal 8 2 2 5 2 2 2 2" xfId="38191" xr:uid="{00000000-0005-0000-0000-00006E620000}"/>
    <cellStyle name="Normal 8 2 2 5 2 2 3" xfId="19607" xr:uid="{00000000-0005-0000-0000-00006F620000}"/>
    <cellStyle name="Normal 8 2 2 5 2 2 3 2" xfId="41863" xr:uid="{00000000-0005-0000-0000-000070620000}"/>
    <cellStyle name="Normal 8 2 2 5 2 2 4" xfId="9399" xr:uid="{00000000-0005-0000-0000-000071620000}"/>
    <cellStyle name="Normal 8 2 2 5 2 2 5" xfId="34519" xr:uid="{00000000-0005-0000-0000-000072620000}"/>
    <cellStyle name="Normal 8 2 2 5 2 3" xfId="3811" xr:uid="{00000000-0005-0000-0000-000073620000}"/>
    <cellStyle name="Normal 8 2 2 5 2 3 2" xfId="17761" xr:uid="{00000000-0005-0000-0000-000074620000}"/>
    <cellStyle name="Normal 8 2 2 5 2 3 2 2" xfId="40639" xr:uid="{00000000-0005-0000-0000-000075620000}"/>
    <cellStyle name="Normal 8 2 2 5 2 3 3" xfId="11847" xr:uid="{00000000-0005-0000-0000-000076620000}"/>
    <cellStyle name="Normal 8 2 2 5 2 3 4" xfId="36967" xr:uid="{00000000-0005-0000-0000-000077620000}"/>
    <cellStyle name="Normal 8 2 2 5 2 4" xfId="10623" xr:uid="{00000000-0005-0000-0000-000078620000}"/>
    <cellStyle name="Normal 8 2 2 5 2 4 2" xfId="35743" xr:uid="{00000000-0005-0000-0000-000079620000}"/>
    <cellStyle name="Normal 8 2 2 5 2 5" xfId="16420" xr:uid="{00000000-0005-0000-0000-00007A620000}"/>
    <cellStyle name="Normal 8 2 2 5 2 5 2" xfId="39415" xr:uid="{00000000-0005-0000-0000-00007B620000}"/>
    <cellStyle name="Normal 8 2 2 5 2 6" xfId="8175" xr:uid="{00000000-0005-0000-0000-00007C620000}"/>
    <cellStyle name="Normal 8 2 2 5 2 7" xfId="33295" xr:uid="{00000000-0005-0000-0000-00007D620000}"/>
    <cellStyle name="Normal 8 2 2 5 3" xfId="4829" xr:uid="{00000000-0005-0000-0000-00007E620000}"/>
    <cellStyle name="Normal 8 2 2 5 3 2" xfId="12643" xr:uid="{00000000-0005-0000-0000-00007F620000}"/>
    <cellStyle name="Normal 8 2 2 5 3 2 2" xfId="37579" xr:uid="{00000000-0005-0000-0000-000080620000}"/>
    <cellStyle name="Normal 8 2 2 5 3 3" xfId="18747" xr:uid="{00000000-0005-0000-0000-000081620000}"/>
    <cellStyle name="Normal 8 2 2 5 3 3 2" xfId="41251" xr:uid="{00000000-0005-0000-0000-000082620000}"/>
    <cellStyle name="Normal 8 2 2 5 3 4" xfId="8787" xr:uid="{00000000-0005-0000-0000-000083620000}"/>
    <cellStyle name="Normal 8 2 2 5 3 5" xfId="33907" xr:uid="{00000000-0005-0000-0000-000084620000}"/>
    <cellStyle name="Normal 8 2 2 5 4" xfId="3199" xr:uid="{00000000-0005-0000-0000-000085620000}"/>
    <cellStyle name="Normal 8 2 2 5 4 2" xfId="17149" xr:uid="{00000000-0005-0000-0000-000086620000}"/>
    <cellStyle name="Normal 8 2 2 5 4 2 2" xfId="40027" xr:uid="{00000000-0005-0000-0000-000087620000}"/>
    <cellStyle name="Normal 8 2 2 5 4 3" xfId="11235" xr:uid="{00000000-0005-0000-0000-000088620000}"/>
    <cellStyle name="Normal 8 2 2 5 4 4" xfId="36355" xr:uid="{00000000-0005-0000-0000-000089620000}"/>
    <cellStyle name="Normal 8 2 2 5 5" xfId="10011" xr:uid="{00000000-0005-0000-0000-00008A620000}"/>
    <cellStyle name="Normal 8 2 2 5 5 2" xfId="35131" xr:uid="{00000000-0005-0000-0000-00008B620000}"/>
    <cellStyle name="Normal 8 2 2 5 6" xfId="15374" xr:uid="{00000000-0005-0000-0000-00008C620000}"/>
    <cellStyle name="Normal 8 2 2 5 6 2" xfId="38803" xr:uid="{00000000-0005-0000-0000-00008D620000}"/>
    <cellStyle name="Normal 8 2 2 5 7" xfId="7563" xr:uid="{00000000-0005-0000-0000-00008E620000}"/>
    <cellStyle name="Normal 8 2 2 5 8" xfId="32683" xr:uid="{00000000-0005-0000-0000-00008F620000}"/>
    <cellStyle name="Normal 8 2 2 6" xfId="1776" xr:uid="{00000000-0005-0000-0000-000090620000}"/>
    <cellStyle name="Normal 8 2 2 6 2" xfId="5145" xr:uid="{00000000-0005-0000-0000-000091620000}"/>
    <cellStyle name="Normal 8 2 2 6 2 2" xfId="12898" xr:uid="{00000000-0005-0000-0000-000092620000}"/>
    <cellStyle name="Normal 8 2 2 6 2 2 2" xfId="37769" xr:uid="{00000000-0005-0000-0000-000093620000}"/>
    <cellStyle name="Normal 8 2 2 6 2 3" xfId="19049" xr:uid="{00000000-0005-0000-0000-000094620000}"/>
    <cellStyle name="Normal 8 2 2 6 2 3 2" xfId="41441" xr:uid="{00000000-0005-0000-0000-000095620000}"/>
    <cellStyle name="Normal 8 2 2 6 2 4" xfId="8977" xr:uid="{00000000-0005-0000-0000-000096620000}"/>
    <cellStyle name="Normal 8 2 2 6 2 5" xfId="34097" xr:uid="{00000000-0005-0000-0000-000097620000}"/>
    <cellStyle name="Normal 8 2 2 6 3" xfId="3389" xr:uid="{00000000-0005-0000-0000-000098620000}"/>
    <cellStyle name="Normal 8 2 2 6 3 2" xfId="17339" xr:uid="{00000000-0005-0000-0000-000099620000}"/>
    <cellStyle name="Normal 8 2 2 6 3 2 2" xfId="40217" xr:uid="{00000000-0005-0000-0000-00009A620000}"/>
    <cellStyle name="Normal 8 2 2 6 3 3" xfId="11425" xr:uid="{00000000-0005-0000-0000-00009B620000}"/>
    <cellStyle name="Normal 8 2 2 6 3 4" xfId="36545" xr:uid="{00000000-0005-0000-0000-00009C620000}"/>
    <cellStyle name="Normal 8 2 2 6 4" xfId="10201" xr:uid="{00000000-0005-0000-0000-00009D620000}"/>
    <cellStyle name="Normal 8 2 2 6 4 2" xfId="35321" xr:uid="{00000000-0005-0000-0000-00009E620000}"/>
    <cellStyle name="Normal 8 2 2 6 5" xfId="15754" xr:uid="{00000000-0005-0000-0000-00009F620000}"/>
    <cellStyle name="Normal 8 2 2 6 5 2" xfId="38993" xr:uid="{00000000-0005-0000-0000-0000A0620000}"/>
    <cellStyle name="Normal 8 2 2 6 6" xfId="7753" xr:uid="{00000000-0005-0000-0000-0000A1620000}"/>
    <cellStyle name="Normal 8 2 2 6 7" xfId="32873" xr:uid="{00000000-0005-0000-0000-0000A2620000}"/>
    <cellStyle name="Normal 8 2 2 7" xfId="4239" xr:uid="{00000000-0005-0000-0000-0000A3620000}"/>
    <cellStyle name="Normal 8 2 2 7 2" xfId="12141" xr:uid="{00000000-0005-0000-0000-0000A4620000}"/>
    <cellStyle name="Normal 8 2 2 7 2 2" xfId="37157" xr:uid="{00000000-0005-0000-0000-0000A5620000}"/>
    <cellStyle name="Normal 8 2 2 7 3" xfId="18171" xr:uid="{00000000-0005-0000-0000-0000A6620000}"/>
    <cellStyle name="Normal 8 2 2 7 3 2" xfId="40829" xr:uid="{00000000-0005-0000-0000-0000A7620000}"/>
    <cellStyle name="Normal 8 2 2 7 4" xfId="8365" xr:uid="{00000000-0005-0000-0000-0000A8620000}"/>
    <cellStyle name="Normal 8 2 2 7 5" xfId="33485" xr:uid="{00000000-0005-0000-0000-0000A9620000}"/>
    <cellStyle name="Normal 8 2 2 8" xfId="2777" xr:uid="{00000000-0005-0000-0000-0000AA620000}"/>
    <cellStyle name="Normal 8 2 2 8 2" xfId="16727" xr:uid="{00000000-0005-0000-0000-0000AB620000}"/>
    <cellStyle name="Normal 8 2 2 8 2 2" xfId="39605" xr:uid="{00000000-0005-0000-0000-0000AC620000}"/>
    <cellStyle name="Normal 8 2 2 8 3" xfId="10813" xr:uid="{00000000-0005-0000-0000-0000AD620000}"/>
    <cellStyle name="Normal 8 2 2 8 4" xfId="35933" xr:uid="{00000000-0005-0000-0000-0000AE620000}"/>
    <cellStyle name="Normal 8 2 2 9" xfId="9589" xr:uid="{00000000-0005-0000-0000-0000AF620000}"/>
    <cellStyle name="Normal 8 2 2 9 2" xfId="34709" xr:uid="{00000000-0005-0000-0000-0000B0620000}"/>
    <cellStyle name="Normal 8 2 3" xfId="601" xr:uid="{00000000-0005-0000-0000-0000B1620000}"/>
    <cellStyle name="Normal 8 2 3 10" xfId="7145" xr:uid="{00000000-0005-0000-0000-0000B2620000}"/>
    <cellStyle name="Normal 8 2 3 11" xfId="32265" xr:uid="{00000000-0005-0000-0000-0000B3620000}"/>
    <cellStyle name="Normal 8 2 3 2" xfId="602" xr:uid="{00000000-0005-0000-0000-0000B4620000}"/>
    <cellStyle name="Normal 8 2 3 2 10" xfId="32266" xr:uid="{00000000-0005-0000-0000-0000B5620000}"/>
    <cellStyle name="Normal 8 2 3 2 2" xfId="1028" xr:uid="{00000000-0005-0000-0000-0000B6620000}"/>
    <cellStyle name="Normal 8 2 3 2 2 2" xfId="2119" xr:uid="{00000000-0005-0000-0000-0000B7620000}"/>
    <cellStyle name="Normal 8 2 3 2 2 2 2" xfId="5425" xr:uid="{00000000-0005-0000-0000-0000B8620000}"/>
    <cellStyle name="Normal 8 2 3 2 2 2 2 2" xfId="13139" xr:uid="{00000000-0005-0000-0000-0000B9620000}"/>
    <cellStyle name="Normal 8 2 3 2 2 2 2 2 2" xfId="37985" xr:uid="{00000000-0005-0000-0000-0000BA620000}"/>
    <cellStyle name="Normal 8 2 3 2 2 2 2 3" xfId="19319" xr:uid="{00000000-0005-0000-0000-0000BB620000}"/>
    <cellStyle name="Normal 8 2 3 2 2 2 2 3 2" xfId="41657" xr:uid="{00000000-0005-0000-0000-0000BC620000}"/>
    <cellStyle name="Normal 8 2 3 2 2 2 2 4" xfId="9193" xr:uid="{00000000-0005-0000-0000-0000BD620000}"/>
    <cellStyle name="Normal 8 2 3 2 2 2 2 5" xfId="34313" xr:uid="{00000000-0005-0000-0000-0000BE620000}"/>
    <cellStyle name="Normal 8 2 3 2 2 2 3" xfId="3605" xr:uid="{00000000-0005-0000-0000-0000BF620000}"/>
    <cellStyle name="Normal 8 2 3 2 2 2 3 2" xfId="17555" xr:uid="{00000000-0005-0000-0000-0000C0620000}"/>
    <cellStyle name="Normal 8 2 3 2 2 2 3 2 2" xfId="40433" xr:uid="{00000000-0005-0000-0000-0000C1620000}"/>
    <cellStyle name="Normal 8 2 3 2 2 2 3 3" xfId="11641" xr:uid="{00000000-0005-0000-0000-0000C2620000}"/>
    <cellStyle name="Normal 8 2 3 2 2 2 3 4" xfId="36761" xr:uid="{00000000-0005-0000-0000-0000C3620000}"/>
    <cellStyle name="Normal 8 2 3 2 2 2 4" xfId="10417" xr:uid="{00000000-0005-0000-0000-0000C4620000}"/>
    <cellStyle name="Normal 8 2 3 2 2 2 4 2" xfId="35537" xr:uid="{00000000-0005-0000-0000-0000C5620000}"/>
    <cellStyle name="Normal 8 2 3 2 2 2 5" xfId="16088" xr:uid="{00000000-0005-0000-0000-0000C6620000}"/>
    <cellStyle name="Normal 8 2 3 2 2 2 5 2" xfId="39209" xr:uid="{00000000-0005-0000-0000-0000C7620000}"/>
    <cellStyle name="Normal 8 2 3 2 2 2 6" xfId="7969" xr:uid="{00000000-0005-0000-0000-0000C8620000}"/>
    <cellStyle name="Normal 8 2 3 2 2 2 7" xfId="33089" xr:uid="{00000000-0005-0000-0000-0000C9620000}"/>
    <cellStyle name="Normal 8 2 3 2 2 3" xfId="4541" xr:uid="{00000000-0005-0000-0000-0000CA620000}"/>
    <cellStyle name="Normal 8 2 3 2 2 3 2" xfId="12392" xr:uid="{00000000-0005-0000-0000-0000CB620000}"/>
    <cellStyle name="Normal 8 2 3 2 2 3 2 2" xfId="37373" xr:uid="{00000000-0005-0000-0000-0000CC620000}"/>
    <cellStyle name="Normal 8 2 3 2 2 3 3" xfId="18467" xr:uid="{00000000-0005-0000-0000-0000CD620000}"/>
    <cellStyle name="Normal 8 2 3 2 2 3 3 2" xfId="41045" xr:uid="{00000000-0005-0000-0000-0000CE620000}"/>
    <cellStyle name="Normal 8 2 3 2 2 3 4" xfId="8581" xr:uid="{00000000-0005-0000-0000-0000CF620000}"/>
    <cellStyle name="Normal 8 2 3 2 2 3 5" xfId="33701" xr:uid="{00000000-0005-0000-0000-0000D0620000}"/>
    <cellStyle name="Normal 8 2 3 2 2 4" xfId="2993" xr:uid="{00000000-0005-0000-0000-0000D1620000}"/>
    <cellStyle name="Normal 8 2 3 2 2 4 2" xfId="16943" xr:uid="{00000000-0005-0000-0000-0000D2620000}"/>
    <cellStyle name="Normal 8 2 3 2 2 4 2 2" xfId="39821" xr:uid="{00000000-0005-0000-0000-0000D3620000}"/>
    <cellStyle name="Normal 8 2 3 2 2 4 3" xfId="11029" xr:uid="{00000000-0005-0000-0000-0000D4620000}"/>
    <cellStyle name="Normal 8 2 3 2 2 4 4" xfId="36149" xr:uid="{00000000-0005-0000-0000-0000D5620000}"/>
    <cellStyle name="Normal 8 2 3 2 2 5" xfId="9805" xr:uid="{00000000-0005-0000-0000-0000D6620000}"/>
    <cellStyle name="Normal 8 2 3 2 2 5 2" xfId="34925" xr:uid="{00000000-0005-0000-0000-0000D7620000}"/>
    <cellStyle name="Normal 8 2 3 2 2 6" xfId="15047" xr:uid="{00000000-0005-0000-0000-0000D8620000}"/>
    <cellStyle name="Normal 8 2 3 2 2 6 2" xfId="38597" xr:uid="{00000000-0005-0000-0000-0000D9620000}"/>
    <cellStyle name="Normal 8 2 3 2 2 7" xfId="7357" xr:uid="{00000000-0005-0000-0000-0000DA620000}"/>
    <cellStyle name="Normal 8 2 3 2 2 8" xfId="32477" xr:uid="{00000000-0005-0000-0000-0000DB620000}"/>
    <cellStyle name="Normal 8 2 3 2 3" xfId="1370" xr:uid="{00000000-0005-0000-0000-0000DC620000}"/>
    <cellStyle name="Normal 8 2 3 2 3 2" xfId="2461" xr:uid="{00000000-0005-0000-0000-0000DD620000}"/>
    <cellStyle name="Normal 8 2 3 2 3 2 2" xfId="5724" xr:uid="{00000000-0005-0000-0000-0000DE620000}"/>
    <cellStyle name="Normal 8 2 3 2 3 2 2 2" xfId="13396" xr:uid="{00000000-0005-0000-0000-0000DF620000}"/>
    <cellStyle name="Normal 8 2 3 2 3 2 2 2 2" xfId="38196" xr:uid="{00000000-0005-0000-0000-0000E0620000}"/>
    <cellStyle name="Normal 8 2 3 2 3 2 2 3" xfId="19612" xr:uid="{00000000-0005-0000-0000-0000E1620000}"/>
    <cellStyle name="Normal 8 2 3 2 3 2 2 3 2" xfId="41868" xr:uid="{00000000-0005-0000-0000-0000E2620000}"/>
    <cellStyle name="Normal 8 2 3 2 3 2 2 4" xfId="9404" xr:uid="{00000000-0005-0000-0000-0000E3620000}"/>
    <cellStyle name="Normal 8 2 3 2 3 2 2 5" xfId="34524" xr:uid="{00000000-0005-0000-0000-0000E4620000}"/>
    <cellStyle name="Normal 8 2 3 2 3 2 3" xfId="3816" xr:uid="{00000000-0005-0000-0000-0000E5620000}"/>
    <cellStyle name="Normal 8 2 3 2 3 2 3 2" xfId="17766" xr:uid="{00000000-0005-0000-0000-0000E6620000}"/>
    <cellStyle name="Normal 8 2 3 2 3 2 3 2 2" xfId="40644" xr:uid="{00000000-0005-0000-0000-0000E7620000}"/>
    <cellStyle name="Normal 8 2 3 2 3 2 3 3" xfId="11852" xr:uid="{00000000-0005-0000-0000-0000E8620000}"/>
    <cellStyle name="Normal 8 2 3 2 3 2 3 4" xfId="36972" xr:uid="{00000000-0005-0000-0000-0000E9620000}"/>
    <cellStyle name="Normal 8 2 3 2 3 2 4" xfId="10628" xr:uid="{00000000-0005-0000-0000-0000EA620000}"/>
    <cellStyle name="Normal 8 2 3 2 3 2 4 2" xfId="35748" xr:uid="{00000000-0005-0000-0000-0000EB620000}"/>
    <cellStyle name="Normal 8 2 3 2 3 2 5" xfId="16425" xr:uid="{00000000-0005-0000-0000-0000EC620000}"/>
    <cellStyle name="Normal 8 2 3 2 3 2 5 2" xfId="39420" xr:uid="{00000000-0005-0000-0000-0000ED620000}"/>
    <cellStyle name="Normal 8 2 3 2 3 2 6" xfId="8180" xr:uid="{00000000-0005-0000-0000-0000EE620000}"/>
    <cellStyle name="Normal 8 2 3 2 3 2 7" xfId="33300" xr:uid="{00000000-0005-0000-0000-0000EF620000}"/>
    <cellStyle name="Normal 8 2 3 2 3 3" xfId="4834" xr:uid="{00000000-0005-0000-0000-0000F0620000}"/>
    <cellStyle name="Normal 8 2 3 2 3 3 2" xfId="12648" xr:uid="{00000000-0005-0000-0000-0000F1620000}"/>
    <cellStyle name="Normal 8 2 3 2 3 3 2 2" xfId="37584" xr:uid="{00000000-0005-0000-0000-0000F2620000}"/>
    <cellStyle name="Normal 8 2 3 2 3 3 3" xfId="18752" xr:uid="{00000000-0005-0000-0000-0000F3620000}"/>
    <cellStyle name="Normal 8 2 3 2 3 3 3 2" xfId="41256" xr:uid="{00000000-0005-0000-0000-0000F4620000}"/>
    <cellStyle name="Normal 8 2 3 2 3 3 4" xfId="8792" xr:uid="{00000000-0005-0000-0000-0000F5620000}"/>
    <cellStyle name="Normal 8 2 3 2 3 3 5" xfId="33912" xr:uid="{00000000-0005-0000-0000-0000F6620000}"/>
    <cellStyle name="Normal 8 2 3 2 3 4" xfId="3204" xr:uid="{00000000-0005-0000-0000-0000F7620000}"/>
    <cellStyle name="Normal 8 2 3 2 3 4 2" xfId="17154" xr:uid="{00000000-0005-0000-0000-0000F8620000}"/>
    <cellStyle name="Normal 8 2 3 2 3 4 2 2" xfId="40032" xr:uid="{00000000-0005-0000-0000-0000F9620000}"/>
    <cellStyle name="Normal 8 2 3 2 3 4 3" xfId="11240" xr:uid="{00000000-0005-0000-0000-0000FA620000}"/>
    <cellStyle name="Normal 8 2 3 2 3 4 4" xfId="36360" xr:uid="{00000000-0005-0000-0000-0000FB620000}"/>
    <cellStyle name="Normal 8 2 3 2 3 5" xfId="10016" xr:uid="{00000000-0005-0000-0000-0000FC620000}"/>
    <cellStyle name="Normal 8 2 3 2 3 5 2" xfId="35136" xr:uid="{00000000-0005-0000-0000-0000FD620000}"/>
    <cellStyle name="Normal 8 2 3 2 3 6" xfId="15379" xr:uid="{00000000-0005-0000-0000-0000FE620000}"/>
    <cellStyle name="Normal 8 2 3 2 3 6 2" xfId="38808" xr:uid="{00000000-0005-0000-0000-0000FF620000}"/>
    <cellStyle name="Normal 8 2 3 2 3 7" xfId="7568" xr:uid="{00000000-0005-0000-0000-000000630000}"/>
    <cellStyle name="Normal 8 2 3 2 3 8" xfId="32688" xr:uid="{00000000-0005-0000-0000-000001630000}"/>
    <cellStyle name="Normal 8 2 3 2 4" xfId="1781" xr:uid="{00000000-0005-0000-0000-000002630000}"/>
    <cellStyle name="Normal 8 2 3 2 4 2" xfId="5150" xr:uid="{00000000-0005-0000-0000-000003630000}"/>
    <cellStyle name="Normal 8 2 3 2 4 2 2" xfId="12903" xr:uid="{00000000-0005-0000-0000-000004630000}"/>
    <cellStyle name="Normal 8 2 3 2 4 2 2 2" xfId="37774" xr:uid="{00000000-0005-0000-0000-000005630000}"/>
    <cellStyle name="Normal 8 2 3 2 4 2 3" xfId="19054" xr:uid="{00000000-0005-0000-0000-000006630000}"/>
    <cellStyle name="Normal 8 2 3 2 4 2 3 2" xfId="41446" xr:uid="{00000000-0005-0000-0000-000007630000}"/>
    <cellStyle name="Normal 8 2 3 2 4 2 4" xfId="8982" xr:uid="{00000000-0005-0000-0000-000008630000}"/>
    <cellStyle name="Normal 8 2 3 2 4 2 5" xfId="34102" xr:uid="{00000000-0005-0000-0000-000009630000}"/>
    <cellStyle name="Normal 8 2 3 2 4 3" xfId="3394" xr:uid="{00000000-0005-0000-0000-00000A630000}"/>
    <cellStyle name="Normal 8 2 3 2 4 3 2" xfId="17344" xr:uid="{00000000-0005-0000-0000-00000B630000}"/>
    <cellStyle name="Normal 8 2 3 2 4 3 2 2" xfId="40222" xr:uid="{00000000-0005-0000-0000-00000C630000}"/>
    <cellStyle name="Normal 8 2 3 2 4 3 3" xfId="11430" xr:uid="{00000000-0005-0000-0000-00000D630000}"/>
    <cellStyle name="Normal 8 2 3 2 4 3 4" xfId="36550" xr:uid="{00000000-0005-0000-0000-00000E630000}"/>
    <cellStyle name="Normal 8 2 3 2 4 4" xfId="10206" xr:uid="{00000000-0005-0000-0000-00000F630000}"/>
    <cellStyle name="Normal 8 2 3 2 4 4 2" xfId="35326" xr:uid="{00000000-0005-0000-0000-000010630000}"/>
    <cellStyle name="Normal 8 2 3 2 4 5" xfId="15759" xr:uid="{00000000-0005-0000-0000-000011630000}"/>
    <cellStyle name="Normal 8 2 3 2 4 5 2" xfId="38998" xr:uid="{00000000-0005-0000-0000-000012630000}"/>
    <cellStyle name="Normal 8 2 3 2 4 6" xfId="7758" xr:uid="{00000000-0005-0000-0000-000013630000}"/>
    <cellStyle name="Normal 8 2 3 2 4 7" xfId="32878" xr:uid="{00000000-0005-0000-0000-000014630000}"/>
    <cellStyle name="Normal 8 2 3 2 5" xfId="4244" xr:uid="{00000000-0005-0000-0000-000015630000}"/>
    <cellStyle name="Normal 8 2 3 2 5 2" xfId="12146" xr:uid="{00000000-0005-0000-0000-000016630000}"/>
    <cellStyle name="Normal 8 2 3 2 5 2 2" xfId="37162" xr:uid="{00000000-0005-0000-0000-000017630000}"/>
    <cellStyle name="Normal 8 2 3 2 5 3" xfId="18176" xr:uid="{00000000-0005-0000-0000-000018630000}"/>
    <cellStyle name="Normal 8 2 3 2 5 3 2" xfId="40834" xr:uid="{00000000-0005-0000-0000-000019630000}"/>
    <cellStyle name="Normal 8 2 3 2 5 4" xfId="8370" xr:uid="{00000000-0005-0000-0000-00001A630000}"/>
    <cellStyle name="Normal 8 2 3 2 5 5" xfId="33490" xr:uid="{00000000-0005-0000-0000-00001B630000}"/>
    <cellStyle name="Normal 8 2 3 2 6" xfId="2782" xr:uid="{00000000-0005-0000-0000-00001C630000}"/>
    <cellStyle name="Normal 8 2 3 2 6 2" xfId="16732" xr:uid="{00000000-0005-0000-0000-00001D630000}"/>
    <cellStyle name="Normal 8 2 3 2 6 2 2" xfId="39610" xr:uid="{00000000-0005-0000-0000-00001E630000}"/>
    <cellStyle name="Normal 8 2 3 2 6 3" xfId="10818" xr:uid="{00000000-0005-0000-0000-00001F630000}"/>
    <cellStyle name="Normal 8 2 3 2 6 4" xfId="35938" xr:uid="{00000000-0005-0000-0000-000020630000}"/>
    <cellStyle name="Normal 8 2 3 2 7" xfId="9594" xr:uid="{00000000-0005-0000-0000-000021630000}"/>
    <cellStyle name="Normal 8 2 3 2 7 2" xfId="34714" xr:uid="{00000000-0005-0000-0000-000022630000}"/>
    <cellStyle name="Normal 8 2 3 2 8" xfId="14644" xr:uid="{00000000-0005-0000-0000-000023630000}"/>
    <cellStyle name="Normal 8 2 3 2 8 2" xfId="38386" xr:uid="{00000000-0005-0000-0000-000024630000}"/>
    <cellStyle name="Normal 8 2 3 2 9" xfId="7146" xr:uid="{00000000-0005-0000-0000-000025630000}"/>
    <cellStyle name="Normal 8 2 3 3" xfId="1027" xr:uid="{00000000-0005-0000-0000-000026630000}"/>
    <cellStyle name="Normal 8 2 3 3 2" xfId="2118" xr:uid="{00000000-0005-0000-0000-000027630000}"/>
    <cellStyle name="Normal 8 2 3 3 2 2" xfId="5424" xr:uid="{00000000-0005-0000-0000-000028630000}"/>
    <cellStyle name="Normal 8 2 3 3 2 2 2" xfId="13138" xr:uid="{00000000-0005-0000-0000-000029630000}"/>
    <cellStyle name="Normal 8 2 3 3 2 2 2 2" xfId="37984" xr:uid="{00000000-0005-0000-0000-00002A630000}"/>
    <cellStyle name="Normal 8 2 3 3 2 2 3" xfId="19318" xr:uid="{00000000-0005-0000-0000-00002B630000}"/>
    <cellStyle name="Normal 8 2 3 3 2 2 3 2" xfId="41656" xr:uid="{00000000-0005-0000-0000-00002C630000}"/>
    <cellStyle name="Normal 8 2 3 3 2 2 4" xfId="9192" xr:uid="{00000000-0005-0000-0000-00002D630000}"/>
    <cellStyle name="Normal 8 2 3 3 2 2 5" xfId="34312" xr:uid="{00000000-0005-0000-0000-00002E630000}"/>
    <cellStyle name="Normal 8 2 3 3 2 3" xfId="3604" xr:uid="{00000000-0005-0000-0000-00002F630000}"/>
    <cellStyle name="Normal 8 2 3 3 2 3 2" xfId="17554" xr:uid="{00000000-0005-0000-0000-000030630000}"/>
    <cellStyle name="Normal 8 2 3 3 2 3 2 2" xfId="40432" xr:uid="{00000000-0005-0000-0000-000031630000}"/>
    <cellStyle name="Normal 8 2 3 3 2 3 3" xfId="11640" xr:uid="{00000000-0005-0000-0000-000032630000}"/>
    <cellStyle name="Normal 8 2 3 3 2 3 4" xfId="36760" xr:uid="{00000000-0005-0000-0000-000033630000}"/>
    <cellStyle name="Normal 8 2 3 3 2 4" xfId="10416" xr:uid="{00000000-0005-0000-0000-000034630000}"/>
    <cellStyle name="Normal 8 2 3 3 2 4 2" xfId="35536" xr:uid="{00000000-0005-0000-0000-000035630000}"/>
    <cellStyle name="Normal 8 2 3 3 2 5" xfId="16087" xr:uid="{00000000-0005-0000-0000-000036630000}"/>
    <cellStyle name="Normal 8 2 3 3 2 5 2" xfId="39208" xr:uid="{00000000-0005-0000-0000-000037630000}"/>
    <cellStyle name="Normal 8 2 3 3 2 6" xfId="7968" xr:uid="{00000000-0005-0000-0000-000038630000}"/>
    <cellStyle name="Normal 8 2 3 3 2 7" xfId="33088" xr:uid="{00000000-0005-0000-0000-000039630000}"/>
    <cellStyle name="Normal 8 2 3 3 3" xfId="4540" xr:uid="{00000000-0005-0000-0000-00003A630000}"/>
    <cellStyle name="Normal 8 2 3 3 3 2" xfId="12391" xr:uid="{00000000-0005-0000-0000-00003B630000}"/>
    <cellStyle name="Normal 8 2 3 3 3 2 2" xfId="37372" xr:uid="{00000000-0005-0000-0000-00003C630000}"/>
    <cellStyle name="Normal 8 2 3 3 3 3" xfId="18466" xr:uid="{00000000-0005-0000-0000-00003D630000}"/>
    <cellStyle name="Normal 8 2 3 3 3 3 2" xfId="41044" xr:uid="{00000000-0005-0000-0000-00003E630000}"/>
    <cellStyle name="Normal 8 2 3 3 3 4" xfId="8580" xr:uid="{00000000-0005-0000-0000-00003F630000}"/>
    <cellStyle name="Normal 8 2 3 3 3 5" xfId="33700" xr:uid="{00000000-0005-0000-0000-000040630000}"/>
    <cellStyle name="Normal 8 2 3 3 4" xfId="2992" xr:uid="{00000000-0005-0000-0000-000041630000}"/>
    <cellStyle name="Normal 8 2 3 3 4 2" xfId="16942" xr:uid="{00000000-0005-0000-0000-000042630000}"/>
    <cellStyle name="Normal 8 2 3 3 4 2 2" xfId="39820" xr:uid="{00000000-0005-0000-0000-000043630000}"/>
    <cellStyle name="Normal 8 2 3 3 4 3" xfId="11028" xr:uid="{00000000-0005-0000-0000-000044630000}"/>
    <cellStyle name="Normal 8 2 3 3 4 4" xfId="36148" xr:uid="{00000000-0005-0000-0000-000045630000}"/>
    <cellStyle name="Normal 8 2 3 3 5" xfId="9804" xr:uid="{00000000-0005-0000-0000-000046630000}"/>
    <cellStyle name="Normal 8 2 3 3 5 2" xfId="34924" xr:uid="{00000000-0005-0000-0000-000047630000}"/>
    <cellStyle name="Normal 8 2 3 3 6" xfId="15046" xr:uid="{00000000-0005-0000-0000-000048630000}"/>
    <cellStyle name="Normal 8 2 3 3 6 2" xfId="38596" xr:uid="{00000000-0005-0000-0000-000049630000}"/>
    <cellStyle name="Normal 8 2 3 3 7" xfId="7356" xr:uid="{00000000-0005-0000-0000-00004A630000}"/>
    <cellStyle name="Normal 8 2 3 3 8" xfId="32476" xr:uid="{00000000-0005-0000-0000-00004B630000}"/>
    <cellStyle name="Normal 8 2 3 4" xfId="1369" xr:uid="{00000000-0005-0000-0000-00004C630000}"/>
    <cellStyle name="Normal 8 2 3 4 2" xfId="2460" xr:uid="{00000000-0005-0000-0000-00004D630000}"/>
    <cellStyle name="Normal 8 2 3 4 2 2" xfId="5723" xr:uid="{00000000-0005-0000-0000-00004E630000}"/>
    <cellStyle name="Normal 8 2 3 4 2 2 2" xfId="13395" xr:uid="{00000000-0005-0000-0000-00004F630000}"/>
    <cellStyle name="Normal 8 2 3 4 2 2 2 2" xfId="38195" xr:uid="{00000000-0005-0000-0000-000050630000}"/>
    <cellStyle name="Normal 8 2 3 4 2 2 3" xfId="19611" xr:uid="{00000000-0005-0000-0000-000051630000}"/>
    <cellStyle name="Normal 8 2 3 4 2 2 3 2" xfId="41867" xr:uid="{00000000-0005-0000-0000-000052630000}"/>
    <cellStyle name="Normal 8 2 3 4 2 2 4" xfId="9403" xr:uid="{00000000-0005-0000-0000-000053630000}"/>
    <cellStyle name="Normal 8 2 3 4 2 2 5" xfId="34523" xr:uid="{00000000-0005-0000-0000-000054630000}"/>
    <cellStyle name="Normal 8 2 3 4 2 3" xfId="3815" xr:uid="{00000000-0005-0000-0000-000055630000}"/>
    <cellStyle name="Normal 8 2 3 4 2 3 2" xfId="17765" xr:uid="{00000000-0005-0000-0000-000056630000}"/>
    <cellStyle name="Normal 8 2 3 4 2 3 2 2" xfId="40643" xr:uid="{00000000-0005-0000-0000-000057630000}"/>
    <cellStyle name="Normal 8 2 3 4 2 3 3" xfId="11851" xr:uid="{00000000-0005-0000-0000-000058630000}"/>
    <cellStyle name="Normal 8 2 3 4 2 3 4" xfId="36971" xr:uid="{00000000-0005-0000-0000-000059630000}"/>
    <cellStyle name="Normal 8 2 3 4 2 4" xfId="10627" xr:uid="{00000000-0005-0000-0000-00005A630000}"/>
    <cellStyle name="Normal 8 2 3 4 2 4 2" xfId="35747" xr:uid="{00000000-0005-0000-0000-00005B630000}"/>
    <cellStyle name="Normal 8 2 3 4 2 5" xfId="16424" xr:uid="{00000000-0005-0000-0000-00005C630000}"/>
    <cellStyle name="Normal 8 2 3 4 2 5 2" xfId="39419" xr:uid="{00000000-0005-0000-0000-00005D630000}"/>
    <cellStyle name="Normal 8 2 3 4 2 6" xfId="8179" xr:uid="{00000000-0005-0000-0000-00005E630000}"/>
    <cellStyle name="Normal 8 2 3 4 2 7" xfId="33299" xr:uid="{00000000-0005-0000-0000-00005F630000}"/>
    <cellStyle name="Normal 8 2 3 4 3" xfId="4833" xr:uid="{00000000-0005-0000-0000-000060630000}"/>
    <cellStyle name="Normal 8 2 3 4 3 2" xfId="12647" xr:uid="{00000000-0005-0000-0000-000061630000}"/>
    <cellStyle name="Normal 8 2 3 4 3 2 2" xfId="37583" xr:uid="{00000000-0005-0000-0000-000062630000}"/>
    <cellStyle name="Normal 8 2 3 4 3 3" xfId="18751" xr:uid="{00000000-0005-0000-0000-000063630000}"/>
    <cellStyle name="Normal 8 2 3 4 3 3 2" xfId="41255" xr:uid="{00000000-0005-0000-0000-000064630000}"/>
    <cellStyle name="Normal 8 2 3 4 3 4" xfId="8791" xr:uid="{00000000-0005-0000-0000-000065630000}"/>
    <cellStyle name="Normal 8 2 3 4 3 5" xfId="33911" xr:uid="{00000000-0005-0000-0000-000066630000}"/>
    <cellStyle name="Normal 8 2 3 4 4" xfId="3203" xr:uid="{00000000-0005-0000-0000-000067630000}"/>
    <cellStyle name="Normal 8 2 3 4 4 2" xfId="17153" xr:uid="{00000000-0005-0000-0000-000068630000}"/>
    <cellStyle name="Normal 8 2 3 4 4 2 2" xfId="40031" xr:uid="{00000000-0005-0000-0000-000069630000}"/>
    <cellStyle name="Normal 8 2 3 4 4 3" xfId="11239" xr:uid="{00000000-0005-0000-0000-00006A630000}"/>
    <cellStyle name="Normal 8 2 3 4 4 4" xfId="36359" xr:uid="{00000000-0005-0000-0000-00006B630000}"/>
    <cellStyle name="Normal 8 2 3 4 5" xfId="10015" xr:uid="{00000000-0005-0000-0000-00006C630000}"/>
    <cellStyle name="Normal 8 2 3 4 5 2" xfId="35135" xr:uid="{00000000-0005-0000-0000-00006D630000}"/>
    <cellStyle name="Normal 8 2 3 4 6" xfId="15378" xr:uid="{00000000-0005-0000-0000-00006E630000}"/>
    <cellStyle name="Normal 8 2 3 4 6 2" xfId="38807" xr:uid="{00000000-0005-0000-0000-00006F630000}"/>
    <cellStyle name="Normal 8 2 3 4 7" xfId="7567" xr:uid="{00000000-0005-0000-0000-000070630000}"/>
    <cellStyle name="Normal 8 2 3 4 8" xfId="32687" xr:uid="{00000000-0005-0000-0000-000071630000}"/>
    <cellStyle name="Normal 8 2 3 5" xfId="1780" xr:uid="{00000000-0005-0000-0000-000072630000}"/>
    <cellStyle name="Normal 8 2 3 5 2" xfId="5149" xr:uid="{00000000-0005-0000-0000-000073630000}"/>
    <cellStyle name="Normal 8 2 3 5 2 2" xfId="12902" xr:uid="{00000000-0005-0000-0000-000074630000}"/>
    <cellStyle name="Normal 8 2 3 5 2 2 2" xfId="37773" xr:uid="{00000000-0005-0000-0000-000075630000}"/>
    <cellStyle name="Normal 8 2 3 5 2 3" xfId="19053" xr:uid="{00000000-0005-0000-0000-000076630000}"/>
    <cellStyle name="Normal 8 2 3 5 2 3 2" xfId="41445" xr:uid="{00000000-0005-0000-0000-000077630000}"/>
    <cellStyle name="Normal 8 2 3 5 2 4" xfId="8981" xr:uid="{00000000-0005-0000-0000-000078630000}"/>
    <cellStyle name="Normal 8 2 3 5 2 5" xfId="34101" xr:uid="{00000000-0005-0000-0000-000079630000}"/>
    <cellStyle name="Normal 8 2 3 5 3" xfId="3393" xr:uid="{00000000-0005-0000-0000-00007A630000}"/>
    <cellStyle name="Normal 8 2 3 5 3 2" xfId="17343" xr:uid="{00000000-0005-0000-0000-00007B630000}"/>
    <cellStyle name="Normal 8 2 3 5 3 2 2" xfId="40221" xr:uid="{00000000-0005-0000-0000-00007C630000}"/>
    <cellStyle name="Normal 8 2 3 5 3 3" xfId="11429" xr:uid="{00000000-0005-0000-0000-00007D630000}"/>
    <cellStyle name="Normal 8 2 3 5 3 4" xfId="36549" xr:uid="{00000000-0005-0000-0000-00007E630000}"/>
    <cellStyle name="Normal 8 2 3 5 4" xfId="10205" xr:uid="{00000000-0005-0000-0000-00007F630000}"/>
    <cellStyle name="Normal 8 2 3 5 4 2" xfId="35325" xr:uid="{00000000-0005-0000-0000-000080630000}"/>
    <cellStyle name="Normal 8 2 3 5 5" xfId="15758" xr:uid="{00000000-0005-0000-0000-000081630000}"/>
    <cellStyle name="Normal 8 2 3 5 5 2" xfId="38997" xr:uid="{00000000-0005-0000-0000-000082630000}"/>
    <cellStyle name="Normal 8 2 3 5 6" xfId="7757" xr:uid="{00000000-0005-0000-0000-000083630000}"/>
    <cellStyle name="Normal 8 2 3 5 7" xfId="32877" xr:uid="{00000000-0005-0000-0000-000084630000}"/>
    <cellStyle name="Normal 8 2 3 6" xfId="4243" xr:uid="{00000000-0005-0000-0000-000085630000}"/>
    <cellStyle name="Normal 8 2 3 6 2" xfId="12145" xr:uid="{00000000-0005-0000-0000-000086630000}"/>
    <cellStyle name="Normal 8 2 3 6 2 2" xfId="37161" xr:uid="{00000000-0005-0000-0000-000087630000}"/>
    <cellStyle name="Normal 8 2 3 6 3" xfId="18175" xr:uid="{00000000-0005-0000-0000-000088630000}"/>
    <cellStyle name="Normal 8 2 3 6 3 2" xfId="40833" xr:uid="{00000000-0005-0000-0000-000089630000}"/>
    <cellStyle name="Normal 8 2 3 6 4" xfId="8369" xr:uid="{00000000-0005-0000-0000-00008A630000}"/>
    <cellStyle name="Normal 8 2 3 6 5" xfId="33489" xr:uid="{00000000-0005-0000-0000-00008B630000}"/>
    <cellStyle name="Normal 8 2 3 7" xfId="2781" xr:uid="{00000000-0005-0000-0000-00008C630000}"/>
    <cellStyle name="Normal 8 2 3 7 2" xfId="16731" xr:uid="{00000000-0005-0000-0000-00008D630000}"/>
    <cellStyle name="Normal 8 2 3 7 2 2" xfId="39609" xr:uid="{00000000-0005-0000-0000-00008E630000}"/>
    <cellStyle name="Normal 8 2 3 7 3" xfId="10817" xr:uid="{00000000-0005-0000-0000-00008F630000}"/>
    <cellStyle name="Normal 8 2 3 7 4" xfId="35937" xr:uid="{00000000-0005-0000-0000-000090630000}"/>
    <cellStyle name="Normal 8 2 3 8" xfId="9593" xr:uid="{00000000-0005-0000-0000-000091630000}"/>
    <cellStyle name="Normal 8 2 3 8 2" xfId="34713" xr:uid="{00000000-0005-0000-0000-000092630000}"/>
    <cellStyle name="Normal 8 2 3 9" xfId="14643" xr:uid="{00000000-0005-0000-0000-000093630000}"/>
    <cellStyle name="Normal 8 2 3 9 2" xfId="38385" xr:uid="{00000000-0005-0000-0000-000094630000}"/>
    <cellStyle name="Normal 8 2 4" xfId="603" xr:uid="{00000000-0005-0000-0000-000095630000}"/>
    <cellStyle name="Normal 8 2 4 10" xfId="32267" xr:uid="{00000000-0005-0000-0000-000096630000}"/>
    <cellStyle name="Normal 8 2 4 2" xfId="1029" xr:uid="{00000000-0005-0000-0000-000097630000}"/>
    <cellStyle name="Normal 8 2 4 2 2" xfId="2120" xr:uid="{00000000-0005-0000-0000-000098630000}"/>
    <cellStyle name="Normal 8 2 4 2 2 2" xfId="5426" xr:uid="{00000000-0005-0000-0000-000099630000}"/>
    <cellStyle name="Normal 8 2 4 2 2 2 2" xfId="13140" xr:uid="{00000000-0005-0000-0000-00009A630000}"/>
    <cellStyle name="Normal 8 2 4 2 2 2 2 2" xfId="37986" xr:uid="{00000000-0005-0000-0000-00009B630000}"/>
    <cellStyle name="Normal 8 2 4 2 2 2 3" xfId="19320" xr:uid="{00000000-0005-0000-0000-00009C630000}"/>
    <cellStyle name="Normal 8 2 4 2 2 2 3 2" xfId="41658" xr:uid="{00000000-0005-0000-0000-00009D630000}"/>
    <cellStyle name="Normal 8 2 4 2 2 2 4" xfId="9194" xr:uid="{00000000-0005-0000-0000-00009E630000}"/>
    <cellStyle name="Normal 8 2 4 2 2 2 5" xfId="34314" xr:uid="{00000000-0005-0000-0000-00009F630000}"/>
    <cellStyle name="Normal 8 2 4 2 2 3" xfId="3606" xr:uid="{00000000-0005-0000-0000-0000A0630000}"/>
    <cellStyle name="Normal 8 2 4 2 2 3 2" xfId="17556" xr:uid="{00000000-0005-0000-0000-0000A1630000}"/>
    <cellStyle name="Normal 8 2 4 2 2 3 2 2" xfId="40434" xr:uid="{00000000-0005-0000-0000-0000A2630000}"/>
    <cellStyle name="Normal 8 2 4 2 2 3 3" xfId="11642" xr:uid="{00000000-0005-0000-0000-0000A3630000}"/>
    <cellStyle name="Normal 8 2 4 2 2 3 4" xfId="36762" xr:uid="{00000000-0005-0000-0000-0000A4630000}"/>
    <cellStyle name="Normal 8 2 4 2 2 4" xfId="10418" xr:uid="{00000000-0005-0000-0000-0000A5630000}"/>
    <cellStyle name="Normal 8 2 4 2 2 4 2" xfId="35538" xr:uid="{00000000-0005-0000-0000-0000A6630000}"/>
    <cellStyle name="Normal 8 2 4 2 2 5" xfId="16089" xr:uid="{00000000-0005-0000-0000-0000A7630000}"/>
    <cellStyle name="Normal 8 2 4 2 2 5 2" xfId="39210" xr:uid="{00000000-0005-0000-0000-0000A8630000}"/>
    <cellStyle name="Normal 8 2 4 2 2 6" xfId="7970" xr:uid="{00000000-0005-0000-0000-0000A9630000}"/>
    <cellStyle name="Normal 8 2 4 2 2 7" xfId="33090" xr:uid="{00000000-0005-0000-0000-0000AA630000}"/>
    <cellStyle name="Normal 8 2 4 2 3" xfId="4542" xr:uid="{00000000-0005-0000-0000-0000AB630000}"/>
    <cellStyle name="Normal 8 2 4 2 3 2" xfId="12393" xr:uid="{00000000-0005-0000-0000-0000AC630000}"/>
    <cellStyle name="Normal 8 2 4 2 3 2 2" xfId="37374" xr:uid="{00000000-0005-0000-0000-0000AD630000}"/>
    <cellStyle name="Normal 8 2 4 2 3 3" xfId="18468" xr:uid="{00000000-0005-0000-0000-0000AE630000}"/>
    <cellStyle name="Normal 8 2 4 2 3 3 2" xfId="41046" xr:uid="{00000000-0005-0000-0000-0000AF630000}"/>
    <cellStyle name="Normal 8 2 4 2 3 4" xfId="8582" xr:uid="{00000000-0005-0000-0000-0000B0630000}"/>
    <cellStyle name="Normal 8 2 4 2 3 5" xfId="33702" xr:uid="{00000000-0005-0000-0000-0000B1630000}"/>
    <cellStyle name="Normal 8 2 4 2 4" xfId="2994" xr:uid="{00000000-0005-0000-0000-0000B2630000}"/>
    <cellStyle name="Normal 8 2 4 2 4 2" xfId="16944" xr:uid="{00000000-0005-0000-0000-0000B3630000}"/>
    <cellStyle name="Normal 8 2 4 2 4 2 2" xfId="39822" xr:uid="{00000000-0005-0000-0000-0000B4630000}"/>
    <cellStyle name="Normal 8 2 4 2 4 3" xfId="11030" xr:uid="{00000000-0005-0000-0000-0000B5630000}"/>
    <cellStyle name="Normal 8 2 4 2 4 4" xfId="36150" xr:uid="{00000000-0005-0000-0000-0000B6630000}"/>
    <cellStyle name="Normal 8 2 4 2 5" xfId="9806" xr:uid="{00000000-0005-0000-0000-0000B7630000}"/>
    <cellStyle name="Normal 8 2 4 2 5 2" xfId="34926" xr:uid="{00000000-0005-0000-0000-0000B8630000}"/>
    <cellStyle name="Normal 8 2 4 2 6" xfId="15048" xr:uid="{00000000-0005-0000-0000-0000B9630000}"/>
    <cellStyle name="Normal 8 2 4 2 6 2" xfId="38598" xr:uid="{00000000-0005-0000-0000-0000BA630000}"/>
    <cellStyle name="Normal 8 2 4 2 7" xfId="7358" xr:uid="{00000000-0005-0000-0000-0000BB630000}"/>
    <cellStyle name="Normal 8 2 4 2 8" xfId="32478" xr:uid="{00000000-0005-0000-0000-0000BC630000}"/>
    <cellStyle name="Normal 8 2 4 3" xfId="1371" xr:uid="{00000000-0005-0000-0000-0000BD630000}"/>
    <cellStyle name="Normal 8 2 4 3 2" xfId="2462" xr:uid="{00000000-0005-0000-0000-0000BE630000}"/>
    <cellStyle name="Normal 8 2 4 3 2 2" xfId="5725" xr:uid="{00000000-0005-0000-0000-0000BF630000}"/>
    <cellStyle name="Normal 8 2 4 3 2 2 2" xfId="13397" xr:uid="{00000000-0005-0000-0000-0000C0630000}"/>
    <cellStyle name="Normal 8 2 4 3 2 2 2 2" xfId="38197" xr:uid="{00000000-0005-0000-0000-0000C1630000}"/>
    <cellStyle name="Normal 8 2 4 3 2 2 3" xfId="19613" xr:uid="{00000000-0005-0000-0000-0000C2630000}"/>
    <cellStyle name="Normal 8 2 4 3 2 2 3 2" xfId="41869" xr:uid="{00000000-0005-0000-0000-0000C3630000}"/>
    <cellStyle name="Normal 8 2 4 3 2 2 4" xfId="9405" xr:uid="{00000000-0005-0000-0000-0000C4630000}"/>
    <cellStyle name="Normal 8 2 4 3 2 2 5" xfId="34525" xr:uid="{00000000-0005-0000-0000-0000C5630000}"/>
    <cellStyle name="Normal 8 2 4 3 2 3" xfId="3817" xr:uid="{00000000-0005-0000-0000-0000C6630000}"/>
    <cellStyle name="Normal 8 2 4 3 2 3 2" xfId="17767" xr:uid="{00000000-0005-0000-0000-0000C7630000}"/>
    <cellStyle name="Normal 8 2 4 3 2 3 2 2" xfId="40645" xr:uid="{00000000-0005-0000-0000-0000C8630000}"/>
    <cellStyle name="Normal 8 2 4 3 2 3 3" xfId="11853" xr:uid="{00000000-0005-0000-0000-0000C9630000}"/>
    <cellStyle name="Normal 8 2 4 3 2 3 4" xfId="36973" xr:uid="{00000000-0005-0000-0000-0000CA630000}"/>
    <cellStyle name="Normal 8 2 4 3 2 4" xfId="10629" xr:uid="{00000000-0005-0000-0000-0000CB630000}"/>
    <cellStyle name="Normal 8 2 4 3 2 4 2" xfId="35749" xr:uid="{00000000-0005-0000-0000-0000CC630000}"/>
    <cellStyle name="Normal 8 2 4 3 2 5" xfId="16426" xr:uid="{00000000-0005-0000-0000-0000CD630000}"/>
    <cellStyle name="Normal 8 2 4 3 2 5 2" xfId="39421" xr:uid="{00000000-0005-0000-0000-0000CE630000}"/>
    <cellStyle name="Normal 8 2 4 3 2 6" xfId="8181" xr:uid="{00000000-0005-0000-0000-0000CF630000}"/>
    <cellStyle name="Normal 8 2 4 3 2 7" xfId="33301" xr:uid="{00000000-0005-0000-0000-0000D0630000}"/>
    <cellStyle name="Normal 8 2 4 3 3" xfId="4835" xr:uid="{00000000-0005-0000-0000-0000D1630000}"/>
    <cellStyle name="Normal 8 2 4 3 3 2" xfId="12649" xr:uid="{00000000-0005-0000-0000-0000D2630000}"/>
    <cellStyle name="Normal 8 2 4 3 3 2 2" xfId="37585" xr:uid="{00000000-0005-0000-0000-0000D3630000}"/>
    <cellStyle name="Normal 8 2 4 3 3 3" xfId="18753" xr:uid="{00000000-0005-0000-0000-0000D4630000}"/>
    <cellStyle name="Normal 8 2 4 3 3 3 2" xfId="41257" xr:uid="{00000000-0005-0000-0000-0000D5630000}"/>
    <cellStyle name="Normal 8 2 4 3 3 4" xfId="8793" xr:uid="{00000000-0005-0000-0000-0000D6630000}"/>
    <cellStyle name="Normal 8 2 4 3 3 5" xfId="33913" xr:uid="{00000000-0005-0000-0000-0000D7630000}"/>
    <cellStyle name="Normal 8 2 4 3 4" xfId="3205" xr:uid="{00000000-0005-0000-0000-0000D8630000}"/>
    <cellStyle name="Normal 8 2 4 3 4 2" xfId="17155" xr:uid="{00000000-0005-0000-0000-0000D9630000}"/>
    <cellStyle name="Normal 8 2 4 3 4 2 2" xfId="40033" xr:uid="{00000000-0005-0000-0000-0000DA630000}"/>
    <cellStyle name="Normal 8 2 4 3 4 3" xfId="11241" xr:uid="{00000000-0005-0000-0000-0000DB630000}"/>
    <cellStyle name="Normal 8 2 4 3 4 4" xfId="36361" xr:uid="{00000000-0005-0000-0000-0000DC630000}"/>
    <cellStyle name="Normal 8 2 4 3 5" xfId="10017" xr:uid="{00000000-0005-0000-0000-0000DD630000}"/>
    <cellStyle name="Normal 8 2 4 3 5 2" xfId="35137" xr:uid="{00000000-0005-0000-0000-0000DE630000}"/>
    <cellStyle name="Normal 8 2 4 3 6" xfId="15380" xr:uid="{00000000-0005-0000-0000-0000DF630000}"/>
    <cellStyle name="Normal 8 2 4 3 6 2" xfId="38809" xr:uid="{00000000-0005-0000-0000-0000E0630000}"/>
    <cellStyle name="Normal 8 2 4 3 7" xfId="7569" xr:uid="{00000000-0005-0000-0000-0000E1630000}"/>
    <cellStyle name="Normal 8 2 4 3 8" xfId="32689" xr:uid="{00000000-0005-0000-0000-0000E2630000}"/>
    <cellStyle name="Normal 8 2 4 4" xfId="1782" xr:uid="{00000000-0005-0000-0000-0000E3630000}"/>
    <cellStyle name="Normal 8 2 4 4 2" xfId="5151" xr:uid="{00000000-0005-0000-0000-0000E4630000}"/>
    <cellStyle name="Normal 8 2 4 4 2 2" xfId="12904" xr:uid="{00000000-0005-0000-0000-0000E5630000}"/>
    <cellStyle name="Normal 8 2 4 4 2 2 2" xfId="37775" xr:uid="{00000000-0005-0000-0000-0000E6630000}"/>
    <cellStyle name="Normal 8 2 4 4 2 3" xfId="19055" xr:uid="{00000000-0005-0000-0000-0000E7630000}"/>
    <cellStyle name="Normal 8 2 4 4 2 3 2" xfId="41447" xr:uid="{00000000-0005-0000-0000-0000E8630000}"/>
    <cellStyle name="Normal 8 2 4 4 2 4" xfId="8983" xr:uid="{00000000-0005-0000-0000-0000E9630000}"/>
    <cellStyle name="Normal 8 2 4 4 2 5" xfId="34103" xr:uid="{00000000-0005-0000-0000-0000EA630000}"/>
    <cellStyle name="Normal 8 2 4 4 3" xfId="3395" xr:uid="{00000000-0005-0000-0000-0000EB630000}"/>
    <cellStyle name="Normal 8 2 4 4 3 2" xfId="17345" xr:uid="{00000000-0005-0000-0000-0000EC630000}"/>
    <cellStyle name="Normal 8 2 4 4 3 2 2" xfId="40223" xr:uid="{00000000-0005-0000-0000-0000ED630000}"/>
    <cellStyle name="Normal 8 2 4 4 3 3" xfId="11431" xr:uid="{00000000-0005-0000-0000-0000EE630000}"/>
    <cellStyle name="Normal 8 2 4 4 3 4" xfId="36551" xr:uid="{00000000-0005-0000-0000-0000EF630000}"/>
    <cellStyle name="Normal 8 2 4 4 4" xfId="10207" xr:uid="{00000000-0005-0000-0000-0000F0630000}"/>
    <cellStyle name="Normal 8 2 4 4 4 2" xfId="35327" xr:uid="{00000000-0005-0000-0000-0000F1630000}"/>
    <cellStyle name="Normal 8 2 4 4 5" xfId="15760" xr:uid="{00000000-0005-0000-0000-0000F2630000}"/>
    <cellStyle name="Normal 8 2 4 4 5 2" xfId="38999" xr:uid="{00000000-0005-0000-0000-0000F3630000}"/>
    <cellStyle name="Normal 8 2 4 4 6" xfId="7759" xr:uid="{00000000-0005-0000-0000-0000F4630000}"/>
    <cellStyle name="Normal 8 2 4 4 7" xfId="32879" xr:uid="{00000000-0005-0000-0000-0000F5630000}"/>
    <cellStyle name="Normal 8 2 4 5" xfId="4245" xr:uid="{00000000-0005-0000-0000-0000F6630000}"/>
    <cellStyle name="Normal 8 2 4 5 2" xfId="12147" xr:uid="{00000000-0005-0000-0000-0000F7630000}"/>
    <cellStyle name="Normal 8 2 4 5 2 2" xfId="37163" xr:uid="{00000000-0005-0000-0000-0000F8630000}"/>
    <cellStyle name="Normal 8 2 4 5 3" xfId="18177" xr:uid="{00000000-0005-0000-0000-0000F9630000}"/>
    <cellStyle name="Normal 8 2 4 5 3 2" xfId="40835" xr:uid="{00000000-0005-0000-0000-0000FA630000}"/>
    <cellStyle name="Normal 8 2 4 5 4" xfId="8371" xr:uid="{00000000-0005-0000-0000-0000FB630000}"/>
    <cellStyle name="Normal 8 2 4 5 5" xfId="33491" xr:uid="{00000000-0005-0000-0000-0000FC630000}"/>
    <cellStyle name="Normal 8 2 4 6" xfId="2783" xr:uid="{00000000-0005-0000-0000-0000FD630000}"/>
    <cellStyle name="Normal 8 2 4 6 2" xfId="16733" xr:uid="{00000000-0005-0000-0000-0000FE630000}"/>
    <cellStyle name="Normal 8 2 4 6 2 2" xfId="39611" xr:uid="{00000000-0005-0000-0000-0000FF630000}"/>
    <cellStyle name="Normal 8 2 4 6 3" xfId="10819" xr:uid="{00000000-0005-0000-0000-000000640000}"/>
    <cellStyle name="Normal 8 2 4 6 4" xfId="35939" xr:uid="{00000000-0005-0000-0000-000001640000}"/>
    <cellStyle name="Normal 8 2 4 7" xfId="9595" xr:uid="{00000000-0005-0000-0000-000002640000}"/>
    <cellStyle name="Normal 8 2 4 7 2" xfId="34715" xr:uid="{00000000-0005-0000-0000-000003640000}"/>
    <cellStyle name="Normal 8 2 4 8" xfId="14645" xr:uid="{00000000-0005-0000-0000-000004640000}"/>
    <cellStyle name="Normal 8 2 4 8 2" xfId="38387" xr:uid="{00000000-0005-0000-0000-000005640000}"/>
    <cellStyle name="Normal 8 2 4 9" xfId="7147" xr:uid="{00000000-0005-0000-0000-000006640000}"/>
    <cellStyle name="Normal 8 2 5" xfId="1022" xr:uid="{00000000-0005-0000-0000-000007640000}"/>
    <cellStyle name="Normal 8 2 5 2" xfId="2113" xr:uid="{00000000-0005-0000-0000-000008640000}"/>
    <cellStyle name="Normal 8 2 5 2 2" xfId="5419" xr:uid="{00000000-0005-0000-0000-000009640000}"/>
    <cellStyle name="Normal 8 2 5 2 2 2" xfId="13133" xr:uid="{00000000-0005-0000-0000-00000A640000}"/>
    <cellStyle name="Normal 8 2 5 2 2 2 2" xfId="37979" xr:uid="{00000000-0005-0000-0000-00000B640000}"/>
    <cellStyle name="Normal 8 2 5 2 2 3" xfId="19313" xr:uid="{00000000-0005-0000-0000-00000C640000}"/>
    <cellStyle name="Normal 8 2 5 2 2 3 2" xfId="41651" xr:uid="{00000000-0005-0000-0000-00000D640000}"/>
    <cellStyle name="Normal 8 2 5 2 2 4" xfId="9187" xr:uid="{00000000-0005-0000-0000-00000E640000}"/>
    <cellStyle name="Normal 8 2 5 2 2 5" xfId="34307" xr:uid="{00000000-0005-0000-0000-00000F640000}"/>
    <cellStyle name="Normal 8 2 5 2 3" xfId="3599" xr:uid="{00000000-0005-0000-0000-000010640000}"/>
    <cellStyle name="Normal 8 2 5 2 3 2" xfId="17549" xr:uid="{00000000-0005-0000-0000-000011640000}"/>
    <cellStyle name="Normal 8 2 5 2 3 2 2" xfId="40427" xr:uid="{00000000-0005-0000-0000-000012640000}"/>
    <cellStyle name="Normal 8 2 5 2 3 3" xfId="11635" xr:uid="{00000000-0005-0000-0000-000013640000}"/>
    <cellStyle name="Normal 8 2 5 2 3 4" xfId="36755" xr:uid="{00000000-0005-0000-0000-000014640000}"/>
    <cellStyle name="Normal 8 2 5 2 4" xfId="10411" xr:uid="{00000000-0005-0000-0000-000015640000}"/>
    <cellStyle name="Normal 8 2 5 2 4 2" xfId="35531" xr:uid="{00000000-0005-0000-0000-000016640000}"/>
    <cellStyle name="Normal 8 2 5 2 5" xfId="16082" xr:uid="{00000000-0005-0000-0000-000017640000}"/>
    <cellStyle name="Normal 8 2 5 2 5 2" xfId="39203" xr:uid="{00000000-0005-0000-0000-000018640000}"/>
    <cellStyle name="Normal 8 2 5 2 6" xfId="7963" xr:uid="{00000000-0005-0000-0000-000019640000}"/>
    <cellStyle name="Normal 8 2 5 2 7" xfId="33083" xr:uid="{00000000-0005-0000-0000-00001A640000}"/>
    <cellStyle name="Normal 8 2 5 3" xfId="4535" xr:uid="{00000000-0005-0000-0000-00001B640000}"/>
    <cellStyle name="Normal 8 2 5 3 2" xfId="12386" xr:uid="{00000000-0005-0000-0000-00001C640000}"/>
    <cellStyle name="Normal 8 2 5 3 2 2" xfId="37367" xr:uid="{00000000-0005-0000-0000-00001D640000}"/>
    <cellStyle name="Normal 8 2 5 3 3" xfId="18461" xr:uid="{00000000-0005-0000-0000-00001E640000}"/>
    <cellStyle name="Normal 8 2 5 3 3 2" xfId="41039" xr:uid="{00000000-0005-0000-0000-00001F640000}"/>
    <cellStyle name="Normal 8 2 5 3 4" xfId="8575" xr:uid="{00000000-0005-0000-0000-000020640000}"/>
    <cellStyle name="Normal 8 2 5 3 5" xfId="33695" xr:uid="{00000000-0005-0000-0000-000021640000}"/>
    <cellStyle name="Normal 8 2 5 4" xfId="2987" xr:uid="{00000000-0005-0000-0000-000022640000}"/>
    <cellStyle name="Normal 8 2 5 4 2" xfId="16937" xr:uid="{00000000-0005-0000-0000-000023640000}"/>
    <cellStyle name="Normal 8 2 5 4 2 2" xfId="39815" xr:uid="{00000000-0005-0000-0000-000024640000}"/>
    <cellStyle name="Normal 8 2 5 4 3" xfId="11023" xr:uid="{00000000-0005-0000-0000-000025640000}"/>
    <cellStyle name="Normal 8 2 5 4 4" xfId="36143" xr:uid="{00000000-0005-0000-0000-000026640000}"/>
    <cellStyle name="Normal 8 2 5 5" xfId="9799" xr:uid="{00000000-0005-0000-0000-000027640000}"/>
    <cellStyle name="Normal 8 2 5 5 2" xfId="34919" xr:uid="{00000000-0005-0000-0000-000028640000}"/>
    <cellStyle name="Normal 8 2 5 6" xfId="15041" xr:uid="{00000000-0005-0000-0000-000029640000}"/>
    <cellStyle name="Normal 8 2 5 6 2" xfId="38591" xr:uid="{00000000-0005-0000-0000-00002A640000}"/>
    <cellStyle name="Normal 8 2 5 7" xfId="7351" xr:uid="{00000000-0005-0000-0000-00002B640000}"/>
    <cellStyle name="Normal 8 2 5 8" xfId="32471" xr:uid="{00000000-0005-0000-0000-00002C640000}"/>
    <cellStyle name="Normal 8 2 6" xfId="1364" xr:uid="{00000000-0005-0000-0000-00002D640000}"/>
    <cellStyle name="Normal 8 2 6 2" xfId="2455" xr:uid="{00000000-0005-0000-0000-00002E640000}"/>
    <cellStyle name="Normal 8 2 6 2 2" xfId="5718" xr:uid="{00000000-0005-0000-0000-00002F640000}"/>
    <cellStyle name="Normal 8 2 6 2 2 2" xfId="13390" xr:uid="{00000000-0005-0000-0000-000030640000}"/>
    <cellStyle name="Normal 8 2 6 2 2 2 2" xfId="38190" xr:uid="{00000000-0005-0000-0000-000031640000}"/>
    <cellStyle name="Normal 8 2 6 2 2 3" xfId="19606" xr:uid="{00000000-0005-0000-0000-000032640000}"/>
    <cellStyle name="Normal 8 2 6 2 2 3 2" xfId="41862" xr:uid="{00000000-0005-0000-0000-000033640000}"/>
    <cellStyle name="Normal 8 2 6 2 2 4" xfId="9398" xr:uid="{00000000-0005-0000-0000-000034640000}"/>
    <cellStyle name="Normal 8 2 6 2 2 5" xfId="34518" xr:uid="{00000000-0005-0000-0000-000035640000}"/>
    <cellStyle name="Normal 8 2 6 2 3" xfId="3810" xr:uid="{00000000-0005-0000-0000-000036640000}"/>
    <cellStyle name="Normal 8 2 6 2 3 2" xfId="17760" xr:uid="{00000000-0005-0000-0000-000037640000}"/>
    <cellStyle name="Normal 8 2 6 2 3 2 2" xfId="40638" xr:uid="{00000000-0005-0000-0000-000038640000}"/>
    <cellStyle name="Normal 8 2 6 2 3 3" xfId="11846" xr:uid="{00000000-0005-0000-0000-000039640000}"/>
    <cellStyle name="Normal 8 2 6 2 3 4" xfId="36966" xr:uid="{00000000-0005-0000-0000-00003A640000}"/>
    <cellStyle name="Normal 8 2 6 2 4" xfId="10622" xr:uid="{00000000-0005-0000-0000-00003B640000}"/>
    <cellStyle name="Normal 8 2 6 2 4 2" xfId="35742" xr:uid="{00000000-0005-0000-0000-00003C640000}"/>
    <cellStyle name="Normal 8 2 6 2 5" xfId="16419" xr:uid="{00000000-0005-0000-0000-00003D640000}"/>
    <cellStyle name="Normal 8 2 6 2 5 2" xfId="39414" xr:uid="{00000000-0005-0000-0000-00003E640000}"/>
    <cellStyle name="Normal 8 2 6 2 6" xfId="8174" xr:uid="{00000000-0005-0000-0000-00003F640000}"/>
    <cellStyle name="Normal 8 2 6 2 7" xfId="33294" xr:uid="{00000000-0005-0000-0000-000040640000}"/>
    <cellStyle name="Normal 8 2 6 3" xfId="4828" xr:uid="{00000000-0005-0000-0000-000041640000}"/>
    <cellStyle name="Normal 8 2 6 3 2" xfId="12642" xr:uid="{00000000-0005-0000-0000-000042640000}"/>
    <cellStyle name="Normal 8 2 6 3 2 2" xfId="37578" xr:uid="{00000000-0005-0000-0000-000043640000}"/>
    <cellStyle name="Normal 8 2 6 3 3" xfId="18746" xr:uid="{00000000-0005-0000-0000-000044640000}"/>
    <cellStyle name="Normal 8 2 6 3 3 2" xfId="41250" xr:uid="{00000000-0005-0000-0000-000045640000}"/>
    <cellStyle name="Normal 8 2 6 3 4" xfId="8786" xr:uid="{00000000-0005-0000-0000-000046640000}"/>
    <cellStyle name="Normal 8 2 6 3 5" xfId="33906" xr:uid="{00000000-0005-0000-0000-000047640000}"/>
    <cellStyle name="Normal 8 2 6 4" xfId="3198" xr:uid="{00000000-0005-0000-0000-000048640000}"/>
    <cellStyle name="Normal 8 2 6 4 2" xfId="17148" xr:uid="{00000000-0005-0000-0000-000049640000}"/>
    <cellStyle name="Normal 8 2 6 4 2 2" xfId="40026" xr:uid="{00000000-0005-0000-0000-00004A640000}"/>
    <cellStyle name="Normal 8 2 6 4 3" xfId="11234" xr:uid="{00000000-0005-0000-0000-00004B640000}"/>
    <cellStyle name="Normal 8 2 6 4 4" xfId="36354" xr:uid="{00000000-0005-0000-0000-00004C640000}"/>
    <cellStyle name="Normal 8 2 6 5" xfId="10010" xr:uid="{00000000-0005-0000-0000-00004D640000}"/>
    <cellStyle name="Normal 8 2 6 5 2" xfId="35130" xr:uid="{00000000-0005-0000-0000-00004E640000}"/>
    <cellStyle name="Normal 8 2 6 6" xfId="15373" xr:uid="{00000000-0005-0000-0000-00004F640000}"/>
    <cellStyle name="Normal 8 2 6 6 2" xfId="38802" xr:uid="{00000000-0005-0000-0000-000050640000}"/>
    <cellStyle name="Normal 8 2 6 7" xfId="7562" xr:uid="{00000000-0005-0000-0000-000051640000}"/>
    <cellStyle name="Normal 8 2 6 8" xfId="32682" xr:uid="{00000000-0005-0000-0000-000052640000}"/>
    <cellStyle name="Normal 8 2 7" xfId="1775" xr:uid="{00000000-0005-0000-0000-000053640000}"/>
    <cellStyle name="Normal 8 2 7 2" xfId="5144" xr:uid="{00000000-0005-0000-0000-000054640000}"/>
    <cellStyle name="Normal 8 2 7 2 2" xfId="12897" xr:uid="{00000000-0005-0000-0000-000055640000}"/>
    <cellStyle name="Normal 8 2 7 2 2 2" xfId="37768" xr:uid="{00000000-0005-0000-0000-000056640000}"/>
    <cellStyle name="Normal 8 2 7 2 3" xfId="19048" xr:uid="{00000000-0005-0000-0000-000057640000}"/>
    <cellStyle name="Normal 8 2 7 2 3 2" xfId="41440" xr:uid="{00000000-0005-0000-0000-000058640000}"/>
    <cellStyle name="Normal 8 2 7 2 4" xfId="8976" xr:uid="{00000000-0005-0000-0000-000059640000}"/>
    <cellStyle name="Normal 8 2 7 2 5" xfId="34096" xr:uid="{00000000-0005-0000-0000-00005A640000}"/>
    <cellStyle name="Normal 8 2 7 3" xfId="3388" xr:uid="{00000000-0005-0000-0000-00005B640000}"/>
    <cellStyle name="Normal 8 2 7 3 2" xfId="17338" xr:uid="{00000000-0005-0000-0000-00005C640000}"/>
    <cellStyle name="Normal 8 2 7 3 2 2" xfId="40216" xr:uid="{00000000-0005-0000-0000-00005D640000}"/>
    <cellStyle name="Normal 8 2 7 3 3" xfId="11424" xr:uid="{00000000-0005-0000-0000-00005E640000}"/>
    <cellStyle name="Normal 8 2 7 3 4" xfId="36544" xr:uid="{00000000-0005-0000-0000-00005F640000}"/>
    <cellStyle name="Normal 8 2 7 4" xfId="10200" xr:uid="{00000000-0005-0000-0000-000060640000}"/>
    <cellStyle name="Normal 8 2 7 4 2" xfId="35320" xr:uid="{00000000-0005-0000-0000-000061640000}"/>
    <cellStyle name="Normal 8 2 7 5" xfId="15753" xr:uid="{00000000-0005-0000-0000-000062640000}"/>
    <cellStyle name="Normal 8 2 7 5 2" xfId="38992" xr:uid="{00000000-0005-0000-0000-000063640000}"/>
    <cellStyle name="Normal 8 2 7 6" xfId="7752" xr:uid="{00000000-0005-0000-0000-000064640000}"/>
    <cellStyle name="Normal 8 2 7 7" xfId="32872" xr:uid="{00000000-0005-0000-0000-000065640000}"/>
    <cellStyle name="Normal 8 2 8" xfId="4238" xr:uid="{00000000-0005-0000-0000-000066640000}"/>
    <cellStyle name="Normal 8 2 8 2" xfId="12140" xr:uid="{00000000-0005-0000-0000-000067640000}"/>
    <cellStyle name="Normal 8 2 8 2 2" xfId="37156" xr:uid="{00000000-0005-0000-0000-000068640000}"/>
    <cellStyle name="Normal 8 2 8 3" xfId="18170" xr:uid="{00000000-0005-0000-0000-000069640000}"/>
    <cellStyle name="Normal 8 2 8 3 2" xfId="40828" xr:uid="{00000000-0005-0000-0000-00006A640000}"/>
    <cellStyle name="Normal 8 2 8 4" xfId="8364" xr:uid="{00000000-0005-0000-0000-00006B640000}"/>
    <cellStyle name="Normal 8 2 8 5" xfId="33484" xr:uid="{00000000-0005-0000-0000-00006C640000}"/>
    <cellStyle name="Normal 8 2 9" xfId="2776" xr:uid="{00000000-0005-0000-0000-00006D640000}"/>
    <cellStyle name="Normal 8 2 9 2" xfId="16726" xr:uid="{00000000-0005-0000-0000-00006E640000}"/>
    <cellStyle name="Normal 8 2 9 2 2" xfId="39604" xr:uid="{00000000-0005-0000-0000-00006F640000}"/>
    <cellStyle name="Normal 8 2 9 3" xfId="10812" xr:uid="{00000000-0005-0000-0000-000070640000}"/>
    <cellStyle name="Normal 8 2 9 4" xfId="35932" xr:uid="{00000000-0005-0000-0000-000071640000}"/>
    <cellStyle name="Normal 8 3" xfId="604" xr:uid="{00000000-0005-0000-0000-000072640000}"/>
    <cellStyle name="Normal 8 3 10" xfId="14646" xr:uid="{00000000-0005-0000-0000-000073640000}"/>
    <cellStyle name="Normal 8 3 10 2" xfId="38388" xr:uid="{00000000-0005-0000-0000-000074640000}"/>
    <cellStyle name="Normal 8 3 11" xfId="7148" xr:uid="{00000000-0005-0000-0000-000075640000}"/>
    <cellStyle name="Normal 8 3 12" xfId="32268" xr:uid="{00000000-0005-0000-0000-000076640000}"/>
    <cellStyle name="Normal 8 3 2" xfId="605" xr:uid="{00000000-0005-0000-0000-000077640000}"/>
    <cellStyle name="Normal 8 3 2 10" xfId="7149" xr:uid="{00000000-0005-0000-0000-000078640000}"/>
    <cellStyle name="Normal 8 3 2 11" xfId="32269" xr:uid="{00000000-0005-0000-0000-000079640000}"/>
    <cellStyle name="Normal 8 3 2 2" xfId="606" xr:uid="{00000000-0005-0000-0000-00007A640000}"/>
    <cellStyle name="Normal 8 3 2 2 10" xfId="32270" xr:uid="{00000000-0005-0000-0000-00007B640000}"/>
    <cellStyle name="Normal 8 3 2 2 2" xfId="1032" xr:uid="{00000000-0005-0000-0000-00007C640000}"/>
    <cellStyle name="Normal 8 3 2 2 2 2" xfId="2123" xr:uid="{00000000-0005-0000-0000-00007D640000}"/>
    <cellStyle name="Normal 8 3 2 2 2 2 2" xfId="5429" xr:uid="{00000000-0005-0000-0000-00007E640000}"/>
    <cellStyle name="Normal 8 3 2 2 2 2 2 2" xfId="13143" xr:uid="{00000000-0005-0000-0000-00007F640000}"/>
    <cellStyle name="Normal 8 3 2 2 2 2 2 2 2" xfId="37989" xr:uid="{00000000-0005-0000-0000-000080640000}"/>
    <cellStyle name="Normal 8 3 2 2 2 2 2 3" xfId="19323" xr:uid="{00000000-0005-0000-0000-000081640000}"/>
    <cellStyle name="Normal 8 3 2 2 2 2 2 3 2" xfId="41661" xr:uid="{00000000-0005-0000-0000-000082640000}"/>
    <cellStyle name="Normal 8 3 2 2 2 2 2 4" xfId="9197" xr:uid="{00000000-0005-0000-0000-000083640000}"/>
    <cellStyle name="Normal 8 3 2 2 2 2 2 5" xfId="34317" xr:uid="{00000000-0005-0000-0000-000084640000}"/>
    <cellStyle name="Normal 8 3 2 2 2 2 3" xfId="3609" xr:uid="{00000000-0005-0000-0000-000085640000}"/>
    <cellStyle name="Normal 8 3 2 2 2 2 3 2" xfId="17559" xr:uid="{00000000-0005-0000-0000-000086640000}"/>
    <cellStyle name="Normal 8 3 2 2 2 2 3 2 2" xfId="40437" xr:uid="{00000000-0005-0000-0000-000087640000}"/>
    <cellStyle name="Normal 8 3 2 2 2 2 3 3" xfId="11645" xr:uid="{00000000-0005-0000-0000-000088640000}"/>
    <cellStyle name="Normal 8 3 2 2 2 2 3 4" xfId="36765" xr:uid="{00000000-0005-0000-0000-000089640000}"/>
    <cellStyle name="Normal 8 3 2 2 2 2 4" xfId="10421" xr:uid="{00000000-0005-0000-0000-00008A640000}"/>
    <cellStyle name="Normal 8 3 2 2 2 2 4 2" xfId="35541" xr:uid="{00000000-0005-0000-0000-00008B640000}"/>
    <cellStyle name="Normal 8 3 2 2 2 2 5" xfId="16092" xr:uid="{00000000-0005-0000-0000-00008C640000}"/>
    <cellStyle name="Normal 8 3 2 2 2 2 5 2" xfId="39213" xr:uid="{00000000-0005-0000-0000-00008D640000}"/>
    <cellStyle name="Normal 8 3 2 2 2 2 6" xfId="7973" xr:uid="{00000000-0005-0000-0000-00008E640000}"/>
    <cellStyle name="Normal 8 3 2 2 2 2 7" xfId="33093" xr:uid="{00000000-0005-0000-0000-00008F640000}"/>
    <cellStyle name="Normal 8 3 2 2 2 3" xfId="4545" xr:uid="{00000000-0005-0000-0000-000090640000}"/>
    <cellStyle name="Normal 8 3 2 2 2 3 2" xfId="12396" xr:uid="{00000000-0005-0000-0000-000091640000}"/>
    <cellStyle name="Normal 8 3 2 2 2 3 2 2" xfId="37377" xr:uid="{00000000-0005-0000-0000-000092640000}"/>
    <cellStyle name="Normal 8 3 2 2 2 3 3" xfId="18471" xr:uid="{00000000-0005-0000-0000-000093640000}"/>
    <cellStyle name="Normal 8 3 2 2 2 3 3 2" xfId="41049" xr:uid="{00000000-0005-0000-0000-000094640000}"/>
    <cellStyle name="Normal 8 3 2 2 2 3 4" xfId="8585" xr:uid="{00000000-0005-0000-0000-000095640000}"/>
    <cellStyle name="Normal 8 3 2 2 2 3 5" xfId="33705" xr:uid="{00000000-0005-0000-0000-000096640000}"/>
    <cellStyle name="Normal 8 3 2 2 2 4" xfId="2997" xr:uid="{00000000-0005-0000-0000-000097640000}"/>
    <cellStyle name="Normal 8 3 2 2 2 4 2" xfId="16947" xr:uid="{00000000-0005-0000-0000-000098640000}"/>
    <cellStyle name="Normal 8 3 2 2 2 4 2 2" xfId="39825" xr:uid="{00000000-0005-0000-0000-000099640000}"/>
    <cellStyle name="Normal 8 3 2 2 2 4 3" xfId="11033" xr:uid="{00000000-0005-0000-0000-00009A640000}"/>
    <cellStyle name="Normal 8 3 2 2 2 4 4" xfId="36153" xr:uid="{00000000-0005-0000-0000-00009B640000}"/>
    <cellStyle name="Normal 8 3 2 2 2 5" xfId="9809" xr:uid="{00000000-0005-0000-0000-00009C640000}"/>
    <cellStyle name="Normal 8 3 2 2 2 5 2" xfId="34929" xr:uid="{00000000-0005-0000-0000-00009D640000}"/>
    <cellStyle name="Normal 8 3 2 2 2 6" xfId="15051" xr:uid="{00000000-0005-0000-0000-00009E640000}"/>
    <cellStyle name="Normal 8 3 2 2 2 6 2" xfId="38601" xr:uid="{00000000-0005-0000-0000-00009F640000}"/>
    <cellStyle name="Normal 8 3 2 2 2 7" xfId="7361" xr:uid="{00000000-0005-0000-0000-0000A0640000}"/>
    <cellStyle name="Normal 8 3 2 2 2 8" xfId="32481" xr:uid="{00000000-0005-0000-0000-0000A1640000}"/>
    <cellStyle name="Normal 8 3 2 2 3" xfId="1374" xr:uid="{00000000-0005-0000-0000-0000A2640000}"/>
    <cellStyle name="Normal 8 3 2 2 3 2" xfId="2465" xr:uid="{00000000-0005-0000-0000-0000A3640000}"/>
    <cellStyle name="Normal 8 3 2 2 3 2 2" xfId="5728" xr:uid="{00000000-0005-0000-0000-0000A4640000}"/>
    <cellStyle name="Normal 8 3 2 2 3 2 2 2" xfId="13400" xr:uid="{00000000-0005-0000-0000-0000A5640000}"/>
    <cellStyle name="Normal 8 3 2 2 3 2 2 2 2" xfId="38200" xr:uid="{00000000-0005-0000-0000-0000A6640000}"/>
    <cellStyle name="Normal 8 3 2 2 3 2 2 3" xfId="19616" xr:uid="{00000000-0005-0000-0000-0000A7640000}"/>
    <cellStyle name="Normal 8 3 2 2 3 2 2 3 2" xfId="41872" xr:uid="{00000000-0005-0000-0000-0000A8640000}"/>
    <cellStyle name="Normal 8 3 2 2 3 2 2 4" xfId="9408" xr:uid="{00000000-0005-0000-0000-0000A9640000}"/>
    <cellStyle name="Normal 8 3 2 2 3 2 2 5" xfId="34528" xr:uid="{00000000-0005-0000-0000-0000AA640000}"/>
    <cellStyle name="Normal 8 3 2 2 3 2 3" xfId="3820" xr:uid="{00000000-0005-0000-0000-0000AB640000}"/>
    <cellStyle name="Normal 8 3 2 2 3 2 3 2" xfId="17770" xr:uid="{00000000-0005-0000-0000-0000AC640000}"/>
    <cellStyle name="Normal 8 3 2 2 3 2 3 2 2" xfId="40648" xr:uid="{00000000-0005-0000-0000-0000AD640000}"/>
    <cellStyle name="Normal 8 3 2 2 3 2 3 3" xfId="11856" xr:uid="{00000000-0005-0000-0000-0000AE640000}"/>
    <cellStyle name="Normal 8 3 2 2 3 2 3 4" xfId="36976" xr:uid="{00000000-0005-0000-0000-0000AF640000}"/>
    <cellStyle name="Normal 8 3 2 2 3 2 4" xfId="10632" xr:uid="{00000000-0005-0000-0000-0000B0640000}"/>
    <cellStyle name="Normal 8 3 2 2 3 2 4 2" xfId="35752" xr:uid="{00000000-0005-0000-0000-0000B1640000}"/>
    <cellStyle name="Normal 8 3 2 2 3 2 5" xfId="16429" xr:uid="{00000000-0005-0000-0000-0000B2640000}"/>
    <cellStyle name="Normal 8 3 2 2 3 2 5 2" xfId="39424" xr:uid="{00000000-0005-0000-0000-0000B3640000}"/>
    <cellStyle name="Normal 8 3 2 2 3 2 6" xfId="8184" xr:uid="{00000000-0005-0000-0000-0000B4640000}"/>
    <cellStyle name="Normal 8 3 2 2 3 2 7" xfId="33304" xr:uid="{00000000-0005-0000-0000-0000B5640000}"/>
    <cellStyle name="Normal 8 3 2 2 3 3" xfId="4838" xr:uid="{00000000-0005-0000-0000-0000B6640000}"/>
    <cellStyle name="Normal 8 3 2 2 3 3 2" xfId="12652" xr:uid="{00000000-0005-0000-0000-0000B7640000}"/>
    <cellStyle name="Normal 8 3 2 2 3 3 2 2" xfId="37588" xr:uid="{00000000-0005-0000-0000-0000B8640000}"/>
    <cellStyle name="Normal 8 3 2 2 3 3 3" xfId="18756" xr:uid="{00000000-0005-0000-0000-0000B9640000}"/>
    <cellStyle name="Normal 8 3 2 2 3 3 3 2" xfId="41260" xr:uid="{00000000-0005-0000-0000-0000BA640000}"/>
    <cellStyle name="Normal 8 3 2 2 3 3 4" xfId="8796" xr:uid="{00000000-0005-0000-0000-0000BB640000}"/>
    <cellStyle name="Normal 8 3 2 2 3 3 5" xfId="33916" xr:uid="{00000000-0005-0000-0000-0000BC640000}"/>
    <cellStyle name="Normal 8 3 2 2 3 4" xfId="3208" xr:uid="{00000000-0005-0000-0000-0000BD640000}"/>
    <cellStyle name="Normal 8 3 2 2 3 4 2" xfId="17158" xr:uid="{00000000-0005-0000-0000-0000BE640000}"/>
    <cellStyle name="Normal 8 3 2 2 3 4 2 2" xfId="40036" xr:uid="{00000000-0005-0000-0000-0000BF640000}"/>
    <cellStyle name="Normal 8 3 2 2 3 4 3" xfId="11244" xr:uid="{00000000-0005-0000-0000-0000C0640000}"/>
    <cellStyle name="Normal 8 3 2 2 3 4 4" xfId="36364" xr:uid="{00000000-0005-0000-0000-0000C1640000}"/>
    <cellStyle name="Normal 8 3 2 2 3 5" xfId="10020" xr:uid="{00000000-0005-0000-0000-0000C2640000}"/>
    <cellStyle name="Normal 8 3 2 2 3 5 2" xfId="35140" xr:uid="{00000000-0005-0000-0000-0000C3640000}"/>
    <cellStyle name="Normal 8 3 2 2 3 6" xfId="15383" xr:uid="{00000000-0005-0000-0000-0000C4640000}"/>
    <cellStyle name="Normal 8 3 2 2 3 6 2" xfId="38812" xr:uid="{00000000-0005-0000-0000-0000C5640000}"/>
    <cellStyle name="Normal 8 3 2 2 3 7" xfId="7572" xr:uid="{00000000-0005-0000-0000-0000C6640000}"/>
    <cellStyle name="Normal 8 3 2 2 3 8" xfId="32692" xr:uid="{00000000-0005-0000-0000-0000C7640000}"/>
    <cellStyle name="Normal 8 3 2 2 4" xfId="1785" xr:uid="{00000000-0005-0000-0000-0000C8640000}"/>
    <cellStyle name="Normal 8 3 2 2 4 2" xfId="5154" xr:uid="{00000000-0005-0000-0000-0000C9640000}"/>
    <cellStyle name="Normal 8 3 2 2 4 2 2" xfId="12907" xr:uid="{00000000-0005-0000-0000-0000CA640000}"/>
    <cellStyle name="Normal 8 3 2 2 4 2 2 2" xfId="37778" xr:uid="{00000000-0005-0000-0000-0000CB640000}"/>
    <cellStyle name="Normal 8 3 2 2 4 2 3" xfId="19058" xr:uid="{00000000-0005-0000-0000-0000CC640000}"/>
    <cellStyle name="Normal 8 3 2 2 4 2 3 2" xfId="41450" xr:uid="{00000000-0005-0000-0000-0000CD640000}"/>
    <cellStyle name="Normal 8 3 2 2 4 2 4" xfId="8986" xr:uid="{00000000-0005-0000-0000-0000CE640000}"/>
    <cellStyle name="Normal 8 3 2 2 4 2 5" xfId="34106" xr:uid="{00000000-0005-0000-0000-0000CF640000}"/>
    <cellStyle name="Normal 8 3 2 2 4 3" xfId="3398" xr:uid="{00000000-0005-0000-0000-0000D0640000}"/>
    <cellStyle name="Normal 8 3 2 2 4 3 2" xfId="17348" xr:uid="{00000000-0005-0000-0000-0000D1640000}"/>
    <cellStyle name="Normal 8 3 2 2 4 3 2 2" xfId="40226" xr:uid="{00000000-0005-0000-0000-0000D2640000}"/>
    <cellStyle name="Normal 8 3 2 2 4 3 3" xfId="11434" xr:uid="{00000000-0005-0000-0000-0000D3640000}"/>
    <cellStyle name="Normal 8 3 2 2 4 3 4" xfId="36554" xr:uid="{00000000-0005-0000-0000-0000D4640000}"/>
    <cellStyle name="Normal 8 3 2 2 4 4" xfId="10210" xr:uid="{00000000-0005-0000-0000-0000D5640000}"/>
    <cellStyle name="Normal 8 3 2 2 4 4 2" xfId="35330" xr:uid="{00000000-0005-0000-0000-0000D6640000}"/>
    <cellStyle name="Normal 8 3 2 2 4 5" xfId="15763" xr:uid="{00000000-0005-0000-0000-0000D7640000}"/>
    <cellStyle name="Normal 8 3 2 2 4 5 2" xfId="39002" xr:uid="{00000000-0005-0000-0000-0000D8640000}"/>
    <cellStyle name="Normal 8 3 2 2 4 6" xfId="7762" xr:uid="{00000000-0005-0000-0000-0000D9640000}"/>
    <cellStyle name="Normal 8 3 2 2 4 7" xfId="32882" xr:uid="{00000000-0005-0000-0000-0000DA640000}"/>
    <cellStyle name="Normal 8 3 2 2 5" xfId="4248" xr:uid="{00000000-0005-0000-0000-0000DB640000}"/>
    <cellStyle name="Normal 8 3 2 2 5 2" xfId="12150" xr:uid="{00000000-0005-0000-0000-0000DC640000}"/>
    <cellStyle name="Normal 8 3 2 2 5 2 2" xfId="37166" xr:uid="{00000000-0005-0000-0000-0000DD640000}"/>
    <cellStyle name="Normal 8 3 2 2 5 3" xfId="18180" xr:uid="{00000000-0005-0000-0000-0000DE640000}"/>
    <cellStyle name="Normal 8 3 2 2 5 3 2" xfId="40838" xr:uid="{00000000-0005-0000-0000-0000DF640000}"/>
    <cellStyle name="Normal 8 3 2 2 5 4" xfId="8374" xr:uid="{00000000-0005-0000-0000-0000E0640000}"/>
    <cellStyle name="Normal 8 3 2 2 5 5" xfId="33494" xr:uid="{00000000-0005-0000-0000-0000E1640000}"/>
    <cellStyle name="Normal 8 3 2 2 6" xfId="2786" xr:uid="{00000000-0005-0000-0000-0000E2640000}"/>
    <cellStyle name="Normal 8 3 2 2 6 2" xfId="16736" xr:uid="{00000000-0005-0000-0000-0000E3640000}"/>
    <cellStyle name="Normal 8 3 2 2 6 2 2" xfId="39614" xr:uid="{00000000-0005-0000-0000-0000E4640000}"/>
    <cellStyle name="Normal 8 3 2 2 6 3" xfId="10822" xr:uid="{00000000-0005-0000-0000-0000E5640000}"/>
    <cellStyle name="Normal 8 3 2 2 6 4" xfId="35942" xr:uid="{00000000-0005-0000-0000-0000E6640000}"/>
    <cellStyle name="Normal 8 3 2 2 7" xfId="9598" xr:uid="{00000000-0005-0000-0000-0000E7640000}"/>
    <cellStyle name="Normal 8 3 2 2 7 2" xfId="34718" xr:uid="{00000000-0005-0000-0000-0000E8640000}"/>
    <cellStyle name="Normal 8 3 2 2 8" xfId="14648" xr:uid="{00000000-0005-0000-0000-0000E9640000}"/>
    <cellStyle name="Normal 8 3 2 2 8 2" xfId="38390" xr:uid="{00000000-0005-0000-0000-0000EA640000}"/>
    <cellStyle name="Normal 8 3 2 2 9" xfId="7150" xr:uid="{00000000-0005-0000-0000-0000EB640000}"/>
    <cellStyle name="Normal 8 3 2 3" xfId="1031" xr:uid="{00000000-0005-0000-0000-0000EC640000}"/>
    <cellStyle name="Normal 8 3 2 3 2" xfId="2122" xr:uid="{00000000-0005-0000-0000-0000ED640000}"/>
    <cellStyle name="Normal 8 3 2 3 2 2" xfId="5428" xr:uid="{00000000-0005-0000-0000-0000EE640000}"/>
    <cellStyle name="Normal 8 3 2 3 2 2 2" xfId="13142" xr:uid="{00000000-0005-0000-0000-0000EF640000}"/>
    <cellStyle name="Normal 8 3 2 3 2 2 2 2" xfId="37988" xr:uid="{00000000-0005-0000-0000-0000F0640000}"/>
    <cellStyle name="Normal 8 3 2 3 2 2 3" xfId="19322" xr:uid="{00000000-0005-0000-0000-0000F1640000}"/>
    <cellStyle name="Normal 8 3 2 3 2 2 3 2" xfId="41660" xr:uid="{00000000-0005-0000-0000-0000F2640000}"/>
    <cellStyle name="Normal 8 3 2 3 2 2 4" xfId="9196" xr:uid="{00000000-0005-0000-0000-0000F3640000}"/>
    <cellStyle name="Normal 8 3 2 3 2 2 5" xfId="34316" xr:uid="{00000000-0005-0000-0000-0000F4640000}"/>
    <cellStyle name="Normal 8 3 2 3 2 3" xfId="3608" xr:uid="{00000000-0005-0000-0000-0000F5640000}"/>
    <cellStyle name="Normal 8 3 2 3 2 3 2" xfId="17558" xr:uid="{00000000-0005-0000-0000-0000F6640000}"/>
    <cellStyle name="Normal 8 3 2 3 2 3 2 2" xfId="40436" xr:uid="{00000000-0005-0000-0000-0000F7640000}"/>
    <cellStyle name="Normal 8 3 2 3 2 3 3" xfId="11644" xr:uid="{00000000-0005-0000-0000-0000F8640000}"/>
    <cellStyle name="Normal 8 3 2 3 2 3 4" xfId="36764" xr:uid="{00000000-0005-0000-0000-0000F9640000}"/>
    <cellStyle name="Normal 8 3 2 3 2 4" xfId="10420" xr:uid="{00000000-0005-0000-0000-0000FA640000}"/>
    <cellStyle name="Normal 8 3 2 3 2 4 2" xfId="35540" xr:uid="{00000000-0005-0000-0000-0000FB640000}"/>
    <cellStyle name="Normal 8 3 2 3 2 5" xfId="16091" xr:uid="{00000000-0005-0000-0000-0000FC640000}"/>
    <cellStyle name="Normal 8 3 2 3 2 5 2" xfId="39212" xr:uid="{00000000-0005-0000-0000-0000FD640000}"/>
    <cellStyle name="Normal 8 3 2 3 2 6" xfId="7972" xr:uid="{00000000-0005-0000-0000-0000FE640000}"/>
    <cellStyle name="Normal 8 3 2 3 2 7" xfId="33092" xr:uid="{00000000-0005-0000-0000-0000FF640000}"/>
    <cellStyle name="Normal 8 3 2 3 3" xfId="4544" xr:uid="{00000000-0005-0000-0000-000000650000}"/>
    <cellStyle name="Normal 8 3 2 3 3 2" xfId="12395" xr:uid="{00000000-0005-0000-0000-000001650000}"/>
    <cellStyle name="Normal 8 3 2 3 3 2 2" xfId="37376" xr:uid="{00000000-0005-0000-0000-000002650000}"/>
    <cellStyle name="Normal 8 3 2 3 3 3" xfId="18470" xr:uid="{00000000-0005-0000-0000-000003650000}"/>
    <cellStyle name="Normal 8 3 2 3 3 3 2" xfId="41048" xr:uid="{00000000-0005-0000-0000-000004650000}"/>
    <cellStyle name="Normal 8 3 2 3 3 4" xfId="8584" xr:uid="{00000000-0005-0000-0000-000005650000}"/>
    <cellStyle name="Normal 8 3 2 3 3 5" xfId="33704" xr:uid="{00000000-0005-0000-0000-000006650000}"/>
    <cellStyle name="Normal 8 3 2 3 4" xfId="2996" xr:uid="{00000000-0005-0000-0000-000007650000}"/>
    <cellStyle name="Normal 8 3 2 3 4 2" xfId="16946" xr:uid="{00000000-0005-0000-0000-000008650000}"/>
    <cellStyle name="Normal 8 3 2 3 4 2 2" xfId="39824" xr:uid="{00000000-0005-0000-0000-000009650000}"/>
    <cellStyle name="Normal 8 3 2 3 4 3" xfId="11032" xr:uid="{00000000-0005-0000-0000-00000A650000}"/>
    <cellStyle name="Normal 8 3 2 3 4 4" xfId="36152" xr:uid="{00000000-0005-0000-0000-00000B650000}"/>
    <cellStyle name="Normal 8 3 2 3 5" xfId="9808" xr:uid="{00000000-0005-0000-0000-00000C650000}"/>
    <cellStyle name="Normal 8 3 2 3 5 2" xfId="34928" xr:uid="{00000000-0005-0000-0000-00000D650000}"/>
    <cellStyle name="Normal 8 3 2 3 6" xfId="15050" xr:uid="{00000000-0005-0000-0000-00000E650000}"/>
    <cellStyle name="Normal 8 3 2 3 6 2" xfId="38600" xr:uid="{00000000-0005-0000-0000-00000F650000}"/>
    <cellStyle name="Normal 8 3 2 3 7" xfId="7360" xr:uid="{00000000-0005-0000-0000-000010650000}"/>
    <cellStyle name="Normal 8 3 2 3 8" xfId="32480" xr:uid="{00000000-0005-0000-0000-000011650000}"/>
    <cellStyle name="Normal 8 3 2 4" xfId="1373" xr:uid="{00000000-0005-0000-0000-000012650000}"/>
    <cellStyle name="Normal 8 3 2 4 2" xfId="2464" xr:uid="{00000000-0005-0000-0000-000013650000}"/>
    <cellStyle name="Normal 8 3 2 4 2 2" xfId="5727" xr:uid="{00000000-0005-0000-0000-000014650000}"/>
    <cellStyle name="Normal 8 3 2 4 2 2 2" xfId="13399" xr:uid="{00000000-0005-0000-0000-000015650000}"/>
    <cellStyle name="Normal 8 3 2 4 2 2 2 2" xfId="38199" xr:uid="{00000000-0005-0000-0000-000016650000}"/>
    <cellStyle name="Normal 8 3 2 4 2 2 3" xfId="19615" xr:uid="{00000000-0005-0000-0000-000017650000}"/>
    <cellStyle name="Normal 8 3 2 4 2 2 3 2" xfId="41871" xr:uid="{00000000-0005-0000-0000-000018650000}"/>
    <cellStyle name="Normal 8 3 2 4 2 2 4" xfId="9407" xr:uid="{00000000-0005-0000-0000-000019650000}"/>
    <cellStyle name="Normal 8 3 2 4 2 2 5" xfId="34527" xr:uid="{00000000-0005-0000-0000-00001A650000}"/>
    <cellStyle name="Normal 8 3 2 4 2 3" xfId="3819" xr:uid="{00000000-0005-0000-0000-00001B650000}"/>
    <cellStyle name="Normal 8 3 2 4 2 3 2" xfId="17769" xr:uid="{00000000-0005-0000-0000-00001C650000}"/>
    <cellStyle name="Normal 8 3 2 4 2 3 2 2" xfId="40647" xr:uid="{00000000-0005-0000-0000-00001D650000}"/>
    <cellStyle name="Normal 8 3 2 4 2 3 3" xfId="11855" xr:uid="{00000000-0005-0000-0000-00001E650000}"/>
    <cellStyle name="Normal 8 3 2 4 2 3 4" xfId="36975" xr:uid="{00000000-0005-0000-0000-00001F650000}"/>
    <cellStyle name="Normal 8 3 2 4 2 4" xfId="10631" xr:uid="{00000000-0005-0000-0000-000020650000}"/>
    <cellStyle name="Normal 8 3 2 4 2 4 2" xfId="35751" xr:uid="{00000000-0005-0000-0000-000021650000}"/>
    <cellStyle name="Normal 8 3 2 4 2 5" xfId="16428" xr:uid="{00000000-0005-0000-0000-000022650000}"/>
    <cellStyle name="Normal 8 3 2 4 2 5 2" xfId="39423" xr:uid="{00000000-0005-0000-0000-000023650000}"/>
    <cellStyle name="Normal 8 3 2 4 2 6" xfId="8183" xr:uid="{00000000-0005-0000-0000-000024650000}"/>
    <cellStyle name="Normal 8 3 2 4 2 7" xfId="33303" xr:uid="{00000000-0005-0000-0000-000025650000}"/>
    <cellStyle name="Normal 8 3 2 4 3" xfId="4837" xr:uid="{00000000-0005-0000-0000-000026650000}"/>
    <cellStyle name="Normal 8 3 2 4 3 2" xfId="12651" xr:uid="{00000000-0005-0000-0000-000027650000}"/>
    <cellStyle name="Normal 8 3 2 4 3 2 2" xfId="37587" xr:uid="{00000000-0005-0000-0000-000028650000}"/>
    <cellStyle name="Normal 8 3 2 4 3 3" xfId="18755" xr:uid="{00000000-0005-0000-0000-000029650000}"/>
    <cellStyle name="Normal 8 3 2 4 3 3 2" xfId="41259" xr:uid="{00000000-0005-0000-0000-00002A650000}"/>
    <cellStyle name="Normal 8 3 2 4 3 4" xfId="8795" xr:uid="{00000000-0005-0000-0000-00002B650000}"/>
    <cellStyle name="Normal 8 3 2 4 3 5" xfId="33915" xr:uid="{00000000-0005-0000-0000-00002C650000}"/>
    <cellStyle name="Normal 8 3 2 4 4" xfId="3207" xr:uid="{00000000-0005-0000-0000-00002D650000}"/>
    <cellStyle name="Normal 8 3 2 4 4 2" xfId="17157" xr:uid="{00000000-0005-0000-0000-00002E650000}"/>
    <cellStyle name="Normal 8 3 2 4 4 2 2" xfId="40035" xr:uid="{00000000-0005-0000-0000-00002F650000}"/>
    <cellStyle name="Normal 8 3 2 4 4 3" xfId="11243" xr:uid="{00000000-0005-0000-0000-000030650000}"/>
    <cellStyle name="Normal 8 3 2 4 4 4" xfId="36363" xr:uid="{00000000-0005-0000-0000-000031650000}"/>
    <cellStyle name="Normal 8 3 2 4 5" xfId="10019" xr:uid="{00000000-0005-0000-0000-000032650000}"/>
    <cellStyle name="Normal 8 3 2 4 5 2" xfId="35139" xr:uid="{00000000-0005-0000-0000-000033650000}"/>
    <cellStyle name="Normal 8 3 2 4 6" xfId="15382" xr:uid="{00000000-0005-0000-0000-000034650000}"/>
    <cellStyle name="Normal 8 3 2 4 6 2" xfId="38811" xr:uid="{00000000-0005-0000-0000-000035650000}"/>
    <cellStyle name="Normal 8 3 2 4 7" xfId="7571" xr:uid="{00000000-0005-0000-0000-000036650000}"/>
    <cellStyle name="Normal 8 3 2 4 8" xfId="32691" xr:uid="{00000000-0005-0000-0000-000037650000}"/>
    <cellStyle name="Normal 8 3 2 5" xfId="1784" xr:uid="{00000000-0005-0000-0000-000038650000}"/>
    <cellStyle name="Normal 8 3 2 5 2" xfId="5153" xr:uid="{00000000-0005-0000-0000-000039650000}"/>
    <cellStyle name="Normal 8 3 2 5 2 2" xfId="12906" xr:uid="{00000000-0005-0000-0000-00003A650000}"/>
    <cellStyle name="Normal 8 3 2 5 2 2 2" xfId="37777" xr:uid="{00000000-0005-0000-0000-00003B650000}"/>
    <cellStyle name="Normal 8 3 2 5 2 3" xfId="19057" xr:uid="{00000000-0005-0000-0000-00003C650000}"/>
    <cellStyle name="Normal 8 3 2 5 2 3 2" xfId="41449" xr:uid="{00000000-0005-0000-0000-00003D650000}"/>
    <cellStyle name="Normal 8 3 2 5 2 4" xfId="8985" xr:uid="{00000000-0005-0000-0000-00003E650000}"/>
    <cellStyle name="Normal 8 3 2 5 2 5" xfId="34105" xr:uid="{00000000-0005-0000-0000-00003F650000}"/>
    <cellStyle name="Normal 8 3 2 5 3" xfId="3397" xr:uid="{00000000-0005-0000-0000-000040650000}"/>
    <cellStyle name="Normal 8 3 2 5 3 2" xfId="17347" xr:uid="{00000000-0005-0000-0000-000041650000}"/>
    <cellStyle name="Normal 8 3 2 5 3 2 2" xfId="40225" xr:uid="{00000000-0005-0000-0000-000042650000}"/>
    <cellStyle name="Normal 8 3 2 5 3 3" xfId="11433" xr:uid="{00000000-0005-0000-0000-000043650000}"/>
    <cellStyle name="Normal 8 3 2 5 3 4" xfId="36553" xr:uid="{00000000-0005-0000-0000-000044650000}"/>
    <cellStyle name="Normal 8 3 2 5 4" xfId="10209" xr:uid="{00000000-0005-0000-0000-000045650000}"/>
    <cellStyle name="Normal 8 3 2 5 4 2" xfId="35329" xr:uid="{00000000-0005-0000-0000-000046650000}"/>
    <cellStyle name="Normal 8 3 2 5 5" xfId="15762" xr:uid="{00000000-0005-0000-0000-000047650000}"/>
    <cellStyle name="Normal 8 3 2 5 5 2" xfId="39001" xr:uid="{00000000-0005-0000-0000-000048650000}"/>
    <cellStyle name="Normal 8 3 2 5 6" xfId="7761" xr:uid="{00000000-0005-0000-0000-000049650000}"/>
    <cellStyle name="Normal 8 3 2 5 7" xfId="32881" xr:uid="{00000000-0005-0000-0000-00004A650000}"/>
    <cellStyle name="Normal 8 3 2 6" xfId="4247" xr:uid="{00000000-0005-0000-0000-00004B650000}"/>
    <cellStyle name="Normal 8 3 2 6 2" xfId="12149" xr:uid="{00000000-0005-0000-0000-00004C650000}"/>
    <cellStyle name="Normal 8 3 2 6 2 2" xfId="37165" xr:uid="{00000000-0005-0000-0000-00004D650000}"/>
    <cellStyle name="Normal 8 3 2 6 3" xfId="18179" xr:uid="{00000000-0005-0000-0000-00004E650000}"/>
    <cellStyle name="Normal 8 3 2 6 3 2" xfId="40837" xr:uid="{00000000-0005-0000-0000-00004F650000}"/>
    <cellStyle name="Normal 8 3 2 6 4" xfId="8373" xr:uid="{00000000-0005-0000-0000-000050650000}"/>
    <cellStyle name="Normal 8 3 2 6 5" xfId="33493" xr:uid="{00000000-0005-0000-0000-000051650000}"/>
    <cellStyle name="Normal 8 3 2 7" xfId="2785" xr:uid="{00000000-0005-0000-0000-000052650000}"/>
    <cellStyle name="Normal 8 3 2 7 2" xfId="16735" xr:uid="{00000000-0005-0000-0000-000053650000}"/>
    <cellStyle name="Normal 8 3 2 7 2 2" xfId="39613" xr:uid="{00000000-0005-0000-0000-000054650000}"/>
    <cellStyle name="Normal 8 3 2 7 3" xfId="10821" xr:uid="{00000000-0005-0000-0000-000055650000}"/>
    <cellStyle name="Normal 8 3 2 7 4" xfId="35941" xr:uid="{00000000-0005-0000-0000-000056650000}"/>
    <cellStyle name="Normal 8 3 2 8" xfId="9597" xr:uid="{00000000-0005-0000-0000-000057650000}"/>
    <cellStyle name="Normal 8 3 2 8 2" xfId="34717" xr:uid="{00000000-0005-0000-0000-000058650000}"/>
    <cellStyle name="Normal 8 3 2 9" xfId="14647" xr:uid="{00000000-0005-0000-0000-000059650000}"/>
    <cellStyle name="Normal 8 3 2 9 2" xfId="38389" xr:uid="{00000000-0005-0000-0000-00005A650000}"/>
    <cellStyle name="Normal 8 3 3" xfId="607" xr:uid="{00000000-0005-0000-0000-00005B650000}"/>
    <cellStyle name="Normal 8 3 3 10" xfId="32271" xr:uid="{00000000-0005-0000-0000-00005C650000}"/>
    <cellStyle name="Normal 8 3 3 2" xfId="1033" xr:uid="{00000000-0005-0000-0000-00005D650000}"/>
    <cellStyle name="Normal 8 3 3 2 2" xfId="2124" xr:uid="{00000000-0005-0000-0000-00005E650000}"/>
    <cellStyle name="Normal 8 3 3 2 2 2" xfId="5430" xr:uid="{00000000-0005-0000-0000-00005F650000}"/>
    <cellStyle name="Normal 8 3 3 2 2 2 2" xfId="13144" xr:uid="{00000000-0005-0000-0000-000060650000}"/>
    <cellStyle name="Normal 8 3 3 2 2 2 2 2" xfId="37990" xr:uid="{00000000-0005-0000-0000-000061650000}"/>
    <cellStyle name="Normal 8 3 3 2 2 2 3" xfId="19324" xr:uid="{00000000-0005-0000-0000-000062650000}"/>
    <cellStyle name="Normal 8 3 3 2 2 2 3 2" xfId="41662" xr:uid="{00000000-0005-0000-0000-000063650000}"/>
    <cellStyle name="Normal 8 3 3 2 2 2 4" xfId="9198" xr:uid="{00000000-0005-0000-0000-000064650000}"/>
    <cellStyle name="Normal 8 3 3 2 2 2 5" xfId="34318" xr:uid="{00000000-0005-0000-0000-000065650000}"/>
    <cellStyle name="Normal 8 3 3 2 2 3" xfId="3610" xr:uid="{00000000-0005-0000-0000-000066650000}"/>
    <cellStyle name="Normal 8 3 3 2 2 3 2" xfId="17560" xr:uid="{00000000-0005-0000-0000-000067650000}"/>
    <cellStyle name="Normal 8 3 3 2 2 3 2 2" xfId="40438" xr:uid="{00000000-0005-0000-0000-000068650000}"/>
    <cellStyle name="Normal 8 3 3 2 2 3 3" xfId="11646" xr:uid="{00000000-0005-0000-0000-000069650000}"/>
    <cellStyle name="Normal 8 3 3 2 2 3 4" xfId="36766" xr:uid="{00000000-0005-0000-0000-00006A650000}"/>
    <cellStyle name="Normal 8 3 3 2 2 4" xfId="10422" xr:uid="{00000000-0005-0000-0000-00006B650000}"/>
    <cellStyle name="Normal 8 3 3 2 2 4 2" xfId="35542" xr:uid="{00000000-0005-0000-0000-00006C650000}"/>
    <cellStyle name="Normal 8 3 3 2 2 5" xfId="16093" xr:uid="{00000000-0005-0000-0000-00006D650000}"/>
    <cellStyle name="Normal 8 3 3 2 2 5 2" xfId="39214" xr:uid="{00000000-0005-0000-0000-00006E650000}"/>
    <cellStyle name="Normal 8 3 3 2 2 6" xfId="7974" xr:uid="{00000000-0005-0000-0000-00006F650000}"/>
    <cellStyle name="Normal 8 3 3 2 2 7" xfId="33094" xr:uid="{00000000-0005-0000-0000-000070650000}"/>
    <cellStyle name="Normal 8 3 3 2 3" xfId="4546" xr:uid="{00000000-0005-0000-0000-000071650000}"/>
    <cellStyle name="Normal 8 3 3 2 3 2" xfId="12397" xr:uid="{00000000-0005-0000-0000-000072650000}"/>
    <cellStyle name="Normal 8 3 3 2 3 2 2" xfId="37378" xr:uid="{00000000-0005-0000-0000-000073650000}"/>
    <cellStyle name="Normal 8 3 3 2 3 3" xfId="18472" xr:uid="{00000000-0005-0000-0000-000074650000}"/>
    <cellStyle name="Normal 8 3 3 2 3 3 2" xfId="41050" xr:uid="{00000000-0005-0000-0000-000075650000}"/>
    <cellStyle name="Normal 8 3 3 2 3 4" xfId="8586" xr:uid="{00000000-0005-0000-0000-000076650000}"/>
    <cellStyle name="Normal 8 3 3 2 3 5" xfId="33706" xr:uid="{00000000-0005-0000-0000-000077650000}"/>
    <cellStyle name="Normal 8 3 3 2 4" xfId="2998" xr:uid="{00000000-0005-0000-0000-000078650000}"/>
    <cellStyle name="Normal 8 3 3 2 4 2" xfId="16948" xr:uid="{00000000-0005-0000-0000-000079650000}"/>
    <cellStyle name="Normal 8 3 3 2 4 2 2" xfId="39826" xr:uid="{00000000-0005-0000-0000-00007A650000}"/>
    <cellStyle name="Normal 8 3 3 2 4 3" xfId="11034" xr:uid="{00000000-0005-0000-0000-00007B650000}"/>
    <cellStyle name="Normal 8 3 3 2 4 4" xfId="36154" xr:uid="{00000000-0005-0000-0000-00007C650000}"/>
    <cellStyle name="Normal 8 3 3 2 5" xfId="9810" xr:uid="{00000000-0005-0000-0000-00007D650000}"/>
    <cellStyle name="Normal 8 3 3 2 5 2" xfId="34930" xr:uid="{00000000-0005-0000-0000-00007E650000}"/>
    <cellStyle name="Normal 8 3 3 2 6" xfId="15052" xr:uid="{00000000-0005-0000-0000-00007F650000}"/>
    <cellStyle name="Normal 8 3 3 2 6 2" xfId="38602" xr:uid="{00000000-0005-0000-0000-000080650000}"/>
    <cellStyle name="Normal 8 3 3 2 7" xfId="7362" xr:uid="{00000000-0005-0000-0000-000081650000}"/>
    <cellStyle name="Normal 8 3 3 2 8" xfId="32482" xr:uid="{00000000-0005-0000-0000-000082650000}"/>
    <cellStyle name="Normal 8 3 3 3" xfId="1375" xr:uid="{00000000-0005-0000-0000-000083650000}"/>
    <cellStyle name="Normal 8 3 3 3 2" xfId="2466" xr:uid="{00000000-0005-0000-0000-000084650000}"/>
    <cellStyle name="Normal 8 3 3 3 2 2" xfId="5729" xr:uid="{00000000-0005-0000-0000-000085650000}"/>
    <cellStyle name="Normal 8 3 3 3 2 2 2" xfId="13401" xr:uid="{00000000-0005-0000-0000-000086650000}"/>
    <cellStyle name="Normal 8 3 3 3 2 2 2 2" xfId="38201" xr:uid="{00000000-0005-0000-0000-000087650000}"/>
    <cellStyle name="Normal 8 3 3 3 2 2 3" xfId="19617" xr:uid="{00000000-0005-0000-0000-000088650000}"/>
    <cellStyle name="Normal 8 3 3 3 2 2 3 2" xfId="41873" xr:uid="{00000000-0005-0000-0000-000089650000}"/>
    <cellStyle name="Normal 8 3 3 3 2 2 4" xfId="9409" xr:uid="{00000000-0005-0000-0000-00008A650000}"/>
    <cellStyle name="Normal 8 3 3 3 2 2 5" xfId="34529" xr:uid="{00000000-0005-0000-0000-00008B650000}"/>
    <cellStyle name="Normal 8 3 3 3 2 3" xfId="3821" xr:uid="{00000000-0005-0000-0000-00008C650000}"/>
    <cellStyle name="Normal 8 3 3 3 2 3 2" xfId="17771" xr:uid="{00000000-0005-0000-0000-00008D650000}"/>
    <cellStyle name="Normal 8 3 3 3 2 3 2 2" xfId="40649" xr:uid="{00000000-0005-0000-0000-00008E650000}"/>
    <cellStyle name="Normal 8 3 3 3 2 3 3" xfId="11857" xr:uid="{00000000-0005-0000-0000-00008F650000}"/>
    <cellStyle name="Normal 8 3 3 3 2 3 4" xfId="36977" xr:uid="{00000000-0005-0000-0000-000090650000}"/>
    <cellStyle name="Normal 8 3 3 3 2 4" xfId="10633" xr:uid="{00000000-0005-0000-0000-000091650000}"/>
    <cellStyle name="Normal 8 3 3 3 2 4 2" xfId="35753" xr:uid="{00000000-0005-0000-0000-000092650000}"/>
    <cellStyle name="Normal 8 3 3 3 2 5" xfId="16430" xr:uid="{00000000-0005-0000-0000-000093650000}"/>
    <cellStyle name="Normal 8 3 3 3 2 5 2" xfId="39425" xr:uid="{00000000-0005-0000-0000-000094650000}"/>
    <cellStyle name="Normal 8 3 3 3 2 6" xfId="8185" xr:uid="{00000000-0005-0000-0000-000095650000}"/>
    <cellStyle name="Normal 8 3 3 3 2 7" xfId="33305" xr:uid="{00000000-0005-0000-0000-000096650000}"/>
    <cellStyle name="Normal 8 3 3 3 3" xfId="4839" xr:uid="{00000000-0005-0000-0000-000097650000}"/>
    <cellStyle name="Normal 8 3 3 3 3 2" xfId="12653" xr:uid="{00000000-0005-0000-0000-000098650000}"/>
    <cellStyle name="Normal 8 3 3 3 3 2 2" xfId="37589" xr:uid="{00000000-0005-0000-0000-000099650000}"/>
    <cellStyle name="Normal 8 3 3 3 3 3" xfId="18757" xr:uid="{00000000-0005-0000-0000-00009A650000}"/>
    <cellStyle name="Normal 8 3 3 3 3 3 2" xfId="41261" xr:uid="{00000000-0005-0000-0000-00009B650000}"/>
    <cellStyle name="Normal 8 3 3 3 3 4" xfId="8797" xr:uid="{00000000-0005-0000-0000-00009C650000}"/>
    <cellStyle name="Normal 8 3 3 3 3 5" xfId="33917" xr:uid="{00000000-0005-0000-0000-00009D650000}"/>
    <cellStyle name="Normal 8 3 3 3 4" xfId="3209" xr:uid="{00000000-0005-0000-0000-00009E650000}"/>
    <cellStyle name="Normal 8 3 3 3 4 2" xfId="17159" xr:uid="{00000000-0005-0000-0000-00009F650000}"/>
    <cellStyle name="Normal 8 3 3 3 4 2 2" xfId="40037" xr:uid="{00000000-0005-0000-0000-0000A0650000}"/>
    <cellStyle name="Normal 8 3 3 3 4 3" xfId="11245" xr:uid="{00000000-0005-0000-0000-0000A1650000}"/>
    <cellStyle name="Normal 8 3 3 3 4 4" xfId="36365" xr:uid="{00000000-0005-0000-0000-0000A2650000}"/>
    <cellStyle name="Normal 8 3 3 3 5" xfId="10021" xr:uid="{00000000-0005-0000-0000-0000A3650000}"/>
    <cellStyle name="Normal 8 3 3 3 5 2" xfId="35141" xr:uid="{00000000-0005-0000-0000-0000A4650000}"/>
    <cellStyle name="Normal 8 3 3 3 6" xfId="15384" xr:uid="{00000000-0005-0000-0000-0000A5650000}"/>
    <cellStyle name="Normal 8 3 3 3 6 2" xfId="38813" xr:uid="{00000000-0005-0000-0000-0000A6650000}"/>
    <cellStyle name="Normal 8 3 3 3 7" xfId="7573" xr:uid="{00000000-0005-0000-0000-0000A7650000}"/>
    <cellStyle name="Normal 8 3 3 3 8" xfId="32693" xr:uid="{00000000-0005-0000-0000-0000A8650000}"/>
    <cellStyle name="Normal 8 3 3 4" xfId="1786" xr:uid="{00000000-0005-0000-0000-0000A9650000}"/>
    <cellStyle name="Normal 8 3 3 4 2" xfId="5155" xr:uid="{00000000-0005-0000-0000-0000AA650000}"/>
    <cellStyle name="Normal 8 3 3 4 2 2" xfId="12908" xr:uid="{00000000-0005-0000-0000-0000AB650000}"/>
    <cellStyle name="Normal 8 3 3 4 2 2 2" xfId="37779" xr:uid="{00000000-0005-0000-0000-0000AC650000}"/>
    <cellStyle name="Normal 8 3 3 4 2 3" xfId="19059" xr:uid="{00000000-0005-0000-0000-0000AD650000}"/>
    <cellStyle name="Normal 8 3 3 4 2 3 2" xfId="41451" xr:uid="{00000000-0005-0000-0000-0000AE650000}"/>
    <cellStyle name="Normal 8 3 3 4 2 4" xfId="8987" xr:uid="{00000000-0005-0000-0000-0000AF650000}"/>
    <cellStyle name="Normal 8 3 3 4 2 5" xfId="34107" xr:uid="{00000000-0005-0000-0000-0000B0650000}"/>
    <cellStyle name="Normal 8 3 3 4 3" xfId="3399" xr:uid="{00000000-0005-0000-0000-0000B1650000}"/>
    <cellStyle name="Normal 8 3 3 4 3 2" xfId="17349" xr:uid="{00000000-0005-0000-0000-0000B2650000}"/>
    <cellStyle name="Normal 8 3 3 4 3 2 2" xfId="40227" xr:uid="{00000000-0005-0000-0000-0000B3650000}"/>
    <cellStyle name="Normal 8 3 3 4 3 3" xfId="11435" xr:uid="{00000000-0005-0000-0000-0000B4650000}"/>
    <cellStyle name="Normal 8 3 3 4 3 4" xfId="36555" xr:uid="{00000000-0005-0000-0000-0000B5650000}"/>
    <cellStyle name="Normal 8 3 3 4 4" xfId="10211" xr:uid="{00000000-0005-0000-0000-0000B6650000}"/>
    <cellStyle name="Normal 8 3 3 4 4 2" xfId="35331" xr:uid="{00000000-0005-0000-0000-0000B7650000}"/>
    <cellStyle name="Normal 8 3 3 4 5" xfId="15764" xr:uid="{00000000-0005-0000-0000-0000B8650000}"/>
    <cellStyle name="Normal 8 3 3 4 5 2" xfId="39003" xr:uid="{00000000-0005-0000-0000-0000B9650000}"/>
    <cellStyle name="Normal 8 3 3 4 6" xfId="7763" xr:uid="{00000000-0005-0000-0000-0000BA650000}"/>
    <cellStyle name="Normal 8 3 3 4 7" xfId="32883" xr:uid="{00000000-0005-0000-0000-0000BB650000}"/>
    <cellStyle name="Normal 8 3 3 5" xfId="4249" xr:uid="{00000000-0005-0000-0000-0000BC650000}"/>
    <cellStyle name="Normal 8 3 3 5 2" xfId="12151" xr:uid="{00000000-0005-0000-0000-0000BD650000}"/>
    <cellStyle name="Normal 8 3 3 5 2 2" xfId="37167" xr:uid="{00000000-0005-0000-0000-0000BE650000}"/>
    <cellStyle name="Normal 8 3 3 5 3" xfId="18181" xr:uid="{00000000-0005-0000-0000-0000BF650000}"/>
    <cellStyle name="Normal 8 3 3 5 3 2" xfId="40839" xr:uid="{00000000-0005-0000-0000-0000C0650000}"/>
    <cellStyle name="Normal 8 3 3 5 4" xfId="8375" xr:uid="{00000000-0005-0000-0000-0000C1650000}"/>
    <cellStyle name="Normal 8 3 3 5 5" xfId="33495" xr:uid="{00000000-0005-0000-0000-0000C2650000}"/>
    <cellStyle name="Normal 8 3 3 6" xfId="2787" xr:uid="{00000000-0005-0000-0000-0000C3650000}"/>
    <cellStyle name="Normal 8 3 3 6 2" xfId="16737" xr:uid="{00000000-0005-0000-0000-0000C4650000}"/>
    <cellStyle name="Normal 8 3 3 6 2 2" xfId="39615" xr:uid="{00000000-0005-0000-0000-0000C5650000}"/>
    <cellStyle name="Normal 8 3 3 6 3" xfId="10823" xr:uid="{00000000-0005-0000-0000-0000C6650000}"/>
    <cellStyle name="Normal 8 3 3 6 4" xfId="35943" xr:uid="{00000000-0005-0000-0000-0000C7650000}"/>
    <cellStyle name="Normal 8 3 3 7" xfId="9599" xr:uid="{00000000-0005-0000-0000-0000C8650000}"/>
    <cellStyle name="Normal 8 3 3 7 2" xfId="34719" xr:uid="{00000000-0005-0000-0000-0000C9650000}"/>
    <cellStyle name="Normal 8 3 3 8" xfId="14649" xr:uid="{00000000-0005-0000-0000-0000CA650000}"/>
    <cellStyle name="Normal 8 3 3 8 2" xfId="38391" xr:uid="{00000000-0005-0000-0000-0000CB650000}"/>
    <cellStyle name="Normal 8 3 3 9" xfId="7151" xr:uid="{00000000-0005-0000-0000-0000CC650000}"/>
    <cellStyle name="Normal 8 3 4" xfId="1030" xr:uid="{00000000-0005-0000-0000-0000CD650000}"/>
    <cellStyle name="Normal 8 3 4 2" xfId="2121" xr:uid="{00000000-0005-0000-0000-0000CE650000}"/>
    <cellStyle name="Normal 8 3 4 2 2" xfId="5427" xr:uid="{00000000-0005-0000-0000-0000CF650000}"/>
    <cellStyle name="Normal 8 3 4 2 2 2" xfId="13141" xr:uid="{00000000-0005-0000-0000-0000D0650000}"/>
    <cellStyle name="Normal 8 3 4 2 2 2 2" xfId="37987" xr:uid="{00000000-0005-0000-0000-0000D1650000}"/>
    <cellStyle name="Normal 8 3 4 2 2 3" xfId="19321" xr:uid="{00000000-0005-0000-0000-0000D2650000}"/>
    <cellStyle name="Normal 8 3 4 2 2 3 2" xfId="41659" xr:uid="{00000000-0005-0000-0000-0000D3650000}"/>
    <cellStyle name="Normal 8 3 4 2 2 4" xfId="9195" xr:uid="{00000000-0005-0000-0000-0000D4650000}"/>
    <cellStyle name="Normal 8 3 4 2 2 5" xfId="34315" xr:uid="{00000000-0005-0000-0000-0000D5650000}"/>
    <cellStyle name="Normal 8 3 4 2 3" xfId="3607" xr:uid="{00000000-0005-0000-0000-0000D6650000}"/>
    <cellStyle name="Normal 8 3 4 2 3 2" xfId="17557" xr:uid="{00000000-0005-0000-0000-0000D7650000}"/>
    <cellStyle name="Normal 8 3 4 2 3 2 2" xfId="40435" xr:uid="{00000000-0005-0000-0000-0000D8650000}"/>
    <cellStyle name="Normal 8 3 4 2 3 3" xfId="11643" xr:uid="{00000000-0005-0000-0000-0000D9650000}"/>
    <cellStyle name="Normal 8 3 4 2 3 4" xfId="36763" xr:uid="{00000000-0005-0000-0000-0000DA650000}"/>
    <cellStyle name="Normal 8 3 4 2 4" xfId="10419" xr:uid="{00000000-0005-0000-0000-0000DB650000}"/>
    <cellStyle name="Normal 8 3 4 2 4 2" xfId="35539" xr:uid="{00000000-0005-0000-0000-0000DC650000}"/>
    <cellStyle name="Normal 8 3 4 2 5" xfId="16090" xr:uid="{00000000-0005-0000-0000-0000DD650000}"/>
    <cellStyle name="Normal 8 3 4 2 5 2" xfId="39211" xr:uid="{00000000-0005-0000-0000-0000DE650000}"/>
    <cellStyle name="Normal 8 3 4 2 6" xfId="7971" xr:uid="{00000000-0005-0000-0000-0000DF650000}"/>
    <cellStyle name="Normal 8 3 4 2 7" xfId="33091" xr:uid="{00000000-0005-0000-0000-0000E0650000}"/>
    <cellStyle name="Normal 8 3 4 3" xfId="4543" xr:uid="{00000000-0005-0000-0000-0000E1650000}"/>
    <cellStyle name="Normal 8 3 4 3 2" xfId="12394" xr:uid="{00000000-0005-0000-0000-0000E2650000}"/>
    <cellStyle name="Normal 8 3 4 3 2 2" xfId="37375" xr:uid="{00000000-0005-0000-0000-0000E3650000}"/>
    <cellStyle name="Normal 8 3 4 3 3" xfId="18469" xr:uid="{00000000-0005-0000-0000-0000E4650000}"/>
    <cellStyle name="Normal 8 3 4 3 3 2" xfId="41047" xr:uid="{00000000-0005-0000-0000-0000E5650000}"/>
    <cellStyle name="Normal 8 3 4 3 4" xfId="8583" xr:uid="{00000000-0005-0000-0000-0000E6650000}"/>
    <cellStyle name="Normal 8 3 4 3 5" xfId="33703" xr:uid="{00000000-0005-0000-0000-0000E7650000}"/>
    <cellStyle name="Normal 8 3 4 4" xfId="2995" xr:uid="{00000000-0005-0000-0000-0000E8650000}"/>
    <cellStyle name="Normal 8 3 4 4 2" xfId="16945" xr:uid="{00000000-0005-0000-0000-0000E9650000}"/>
    <cellStyle name="Normal 8 3 4 4 2 2" xfId="39823" xr:uid="{00000000-0005-0000-0000-0000EA650000}"/>
    <cellStyle name="Normal 8 3 4 4 3" xfId="11031" xr:uid="{00000000-0005-0000-0000-0000EB650000}"/>
    <cellStyle name="Normal 8 3 4 4 4" xfId="36151" xr:uid="{00000000-0005-0000-0000-0000EC650000}"/>
    <cellStyle name="Normal 8 3 4 5" xfId="9807" xr:uid="{00000000-0005-0000-0000-0000ED650000}"/>
    <cellStyle name="Normal 8 3 4 5 2" xfId="34927" xr:uid="{00000000-0005-0000-0000-0000EE650000}"/>
    <cellStyle name="Normal 8 3 4 6" xfId="15049" xr:uid="{00000000-0005-0000-0000-0000EF650000}"/>
    <cellStyle name="Normal 8 3 4 6 2" xfId="38599" xr:uid="{00000000-0005-0000-0000-0000F0650000}"/>
    <cellStyle name="Normal 8 3 4 7" xfId="7359" xr:uid="{00000000-0005-0000-0000-0000F1650000}"/>
    <cellStyle name="Normal 8 3 4 8" xfId="32479" xr:uid="{00000000-0005-0000-0000-0000F2650000}"/>
    <cellStyle name="Normal 8 3 5" xfId="1372" xr:uid="{00000000-0005-0000-0000-0000F3650000}"/>
    <cellStyle name="Normal 8 3 5 2" xfId="2463" xr:uid="{00000000-0005-0000-0000-0000F4650000}"/>
    <cellStyle name="Normal 8 3 5 2 2" xfId="5726" xr:uid="{00000000-0005-0000-0000-0000F5650000}"/>
    <cellStyle name="Normal 8 3 5 2 2 2" xfId="13398" xr:uid="{00000000-0005-0000-0000-0000F6650000}"/>
    <cellStyle name="Normal 8 3 5 2 2 2 2" xfId="38198" xr:uid="{00000000-0005-0000-0000-0000F7650000}"/>
    <cellStyle name="Normal 8 3 5 2 2 3" xfId="19614" xr:uid="{00000000-0005-0000-0000-0000F8650000}"/>
    <cellStyle name="Normal 8 3 5 2 2 3 2" xfId="41870" xr:uid="{00000000-0005-0000-0000-0000F9650000}"/>
    <cellStyle name="Normal 8 3 5 2 2 4" xfId="9406" xr:uid="{00000000-0005-0000-0000-0000FA650000}"/>
    <cellStyle name="Normal 8 3 5 2 2 5" xfId="34526" xr:uid="{00000000-0005-0000-0000-0000FB650000}"/>
    <cellStyle name="Normal 8 3 5 2 3" xfId="3818" xr:uid="{00000000-0005-0000-0000-0000FC650000}"/>
    <cellStyle name="Normal 8 3 5 2 3 2" xfId="17768" xr:uid="{00000000-0005-0000-0000-0000FD650000}"/>
    <cellStyle name="Normal 8 3 5 2 3 2 2" xfId="40646" xr:uid="{00000000-0005-0000-0000-0000FE650000}"/>
    <cellStyle name="Normal 8 3 5 2 3 3" xfId="11854" xr:uid="{00000000-0005-0000-0000-0000FF650000}"/>
    <cellStyle name="Normal 8 3 5 2 3 4" xfId="36974" xr:uid="{00000000-0005-0000-0000-000000660000}"/>
    <cellStyle name="Normal 8 3 5 2 4" xfId="10630" xr:uid="{00000000-0005-0000-0000-000001660000}"/>
    <cellStyle name="Normal 8 3 5 2 4 2" xfId="35750" xr:uid="{00000000-0005-0000-0000-000002660000}"/>
    <cellStyle name="Normal 8 3 5 2 5" xfId="16427" xr:uid="{00000000-0005-0000-0000-000003660000}"/>
    <cellStyle name="Normal 8 3 5 2 5 2" xfId="39422" xr:uid="{00000000-0005-0000-0000-000004660000}"/>
    <cellStyle name="Normal 8 3 5 2 6" xfId="8182" xr:uid="{00000000-0005-0000-0000-000005660000}"/>
    <cellStyle name="Normal 8 3 5 2 7" xfId="33302" xr:uid="{00000000-0005-0000-0000-000006660000}"/>
    <cellStyle name="Normal 8 3 5 3" xfId="4836" xr:uid="{00000000-0005-0000-0000-000007660000}"/>
    <cellStyle name="Normal 8 3 5 3 2" xfId="12650" xr:uid="{00000000-0005-0000-0000-000008660000}"/>
    <cellStyle name="Normal 8 3 5 3 2 2" xfId="37586" xr:uid="{00000000-0005-0000-0000-000009660000}"/>
    <cellStyle name="Normal 8 3 5 3 3" xfId="18754" xr:uid="{00000000-0005-0000-0000-00000A660000}"/>
    <cellStyle name="Normal 8 3 5 3 3 2" xfId="41258" xr:uid="{00000000-0005-0000-0000-00000B660000}"/>
    <cellStyle name="Normal 8 3 5 3 4" xfId="8794" xr:uid="{00000000-0005-0000-0000-00000C660000}"/>
    <cellStyle name="Normal 8 3 5 3 5" xfId="33914" xr:uid="{00000000-0005-0000-0000-00000D660000}"/>
    <cellStyle name="Normal 8 3 5 4" xfId="3206" xr:uid="{00000000-0005-0000-0000-00000E660000}"/>
    <cellStyle name="Normal 8 3 5 4 2" xfId="17156" xr:uid="{00000000-0005-0000-0000-00000F660000}"/>
    <cellStyle name="Normal 8 3 5 4 2 2" xfId="40034" xr:uid="{00000000-0005-0000-0000-000010660000}"/>
    <cellStyle name="Normal 8 3 5 4 3" xfId="11242" xr:uid="{00000000-0005-0000-0000-000011660000}"/>
    <cellStyle name="Normal 8 3 5 4 4" xfId="36362" xr:uid="{00000000-0005-0000-0000-000012660000}"/>
    <cellStyle name="Normal 8 3 5 5" xfId="10018" xr:uid="{00000000-0005-0000-0000-000013660000}"/>
    <cellStyle name="Normal 8 3 5 5 2" xfId="35138" xr:uid="{00000000-0005-0000-0000-000014660000}"/>
    <cellStyle name="Normal 8 3 5 6" xfId="15381" xr:uid="{00000000-0005-0000-0000-000015660000}"/>
    <cellStyle name="Normal 8 3 5 6 2" xfId="38810" xr:uid="{00000000-0005-0000-0000-000016660000}"/>
    <cellStyle name="Normal 8 3 5 7" xfId="7570" xr:uid="{00000000-0005-0000-0000-000017660000}"/>
    <cellStyle name="Normal 8 3 5 8" xfId="32690" xr:uid="{00000000-0005-0000-0000-000018660000}"/>
    <cellStyle name="Normal 8 3 6" xfId="1783" xr:uid="{00000000-0005-0000-0000-000019660000}"/>
    <cellStyle name="Normal 8 3 6 2" xfId="5152" xr:uid="{00000000-0005-0000-0000-00001A660000}"/>
    <cellStyle name="Normal 8 3 6 2 2" xfId="12905" xr:uid="{00000000-0005-0000-0000-00001B660000}"/>
    <cellStyle name="Normal 8 3 6 2 2 2" xfId="37776" xr:uid="{00000000-0005-0000-0000-00001C660000}"/>
    <cellStyle name="Normal 8 3 6 2 3" xfId="19056" xr:uid="{00000000-0005-0000-0000-00001D660000}"/>
    <cellStyle name="Normal 8 3 6 2 3 2" xfId="41448" xr:uid="{00000000-0005-0000-0000-00001E660000}"/>
    <cellStyle name="Normal 8 3 6 2 4" xfId="8984" xr:uid="{00000000-0005-0000-0000-00001F660000}"/>
    <cellStyle name="Normal 8 3 6 2 5" xfId="34104" xr:uid="{00000000-0005-0000-0000-000020660000}"/>
    <cellStyle name="Normal 8 3 6 3" xfId="3396" xr:uid="{00000000-0005-0000-0000-000021660000}"/>
    <cellStyle name="Normal 8 3 6 3 2" xfId="17346" xr:uid="{00000000-0005-0000-0000-000022660000}"/>
    <cellStyle name="Normal 8 3 6 3 2 2" xfId="40224" xr:uid="{00000000-0005-0000-0000-000023660000}"/>
    <cellStyle name="Normal 8 3 6 3 3" xfId="11432" xr:uid="{00000000-0005-0000-0000-000024660000}"/>
    <cellStyle name="Normal 8 3 6 3 4" xfId="36552" xr:uid="{00000000-0005-0000-0000-000025660000}"/>
    <cellStyle name="Normal 8 3 6 4" xfId="10208" xr:uid="{00000000-0005-0000-0000-000026660000}"/>
    <cellStyle name="Normal 8 3 6 4 2" xfId="35328" xr:uid="{00000000-0005-0000-0000-000027660000}"/>
    <cellStyle name="Normal 8 3 6 5" xfId="15761" xr:uid="{00000000-0005-0000-0000-000028660000}"/>
    <cellStyle name="Normal 8 3 6 5 2" xfId="39000" xr:uid="{00000000-0005-0000-0000-000029660000}"/>
    <cellStyle name="Normal 8 3 6 6" xfId="7760" xr:uid="{00000000-0005-0000-0000-00002A660000}"/>
    <cellStyle name="Normal 8 3 6 7" xfId="32880" xr:uid="{00000000-0005-0000-0000-00002B660000}"/>
    <cellStyle name="Normal 8 3 7" xfId="4246" xr:uid="{00000000-0005-0000-0000-00002C660000}"/>
    <cellStyle name="Normal 8 3 7 2" xfId="12148" xr:uid="{00000000-0005-0000-0000-00002D660000}"/>
    <cellStyle name="Normal 8 3 7 2 2" xfId="37164" xr:uid="{00000000-0005-0000-0000-00002E660000}"/>
    <cellStyle name="Normal 8 3 7 3" xfId="18178" xr:uid="{00000000-0005-0000-0000-00002F660000}"/>
    <cellStyle name="Normal 8 3 7 3 2" xfId="40836" xr:uid="{00000000-0005-0000-0000-000030660000}"/>
    <cellStyle name="Normal 8 3 7 4" xfId="8372" xr:uid="{00000000-0005-0000-0000-000031660000}"/>
    <cellStyle name="Normal 8 3 7 5" xfId="33492" xr:uid="{00000000-0005-0000-0000-000032660000}"/>
    <cellStyle name="Normal 8 3 8" xfId="2784" xr:uid="{00000000-0005-0000-0000-000033660000}"/>
    <cellStyle name="Normal 8 3 8 2" xfId="16734" xr:uid="{00000000-0005-0000-0000-000034660000}"/>
    <cellStyle name="Normal 8 3 8 2 2" xfId="39612" xr:uid="{00000000-0005-0000-0000-000035660000}"/>
    <cellStyle name="Normal 8 3 8 3" xfId="10820" xr:uid="{00000000-0005-0000-0000-000036660000}"/>
    <cellStyle name="Normal 8 3 8 4" xfId="35940" xr:uid="{00000000-0005-0000-0000-000037660000}"/>
    <cellStyle name="Normal 8 3 9" xfId="9596" xr:uid="{00000000-0005-0000-0000-000038660000}"/>
    <cellStyle name="Normal 8 3 9 2" xfId="34716" xr:uid="{00000000-0005-0000-0000-000039660000}"/>
    <cellStyle name="Normal 8 4" xfId="608" xr:uid="{00000000-0005-0000-0000-00003A660000}"/>
    <cellStyle name="Normal 8 4 10" xfId="14650" xr:uid="{00000000-0005-0000-0000-00003B660000}"/>
    <cellStyle name="Normal 8 4 10 2" xfId="38392" xr:uid="{00000000-0005-0000-0000-00003C660000}"/>
    <cellStyle name="Normal 8 4 11" xfId="7152" xr:uid="{00000000-0005-0000-0000-00003D660000}"/>
    <cellStyle name="Normal 8 4 12" xfId="32272" xr:uid="{00000000-0005-0000-0000-00003E660000}"/>
    <cellStyle name="Normal 8 4 2" xfId="609" xr:uid="{00000000-0005-0000-0000-00003F660000}"/>
    <cellStyle name="Normal 8 4 2 10" xfId="7153" xr:uid="{00000000-0005-0000-0000-000040660000}"/>
    <cellStyle name="Normal 8 4 2 11" xfId="32273" xr:uid="{00000000-0005-0000-0000-000041660000}"/>
    <cellStyle name="Normal 8 4 2 2" xfId="610" xr:uid="{00000000-0005-0000-0000-000042660000}"/>
    <cellStyle name="Normal 8 4 2 2 10" xfId="32274" xr:uid="{00000000-0005-0000-0000-000043660000}"/>
    <cellStyle name="Normal 8 4 2 2 2" xfId="1036" xr:uid="{00000000-0005-0000-0000-000044660000}"/>
    <cellStyle name="Normal 8 4 2 2 2 2" xfId="2127" xr:uid="{00000000-0005-0000-0000-000045660000}"/>
    <cellStyle name="Normal 8 4 2 2 2 2 2" xfId="5433" xr:uid="{00000000-0005-0000-0000-000046660000}"/>
    <cellStyle name="Normal 8 4 2 2 2 2 2 2" xfId="13147" xr:uid="{00000000-0005-0000-0000-000047660000}"/>
    <cellStyle name="Normal 8 4 2 2 2 2 2 2 2" xfId="37993" xr:uid="{00000000-0005-0000-0000-000048660000}"/>
    <cellStyle name="Normal 8 4 2 2 2 2 2 3" xfId="19327" xr:uid="{00000000-0005-0000-0000-000049660000}"/>
    <cellStyle name="Normal 8 4 2 2 2 2 2 3 2" xfId="41665" xr:uid="{00000000-0005-0000-0000-00004A660000}"/>
    <cellStyle name="Normal 8 4 2 2 2 2 2 4" xfId="9201" xr:uid="{00000000-0005-0000-0000-00004B660000}"/>
    <cellStyle name="Normal 8 4 2 2 2 2 2 5" xfId="34321" xr:uid="{00000000-0005-0000-0000-00004C660000}"/>
    <cellStyle name="Normal 8 4 2 2 2 2 3" xfId="3613" xr:uid="{00000000-0005-0000-0000-00004D660000}"/>
    <cellStyle name="Normal 8 4 2 2 2 2 3 2" xfId="17563" xr:uid="{00000000-0005-0000-0000-00004E660000}"/>
    <cellStyle name="Normal 8 4 2 2 2 2 3 2 2" xfId="40441" xr:uid="{00000000-0005-0000-0000-00004F660000}"/>
    <cellStyle name="Normal 8 4 2 2 2 2 3 3" xfId="11649" xr:uid="{00000000-0005-0000-0000-000050660000}"/>
    <cellStyle name="Normal 8 4 2 2 2 2 3 4" xfId="36769" xr:uid="{00000000-0005-0000-0000-000051660000}"/>
    <cellStyle name="Normal 8 4 2 2 2 2 4" xfId="10425" xr:uid="{00000000-0005-0000-0000-000052660000}"/>
    <cellStyle name="Normal 8 4 2 2 2 2 4 2" xfId="35545" xr:uid="{00000000-0005-0000-0000-000053660000}"/>
    <cellStyle name="Normal 8 4 2 2 2 2 5" xfId="16096" xr:uid="{00000000-0005-0000-0000-000054660000}"/>
    <cellStyle name="Normal 8 4 2 2 2 2 5 2" xfId="39217" xr:uid="{00000000-0005-0000-0000-000055660000}"/>
    <cellStyle name="Normal 8 4 2 2 2 2 6" xfId="7977" xr:uid="{00000000-0005-0000-0000-000056660000}"/>
    <cellStyle name="Normal 8 4 2 2 2 2 7" xfId="33097" xr:uid="{00000000-0005-0000-0000-000057660000}"/>
    <cellStyle name="Normal 8 4 2 2 2 3" xfId="4549" xr:uid="{00000000-0005-0000-0000-000058660000}"/>
    <cellStyle name="Normal 8 4 2 2 2 3 2" xfId="12400" xr:uid="{00000000-0005-0000-0000-000059660000}"/>
    <cellStyle name="Normal 8 4 2 2 2 3 2 2" xfId="37381" xr:uid="{00000000-0005-0000-0000-00005A660000}"/>
    <cellStyle name="Normal 8 4 2 2 2 3 3" xfId="18475" xr:uid="{00000000-0005-0000-0000-00005B660000}"/>
    <cellStyle name="Normal 8 4 2 2 2 3 3 2" xfId="41053" xr:uid="{00000000-0005-0000-0000-00005C660000}"/>
    <cellStyle name="Normal 8 4 2 2 2 3 4" xfId="8589" xr:uid="{00000000-0005-0000-0000-00005D660000}"/>
    <cellStyle name="Normal 8 4 2 2 2 3 5" xfId="33709" xr:uid="{00000000-0005-0000-0000-00005E660000}"/>
    <cellStyle name="Normal 8 4 2 2 2 4" xfId="3001" xr:uid="{00000000-0005-0000-0000-00005F660000}"/>
    <cellStyle name="Normal 8 4 2 2 2 4 2" xfId="16951" xr:uid="{00000000-0005-0000-0000-000060660000}"/>
    <cellStyle name="Normal 8 4 2 2 2 4 2 2" xfId="39829" xr:uid="{00000000-0005-0000-0000-000061660000}"/>
    <cellStyle name="Normal 8 4 2 2 2 4 3" xfId="11037" xr:uid="{00000000-0005-0000-0000-000062660000}"/>
    <cellStyle name="Normal 8 4 2 2 2 4 4" xfId="36157" xr:uid="{00000000-0005-0000-0000-000063660000}"/>
    <cellStyle name="Normal 8 4 2 2 2 5" xfId="9813" xr:uid="{00000000-0005-0000-0000-000064660000}"/>
    <cellStyle name="Normal 8 4 2 2 2 5 2" xfId="34933" xr:uid="{00000000-0005-0000-0000-000065660000}"/>
    <cellStyle name="Normal 8 4 2 2 2 6" xfId="15055" xr:uid="{00000000-0005-0000-0000-000066660000}"/>
    <cellStyle name="Normal 8 4 2 2 2 6 2" xfId="38605" xr:uid="{00000000-0005-0000-0000-000067660000}"/>
    <cellStyle name="Normal 8 4 2 2 2 7" xfId="7365" xr:uid="{00000000-0005-0000-0000-000068660000}"/>
    <cellStyle name="Normal 8 4 2 2 2 8" xfId="32485" xr:uid="{00000000-0005-0000-0000-000069660000}"/>
    <cellStyle name="Normal 8 4 2 2 3" xfId="1378" xr:uid="{00000000-0005-0000-0000-00006A660000}"/>
    <cellStyle name="Normal 8 4 2 2 3 2" xfId="2469" xr:uid="{00000000-0005-0000-0000-00006B660000}"/>
    <cellStyle name="Normal 8 4 2 2 3 2 2" xfId="5732" xr:uid="{00000000-0005-0000-0000-00006C660000}"/>
    <cellStyle name="Normal 8 4 2 2 3 2 2 2" xfId="13404" xr:uid="{00000000-0005-0000-0000-00006D660000}"/>
    <cellStyle name="Normal 8 4 2 2 3 2 2 2 2" xfId="38204" xr:uid="{00000000-0005-0000-0000-00006E660000}"/>
    <cellStyle name="Normal 8 4 2 2 3 2 2 3" xfId="19620" xr:uid="{00000000-0005-0000-0000-00006F660000}"/>
    <cellStyle name="Normal 8 4 2 2 3 2 2 3 2" xfId="41876" xr:uid="{00000000-0005-0000-0000-000070660000}"/>
    <cellStyle name="Normal 8 4 2 2 3 2 2 4" xfId="9412" xr:uid="{00000000-0005-0000-0000-000071660000}"/>
    <cellStyle name="Normal 8 4 2 2 3 2 2 5" xfId="34532" xr:uid="{00000000-0005-0000-0000-000072660000}"/>
    <cellStyle name="Normal 8 4 2 2 3 2 3" xfId="3824" xr:uid="{00000000-0005-0000-0000-000073660000}"/>
    <cellStyle name="Normal 8 4 2 2 3 2 3 2" xfId="17774" xr:uid="{00000000-0005-0000-0000-000074660000}"/>
    <cellStyle name="Normal 8 4 2 2 3 2 3 2 2" xfId="40652" xr:uid="{00000000-0005-0000-0000-000075660000}"/>
    <cellStyle name="Normal 8 4 2 2 3 2 3 3" xfId="11860" xr:uid="{00000000-0005-0000-0000-000076660000}"/>
    <cellStyle name="Normal 8 4 2 2 3 2 3 4" xfId="36980" xr:uid="{00000000-0005-0000-0000-000077660000}"/>
    <cellStyle name="Normal 8 4 2 2 3 2 4" xfId="10636" xr:uid="{00000000-0005-0000-0000-000078660000}"/>
    <cellStyle name="Normal 8 4 2 2 3 2 4 2" xfId="35756" xr:uid="{00000000-0005-0000-0000-000079660000}"/>
    <cellStyle name="Normal 8 4 2 2 3 2 5" xfId="16433" xr:uid="{00000000-0005-0000-0000-00007A660000}"/>
    <cellStyle name="Normal 8 4 2 2 3 2 5 2" xfId="39428" xr:uid="{00000000-0005-0000-0000-00007B660000}"/>
    <cellStyle name="Normal 8 4 2 2 3 2 6" xfId="8188" xr:uid="{00000000-0005-0000-0000-00007C660000}"/>
    <cellStyle name="Normal 8 4 2 2 3 2 7" xfId="33308" xr:uid="{00000000-0005-0000-0000-00007D660000}"/>
    <cellStyle name="Normal 8 4 2 2 3 3" xfId="4842" xr:uid="{00000000-0005-0000-0000-00007E660000}"/>
    <cellStyle name="Normal 8 4 2 2 3 3 2" xfId="12656" xr:uid="{00000000-0005-0000-0000-00007F660000}"/>
    <cellStyle name="Normal 8 4 2 2 3 3 2 2" xfId="37592" xr:uid="{00000000-0005-0000-0000-000080660000}"/>
    <cellStyle name="Normal 8 4 2 2 3 3 3" xfId="18760" xr:uid="{00000000-0005-0000-0000-000081660000}"/>
    <cellStyle name="Normal 8 4 2 2 3 3 3 2" xfId="41264" xr:uid="{00000000-0005-0000-0000-000082660000}"/>
    <cellStyle name="Normal 8 4 2 2 3 3 4" xfId="8800" xr:uid="{00000000-0005-0000-0000-000083660000}"/>
    <cellStyle name="Normal 8 4 2 2 3 3 5" xfId="33920" xr:uid="{00000000-0005-0000-0000-000084660000}"/>
    <cellStyle name="Normal 8 4 2 2 3 4" xfId="3212" xr:uid="{00000000-0005-0000-0000-000085660000}"/>
    <cellStyle name="Normal 8 4 2 2 3 4 2" xfId="17162" xr:uid="{00000000-0005-0000-0000-000086660000}"/>
    <cellStyle name="Normal 8 4 2 2 3 4 2 2" xfId="40040" xr:uid="{00000000-0005-0000-0000-000087660000}"/>
    <cellStyle name="Normal 8 4 2 2 3 4 3" xfId="11248" xr:uid="{00000000-0005-0000-0000-000088660000}"/>
    <cellStyle name="Normal 8 4 2 2 3 4 4" xfId="36368" xr:uid="{00000000-0005-0000-0000-000089660000}"/>
    <cellStyle name="Normal 8 4 2 2 3 5" xfId="10024" xr:uid="{00000000-0005-0000-0000-00008A660000}"/>
    <cellStyle name="Normal 8 4 2 2 3 5 2" xfId="35144" xr:uid="{00000000-0005-0000-0000-00008B660000}"/>
    <cellStyle name="Normal 8 4 2 2 3 6" xfId="15387" xr:uid="{00000000-0005-0000-0000-00008C660000}"/>
    <cellStyle name="Normal 8 4 2 2 3 6 2" xfId="38816" xr:uid="{00000000-0005-0000-0000-00008D660000}"/>
    <cellStyle name="Normal 8 4 2 2 3 7" xfId="7576" xr:uid="{00000000-0005-0000-0000-00008E660000}"/>
    <cellStyle name="Normal 8 4 2 2 3 8" xfId="32696" xr:uid="{00000000-0005-0000-0000-00008F660000}"/>
    <cellStyle name="Normal 8 4 2 2 4" xfId="1789" xr:uid="{00000000-0005-0000-0000-000090660000}"/>
    <cellStyle name="Normal 8 4 2 2 4 2" xfId="5158" xr:uid="{00000000-0005-0000-0000-000091660000}"/>
    <cellStyle name="Normal 8 4 2 2 4 2 2" xfId="12911" xr:uid="{00000000-0005-0000-0000-000092660000}"/>
    <cellStyle name="Normal 8 4 2 2 4 2 2 2" xfId="37782" xr:uid="{00000000-0005-0000-0000-000093660000}"/>
    <cellStyle name="Normal 8 4 2 2 4 2 3" xfId="19062" xr:uid="{00000000-0005-0000-0000-000094660000}"/>
    <cellStyle name="Normal 8 4 2 2 4 2 3 2" xfId="41454" xr:uid="{00000000-0005-0000-0000-000095660000}"/>
    <cellStyle name="Normal 8 4 2 2 4 2 4" xfId="8990" xr:uid="{00000000-0005-0000-0000-000096660000}"/>
    <cellStyle name="Normal 8 4 2 2 4 2 5" xfId="34110" xr:uid="{00000000-0005-0000-0000-000097660000}"/>
    <cellStyle name="Normal 8 4 2 2 4 3" xfId="3402" xr:uid="{00000000-0005-0000-0000-000098660000}"/>
    <cellStyle name="Normal 8 4 2 2 4 3 2" xfId="17352" xr:uid="{00000000-0005-0000-0000-000099660000}"/>
    <cellStyle name="Normal 8 4 2 2 4 3 2 2" xfId="40230" xr:uid="{00000000-0005-0000-0000-00009A660000}"/>
    <cellStyle name="Normal 8 4 2 2 4 3 3" xfId="11438" xr:uid="{00000000-0005-0000-0000-00009B660000}"/>
    <cellStyle name="Normal 8 4 2 2 4 3 4" xfId="36558" xr:uid="{00000000-0005-0000-0000-00009C660000}"/>
    <cellStyle name="Normal 8 4 2 2 4 4" xfId="10214" xr:uid="{00000000-0005-0000-0000-00009D660000}"/>
    <cellStyle name="Normal 8 4 2 2 4 4 2" xfId="35334" xr:uid="{00000000-0005-0000-0000-00009E660000}"/>
    <cellStyle name="Normal 8 4 2 2 4 5" xfId="15767" xr:uid="{00000000-0005-0000-0000-00009F660000}"/>
    <cellStyle name="Normal 8 4 2 2 4 5 2" xfId="39006" xr:uid="{00000000-0005-0000-0000-0000A0660000}"/>
    <cellStyle name="Normal 8 4 2 2 4 6" xfId="7766" xr:uid="{00000000-0005-0000-0000-0000A1660000}"/>
    <cellStyle name="Normal 8 4 2 2 4 7" xfId="32886" xr:uid="{00000000-0005-0000-0000-0000A2660000}"/>
    <cellStyle name="Normal 8 4 2 2 5" xfId="4252" xr:uid="{00000000-0005-0000-0000-0000A3660000}"/>
    <cellStyle name="Normal 8 4 2 2 5 2" xfId="12154" xr:uid="{00000000-0005-0000-0000-0000A4660000}"/>
    <cellStyle name="Normal 8 4 2 2 5 2 2" xfId="37170" xr:uid="{00000000-0005-0000-0000-0000A5660000}"/>
    <cellStyle name="Normal 8 4 2 2 5 3" xfId="18184" xr:uid="{00000000-0005-0000-0000-0000A6660000}"/>
    <cellStyle name="Normal 8 4 2 2 5 3 2" xfId="40842" xr:uid="{00000000-0005-0000-0000-0000A7660000}"/>
    <cellStyle name="Normal 8 4 2 2 5 4" xfId="8378" xr:uid="{00000000-0005-0000-0000-0000A8660000}"/>
    <cellStyle name="Normal 8 4 2 2 5 5" xfId="33498" xr:uid="{00000000-0005-0000-0000-0000A9660000}"/>
    <cellStyle name="Normal 8 4 2 2 6" xfId="2790" xr:uid="{00000000-0005-0000-0000-0000AA660000}"/>
    <cellStyle name="Normal 8 4 2 2 6 2" xfId="16740" xr:uid="{00000000-0005-0000-0000-0000AB660000}"/>
    <cellStyle name="Normal 8 4 2 2 6 2 2" xfId="39618" xr:uid="{00000000-0005-0000-0000-0000AC660000}"/>
    <cellStyle name="Normal 8 4 2 2 6 3" xfId="10826" xr:uid="{00000000-0005-0000-0000-0000AD660000}"/>
    <cellStyle name="Normal 8 4 2 2 6 4" xfId="35946" xr:uid="{00000000-0005-0000-0000-0000AE660000}"/>
    <cellStyle name="Normal 8 4 2 2 7" xfId="9602" xr:uid="{00000000-0005-0000-0000-0000AF660000}"/>
    <cellStyle name="Normal 8 4 2 2 7 2" xfId="34722" xr:uid="{00000000-0005-0000-0000-0000B0660000}"/>
    <cellStyle name="Normal 8 4 2 2 8" xfId="14652" xr:uid="{00000000-0005-0000-0000-0000B1660000}"/>
    <cellStyle name="Normal 8 4 2 2 8 2" xfId="38394" xr:uid="{00000000-0005-0000-0000-0000B2660000}"/>
    <cellStyle name="Normal 8 4 2 2 9" xfId="7154" xr:uid="{00000000-0005-0000-0000-0000B3660000}"/>
    <cellStyle name="Normal 8 4 2 3" xfId="1035" xr:uid="{00000000-0005-0000-0000-0000B4660000}"/>
    <cellStyle name="Normal 8 4 2 3 2" xfId="2126" xr:uid="{00000000-0005-0000-0000-0000B5660000}"/>
    <cellStyle name="Normal 8 4 2 3 2 2" xfId="5432" xr:uid="{00000000-0005-0000-0000-0000B6660000}"/>
    <cellStyle name="Normal 8 4 2 3 2 2 2" xfId="13146" xr:uid="{00000000-0005-0000-0000-0000B7660000}"/>
    <cellStyle name="Normal 8 4 2 3 2 2 2 2" xfId="37992" xr:uid="{00000000-0005-0000-0000-0000B8660000}"/>
    <cellStyle name="Normal 8 4 2 3 2 2 3" xfId="19326" xr:uid="{00000000-0005-0000-0000-0000B9660000}"/>
    <cellStyle name="Normal 8 4 2 3 2 2 3 2" xfId="41664" xr:uid="{00000000-0005-0000-0000-0000BA660000}"/>
    <cellStyle name="Normal 8 4 2 3 2 2 4" xfId="9200" xr:uid="{00000000-0005-0000-0000-0000BB660000}"/>
    <cellStyle name="Normal 8 4 2 3 2 2 5" xfId="34320" xr:uid="{00000000-0005-0000-0000-0000BC660000}"/>
    <cellStyle name="Normal 8 4 2 3 2 3" xfId="3612" xr:uid="{00000000-0005-0000-0000-0000BD660000}"/>
    <cellStyle name="Normal 8 4 2 3 2 3 2" xfId="17562" xr:uid="{00000000-0005-0000-0000-0000BE660000}"/>
    <cellStyle name="Normal 8 4 2 3 2 3 2 2" xfId="40440" xr:uid="{00000000-0005-0000-0000-0000BF660000}"/>
    <cellStyle name="Normal 8 4 2 3 2 3 3" xfId="11648" xr:uid="{00000000-0005-0000-0000-0000C0660000}"/>
    <cellStyle name="Normal 8 4 2 3 2 3 4" xfId="36768" xr:uid="{00000000-0005-0000-0000-0000C1660000}"/>
    <cellStyle name="Normal 8 4 2 3 2 4" xfId="10424" xr:uid="{00000000-0005-0000-0000-0000C2660000}"/>
    <cellStyle name="Normal 8 4 2 3 2 4 2" xfId="35544" xr:uid="{00000000-0005-0000-0000-0000C3660000}"/>
    <cellStyle name="Normal 8 4 2 3 2 5" xfId="16095" xr:uid="{00000000-0005-0000-0000-0000C4660000}"/>
    <cellStyle name="Normal 8 4 2 3 2 5 2" xfId="39216" xr:uid="{00000000-0005-0000-0000-0000C5660000}"/>
    <cellStyle name="Normal 8 4 2 3 2 6" xfId="7976" xr:uid="{00000000-0005-0000-0000-0000C6660000}"/>
    <cellStyle name="Normal 8 4 2 3 2 7" xfId="33096" xr:uid="{00000000-0005-0000-0000-0000C7660000}"/>
    <cellStyle name="Normal 8 4 2 3 3" xfId="4548" xr:uid="{00000000-0005-0000-0000-0000C8660000}"/>
    <cellStyle name="Normal 8 4 2 3 3 2" xfId="12399" xr:uid="{00000000-0005-0000-0000-0000C9660000}"/>
    <cellStyle name="Normal 8 4 2 3 3 2 2" xfId="37380" xr:uid="{00000000-0005-0000-0000-0000CA660000}"/>
    <cellStyle name="Normal 8 4 2 3 3 3" xfId="18474" xr:uid="{00000000-0005-0000-0000-0000CB660000}"/>
    <cellStyle name="Normal 8 4 2 3 3 3 2" xfId="41052" xr:uid="{00000000-0005-0000-0000-0000CC660000}"/>
    <cellStyle name="Normal 8 4 2 3 3 4" xfId="8588" xr:uid="{00000000-0005-0000-0000-0000CD660000}"/>
    <cellStyle name="Normal 8 4 2 3 3 5" xfId="33708" xr:uid="{00000000-0005-0000-0000-0000CE660000}"/>
    <cellStyle name="Normal 8 4 2 3 4" xfId="3000" xr:uid="{00000000-0005-0000-0000-0000CF660000}"/>
    <cellStyle name="Normal 8 4 2 3 4 2" xfId="16950" xr:uid="{00000000-0005-0000-0000-0000D0660000}"/>
    <cellStyle name="Normal 8 4 2 3 4 2 2" xfId="39828" xr:uid="{00000000-0005-0000-0000-0000D1660000}"/>
    <cellStyle name="Normal 8 4 2 3 4 3" xfId="11036" xr:uid="{00000000-0005-0000-0000-0000D2660000}"/>
    <cellStyle name="Normal 8 4 2 3 4 4" xfId="36156" xr:uid="{00000000-0005-0000-0000-0000D3660000}"/>
    <cellStyle name="Normal 8 4 2 3 5" xfId="9812" xr:uid="{00000000-0005-0000-0000-0000D4660000}"/>
    <cellStyle name="Normal 8 4 2 3 5 2" xfId="34932" xr:uid="{00000000-0005-0000-0000-0000D5660000}"/>
    <cellStyle name="Normal 8 4 2 3 6" xfId="15054" xr:uid="{00000000-0005-0000-0000-0000D6660000}"/>
    <cellStyle name="Normal 8 4 2 3 6 2" xfId="38604" xr:uid="{00000000-0005-0000-0000-0000D7660000}"/>
    <cellStyle name="Normal 8 4 2 3 7" xfId="7364" xr:uid="{00000000-0005-0000-0000-0000D8660000}"/>
    <cellStyle name="Normal 8 4 2 3 8" xfId="32484" xr:uid="{00000000-0005-0000-0000-0000D9660000}"/>
    <cellStyle name="Normal 8 4 2 4" xfId="1377" xr:uid="{00000000-0005-0000-0000-0000DA660000}"/>
    <cellStyle name="Normal 8 4 2 4 2" xfId="2468" xr:uid="{00000000-0005-0000-0000-0000DB660000}"/>
    <cellStyle name="Normal 8 4 2 4 2 2" xfId="5731" xr:uid="{00000000-0005-0000-0000-0000DC660000}"/>
    <cellStyle name="Normal 8 4 2 4 2 2 2" xfId="13403" xr:uid="{00000000-0005-0000-0000-0000DD660000}"/>
    <cellStyle name="Normal 8 4 2 4 2 2 2 2" xfId="38203" xr:uid="{00000000-0005-0000-0000-0000DE660000}"/>
    <cellStyle name="Normal 8 4 2 4 2 2 3" xfId="19619" xr:uid="{00000000-0005-0000-0000-0000DF660000}"/>
    <cellStyle name="Normal 8 4 2 4 2 2 3 2" xfId="41875" xr:uid="{00000000-0005-0000-0000-0000E0660000}"/>
    <cellStyle name="Normal 8 4 2 4 2 2 4" xfId="9411" xr:uid="{00000000-0005-0000-0000-0000E1660000}"/>
    <cellStyle name="Normal 8 4 2 4 2 2 5" xfId="34531" xr:uid="{00000000-0005-0000-0000-0000E2660000}"/>
    <cellStyle name="Normal 8 4 2 4 2 3" xfId="3823" xr:uid="{00000000-0005-0000-0000-0000E3660000}"/>
    <cellStyle name="Normal 8 4 2 4 2 3 2" xfId="17773" xr:uid="{00000000-0005-0000-0000-0000E4660000}"/>
    <cellStyle name="Normal 8 4 2 4 2 3 2 2" xfId="40651" xr:uid="{00000000-0005-0000-0000-0000E5660000}"/>
    <cellStyle name="Normal 8 4 2 4 2 3 3" xfId="11859" xr:uid="{00000000-0005-0000-0000-0000E6660000}"/>
    <cellStyle name="Normal 8 4 2 4 2 3 4" xfId="36979" xr:uid="{00000000-0005-0000-0000-0000E7660000}"/>
    <cellStyle name="Normal 8 4 2 4 2 4" xfId="10635" xr:uid="{00000000-0005-0000-0000-0000E8660000}"/>
    <cellStyle name="Normal 8 4 2 4 2 4 2" xfId="35755" xr:uid="{00000000-0005-0000-0000-0000E9660000}"/>
    <cellStyle name="Normal 8 4 2 4 2 5" xfId="16432" xr:uid="{00000000-0005-0000-0000-0000EA660000}"/>
    <cellStyle name="Normal 8 4 2 4 2 5 2" xfId="39427" xr:uid="{00000000-0005-0000-0000-0000EB660000}"/>
    <cellStyle name="Normal 8 4 2 4 2 6" xfId="8187" xr:uid="{00000000-0005-0000-0000-0000EC660000}"/>
    <cellStyle name="Normal 8 4 2 4 2 7" xfId="33307" xr:uid="{00000000-0005-0000-0000-0000ED660000}"/>
    <cellStyle name="Normal 8 4 2 4 3" xfId="4841" xr:uid="{00000000-0005-0000-0000-0000EE660000}"/>
    <cellStyle name="Normal 8 4 2 4 3 2" xfId="12655" xr:uid="{00000000-0005-0000-0000-0000EF660000}"/>
    <cellStyle name="Normal 8 4 2 4 3 2 2" xfId="37591" xr:uid="{00000000-0005-0000-0000-0000F0660000}"/>
    <cellStyle name="Normal 8 4 2 4 3 3" xfId="18759" xr:uid="{00000000-0005-0000-0000-0000F1660000}"/>
    <cellStyle name="Normal 8 4 2 4 3 3 2" xfId="41263" xr:uid="{00000000-0005-0000-0000-0000F2660000}"/>
    <cellStyle name="Normal 8 4 2 4 3 4" xfId="8799" xr:uid="{00000000-0005-0000-0000-0000F3660000}"/>
    <cellStyle name="Normal 8 4 2 4 3 5" xfId="33919" xr:uid="{00000000-0005-0000-0000-0000F4660000}"/>
    <cellStyle name="Normal 8 4 2 4 4" xfId="3211" xr:uid="{00000000-0005-0000-0000-0000F5660000}"/>
    <cellStyle name="Normal 8 4 2 4 4 2" xfId="17161" xr:uid="{00000000-0005-0000-0000-0000F6660000}"/>
    <cellStyle name="Normal 8 4 2 4 4 2 2" xfId="40039" xr:uid="{00000000-0005-0000-0000-0000F7660000}"/>
    <cellStyle name="Normal 8 4 2 4 4 3" xfId="11247" xr:uid="{00000000-0005-0000-0000-0000F8660000}"/>
    <cellStyle name="Normal 8 4 2 4 4 4" xfId="36367" xr:uid="{00000000-0005-0000-0000-0000F9660000}"/>
    <cellStyle name="Normal 8 4 2 4 5" xfId="10023" xr:uid="{00000000-0005-0000-0000-0000FA660000}"/>
    <cellStyle name="Normal 8 4 2 4 5 2" xfId="35143" xr:uid="{00000000-0005-0000-0000-0000FB660000}"/>
    <cellStyle name="Normal 8 4 2 4 6" xfId="15386" xr:uid="{00000000-0005-0000-0000-0000FC660000}"/>
    <cellStyle name="Normal 8 4 2 4 6 2" xfId="38815" xr:uid="{00000000-0005-0000-0000-0000FD660000}"/>
    <cellStyle name="Normal 8 4 2 4 7" xfId="7575" xr:uid="{00000000-0005-0000-0000-0000FE660000}"/>
    <cellStyle name="Normal 8 4 2 4 8" xfId="32695" xr:uid="{00000000-0005-0000-0000-0000FF660000}"/>
    <cellStyle name="Normal 8 4 2 5" xfId="1788" xr:uid="{00000000-0005-0000-0000-000000670000}"/>
    <cellStyle name="Normal 8 4 2 5 2" xfId="5157" xr:uid="{00000000-0005-0000-0000-000001670000}"/>
    <cellStyle name="Normal 8 4 2 5 2 2" xfId="12910" xr:uid="{00000000-0005-0000-0000-000002670000}"/>
    <cellStyle name="Normal 8 4 2 5 2 2 2" xfId="37781" xr:uid="{00000000-0005-0000-0000-000003670000}"/>
    <cellStyle name="Normal 8 4 2 5 2 3" xfId="19061" xr:uid="{00000000-0005-0000-0000-000004670000}"/>
    <cellStyle name="Normal 8 4 2 5 2 3 2" xfId="41453" xr:uid="{00000000-0005-0000-0000-000005670000}"/>
    <cellStyle name="Normal 8 4 2 5 2 4" xfId="8989" xr:uid="{00000000-0005-0000-0000-000006670000}"/>
    <cellStyle name="Normal 8 4 2 5 2 5" xfId="34109" xr:uid="{00000000-0005-0000-0000-000007670000}"/>
    <cellStyle name="Normal 8 4 2 5 3" xfId="3401" xr:uid="{00000000-0005-0000-0000-000008670000}"/>
    <cellStyle name="Normal 8 4 2 5 3 2" xfId="17351" xr:uid="{00000000-0005-0000-0000-000009670000}"/>
    <cellStyle name="Normal 8 4 2 5 3 2 2" xfId="40229" xr:uid="{00000000-0005-0000-0000-00000A670000}"/>
    <cellStyle name="Normal 8 4 2 5 3 3" xfId="11437" xr:uid="{00000000-0005-0000-0000-00000B670000}"/>
    <cellStyle name="Normal 8 4 2 5 3 4" xfId="36557" xr:uid="{00000000-0005-0000-0000-00000C670000}"/>
    <cellStyle name="Normal 8 4 2 5 4" xfId="10213" xr:uid="{00000000-0005-0000-0000-00000D670000}"/>
    <cellStyle name="Normal 8 4 2 5 4 2" xfId="35333" xr:uid="{00000000-0005-0000-0000-00000E670000}"/>
    <cellStyle name="Normal 8 4 2 5 5" xfId="15766" xr:uid="{00000000-0005-0000-0000-00000F670000}"/>
    <cellStyle name="Normal 8 4 2 5 5 2" xfId="39005" xr:uid="{00000000-0005-0000-0000-000010670000}"/>
    <cellStyle name="Normal 8 4 2 5 6" xfId="7765" xr:uid="{00000000-0005-0000-0000-000011670000}"/>
    <cellStyle name="Normal 8 4 2 5 7" xfId="32885" xr:uid="{00000000-0005-0000-0000-000012670000}"/>
    <cellStyle name="Normal 8 4 2 6" xfId="4251" xr:uid="{00000000-0005-0000-0000-000013670000}"/>
    <cellStyle name="Normal 8 4 2 6 2" xfId="12153" xr:uid="{00000000-0005-0000-0000-000014670000}"/>
    <cellStyle name="Normal 8 4 2 6 2 2" xfId="37169" xr:uid="{00000000-0005-0000-0000-000015670000}"/>
    <cellStyle name="Normal 8 4 2 6 3" xfId="18183" xr:uid="{00000000-0005-0000-0000-000016670000}"/>
    <cellStyle name="Normal 8 4 2 6 3 2" xfId="40841" xr:uid="{00000000-0005-0000-0000-000017670000}"/>
    <cellStyle name="Normal 8 4 2 6 4" xfId="8377" xr:uid="{00000000-0005-0000-0000-000018670000}"/>
    <cellStyle name="Normal 8 4 2 6 5" xfId="33497" xr:uid="{00000000-0005-0000-0000-000019670000}"/>
    <cellStyle name="Normal 8 4 2 7" xfId="2789" xr:uid="{00000000-0005-0000-0000-00001A670000}"/>
    <cellStyle name="Normal 8 4 2 7 2" xfId="16739" xr:uid="{00000000-0005-0000-0000-00001B670000}"/>
    <cellStyle name="Normal 8 4 2 7 2 2" xfId="39617" xr:uid="{00000000-0005-0000-0000-00001C670000}"/>
    <cellStyle name="Normal 8 4 2 7 3" xfId="10825" xr:uid="{00000000-0005-0000-0000-00001D670000}"/>
    <cellStyle name="Normal 8 4 2 7 4" xfId="35945" xr:uid="{00000000-0005-0000-0000-00001E670000}"/>
    <cellStyle name="Normal 8 4 2 8" xfId="9601" xr:uid="{00000000-0005-0000-0000-00001F670000}"/>
    <cellStyle name="Normal 8 4 2 8 2" xfId="34721" xr:uid="{00000000-0005-0000-0000-000020670000}"/>
    <cellStyle name="Normal 8 4 2 9" xfId="14651" xr:uid="{00000000-0005-0000-0000-000021670000}"/>
    <cellStyle name="Normal 8 4 2 9 2" xfId="38393" xr:uid="{00000000-0005-0000-0000-000022670000}"/>
    <cellStyle name="Normal 8 4 3" xfId="611" xr:uid="{00000000-0005-0000-0000-000023670000}"/>
    <cellStyle name="Normal 8 4 3 10" xfId="32275" xr:uid="{00000000-0005-0000-0000-000024670000}"/>
    <cellStyle name="Normal 8 4 3 2" xfId="1037" xr:uid="{00000000-0005-0000-0000-000025670000}"/>
    <cellStyle name="Normal 8 4 3 2 2" xfId="2128" xr:uid="{00000000-0005-0000-0000-000026670000}"/>
    <cellStyle name="Normal 8 4 3 2 2 2" xfId="5434" xr:uid="{00000000-0005-0000-0000-000027670000}"/>
    <cellStyle name="Normal 8 4 3 2 2 2 2" xfId="13148" xr:uid="{00000000-0005-0000-0000-000028670000}"/>
    <cellStyle name="Normal 8 4 3 2 2 2 2 2" xfId="37994" xr:uid="{00000000-0005-0000-0000-000029670000}"/>
    <cellStyle name="Normal 8 4 3 2 2 2 3" xfId="19328" xr:uid="{00000000-0005-0000-0000-00002A670000}"/>
    <cellStyle name="Normal 8 4 3 2 2 2 3 2" xfId="41666" xr:uid="{00000000-0005-0000-0000-00002B670000}"/>
    <cellStyle name="Normal 8 4 3 2 2 2 4" xfId="9202" xr:uid="{00000000-0005-0000-0000-00002C670000}"/>
    <cellStyle name="Normal 8 4 3 2 2 2 5" xfId="34322" xr:uid="{00000000-0005-0000-0000-00002D670000}"/>
    <cellStyle name="Normal 8 4 3 2 2 3" xfId="3614" xr:uid="{00000000-0005-0000-0000-00002E670000}"/>
    <cellStyle name="Normal 8 4 3 2 2 3 2" xfId="17564" xr:uid="{00000000-0005-0000-0000-00002F670000}"/>
    <cellStyle name="Normal 8 4 3 2 2 3 2 2" xfId="40442" xr:uid="{00000000-0005-0000-0000-000030670000}"/>
    <cellStyle name="Normal 8 4 3 2 2 3 3" xfId="11650" xr:uid="{00000000-0005-0000-0000-000031670000}"/>
    <cellStyle name="Normal 8 4 3 2 2 3 4" xfId="36770" xr:uid="{00000000-0005-0000-0000-000032670000}"/>
    <cellStyle name="Normal 8 4 3 2 2 4" xfId="10426" xr:uid="{00000000-0005-0000-0000-000033670000}"/>
    <cellStyle name="Normal 8 4 3 2 2 4 2" xfId="35546" xr:uid="{00000000-0005-0000-0000-000034670000}"/>
    <cellStyle name="Normal 8 4 3 2 2 5" xfId="16097" xr:uid="{00000000-0005-0000-0000-000035670000}"/>
    <cellStyle name="Normal 8 4 3 2 2 5 2" xfId="39218" xr:uid="{00000000-0005-0000-0000-000036670000}"/>
    <cellStyle name="Normal 8 4 3 2 2 6" xfId="7978" xr:uid="{00000000-0005-0000-0000-000037670000}"/>
    <cellStyle name="Normal 8 4 3 2 2 7" xfId="33098" xr:uid="{00000000-0005-0000-0000-000038670000}"/>
    <cellStyle name="Normal 8 4 3 2 3" xfId="4550" xr:uid="{00000000-0005-0000-0000-000039670000}"/>
    <cellStyle name="Normal 8 4 3 2 3 2" xfId="12401" xr:uid="{00000000-0005-0000-0000-00003A670000}"/>
    <cellStyle name="Normal 8 4 3 2 3 2 2" xfId="37382" xr:uid="{00000000-0005-0000-0000-00003B670000}"/>
    <cellStyle name="Normal 8 4 3 2 3 3" xfId="18476" xr:uid="{00000000-0005-0000-0000-00003C670000}"/>
    <cellStyle name="Normal 8 4 3 2 3 3 2" xfId="41054" xr:uid="{00000000-0005-0000-0000-00003D670000}"/>
    <cellStyle name="Normal 8 4 3 2 3 4" xfId="8590" xr:uid="{00000000-0005-0000-0000-00003E670000}"/>
    <cellStyle name="Normal 8 4 3 2 3 5" xfId="33710" xr:uid="{00000000-0005-0000-0000-00003F670000}"/>
    <cellStyle name="Normal 8 4 3 2 4" xfId="3002" xr:uid="{00000000-0005-0000-0000-000040670000}"/>
    <cellStyle name="Normal 8 4 3 2 4 2" xfId="16952" xr:uid="{00000000-0005-0000-0000-000041670000}"/>
    <cellStyle name="Normal 8 4 3 2 4 2 2" xfId="39830" xr:uid="{00000000-0005-0000-0000-000042670000}"/>
    <cellStyle name="Normal 8 4 3 2 4 3" xfId="11038" xr:uid="{00000000-0005-0000-0000-000043670000}"/>
    <cellStyle name="Normal 8 4 3 2 4 4" xfId="36158" xr:uid="{00000000-0005-0000-0000-000044670000}"/>
    <cellStyle name="Normal 8 4 3 2 5" xfId="9814" xr:uid="{00000000-0005-0000-0000-000045670000}"/>
    <cellStyle name="Normal 8 4 3 2 5 2" xfId="34934" xr:uid="{00000000-0005-0000-0000-000046670000}"/>
    <cellStyle name="Normal 8 4 3 2 6" xfId="15056" xr:uid="{00000000-0005-0000-0000-000047670000}"/>
    <cellStyle name="Normal 8 4 3 2 6 2" xfId="38606" xr:uid="{00000000-0005-0000-0000-000048670000}"/>
    <cellStyle name="Normal 8 4 3 2 7" xfId="7366" xr:uid="{00000000-0005-0000-0000-000049670000}"/>
    <cellStyle name="Normal 8 4 3 2 8" xfId="32486" xr:uid="{00000000-0005-0000-0000-00004A670000}"/>
    <cellStyle name="Normal 8 4 3 3" xfId="1379" xr:uid="{00000000-0005-0000-0000-00004B670000}"/>
    <cellStyle name="Normal 8 4 3 3 2" xfId="2470" xr:uid="{00000000-0005-0000-0000-00004C670000}"/>
    <cellStyle name="Normal 8 4 3 3 2 2" xfId="5733" xr:uid="{00000000-0005-0000-0000-00004D670000}"/>
    <cellStyle name="Normal 8 4 3 3 2 2 2" xfId="13405" xr:uid="{00000000-0005-0000-0000-00004E670000}"/>
    <cellStyle name="Normal 8 4 3 3 2 2 2 2" xfId="38205" xr:uid="{00000000-0005-0000-0000-00004F670000}"/>
    <cellStyle name="Normal 8 4 3 3 2 2 3" xfId="19621" xr:uid="{00000000-0005-0000-0000-000050670000}"/>
    <cellStyle name="Normal 8 4 3 3 2 2 3 2" xfId="41877" xr:uid="{00000000-0005-0000-0000-000051670000}"/>
    <cellStyle name="Normal 8 4 3 3 2 2 4" xfId="9413" xr:uid="{00000000-0005-0000-0000-000052670000}"/>
    <cellStyle name="Normal 8 4 3 3 2 2 5" xfId="34533" xr:uid="{00000000-0005-0000-0000-000053670000}"/>
    <cellStyle name="Normal 8 4 3 3 2 3" xfId="3825" xr:uid="{00000000-0005-0000-0000-000054670000}"/>
    <cellStyle name="Normal 8 4 3 3 2 3 2" xfId="17775" xr:uid="{00000000-0005-0000-0000-000055670000}"/>
    <cellStyle name="Normal 8 4 3 3 2 3 2 2" xfId="40653" xr:uid="{00000000-0005-0000-0000-000056670000}"/>
    <cellStyle name="Normal 8 4 3 3 2 3 3" xfId="11861" xr:uid="{00000000-0005-0000-0000-000057670000}"/>
    <cellStyle name="Normal 8 4 3 3 2 3 4" xfId="36981" xr:uid="{00000000-0005-0000-0000-000058670000}"/>
    <cellStyle name="Normal 8 4 3 3 2 4" xfId="10637" xr:uid="{00000000-0005-0000-0000-000059670000}"/>
    <cellStyle name="Normal 8 4 3 3 2 4 2" xfId="35757" xr:uid="{00000000-0005-0000-0000-00005A670000}"/>
    <cellStyle name="Normal 8 4 3 3 2 5" xfId="16434" xr:uid="{00000000-0005-0000-0000-00005B670000}"/>
    <cellStyle name="Normal 8 4 3 3 2 5 2" xfId="39429" xr:uid="{00000000-0005-0000-0000-00005C670000}"/>
    <cellStyle name="Normal 8 4 3 3 2 6" xfId="8189" xr:uid="{00000000-0005-0000-0000-00005D670000}"/>
    <cellStyle name="Normal 8 4 3 3 2 7" xfId="33309" xr:uid="{00000000-0005-0000-0000-00005E670000}"/>
    <cellStyle name="Normal 8 4 3 3 3" xfId="4843" xr:uid="{00000000-0005-0000-0000-00005F670000}"/>
    <cellStyle name="Normal 8 4 3 3 3 2" xfId="12657" xr:uid="{00000000-0005-0000-0000-000060670000}"/>
    <cellStyle name="Normal 8 4 3 3 3 2 2" xfId="37593" xr:uid="{00000000-0005-0000-0000-000061670000}"/>
    <cellStyle name="Normal 8 4 3 3 3 3" xfId="18761" xr:uid="{00000000-0005-0000-0000-000062670000}"/>
    <cellStyle name="Normal 8 4 3 3 3 3 2" xfId="41265" xr:uid="{00000000-0005-0000-0000-000063670000}"/>
    <cellStyle name="Normal 8 4 3 3 3 4" xfId="8801" xr:uid="{00000000-0005-0000-0000-000064670000}"/>
    <cellStyle name="Normal 8 4 3 3 3 5" xfId="33921" xr:uid="{00000000-0005-0000-0000-000065670000}"/>
    <cellStyle name="Normal 8 4 3 3 4" xfId="3213" xr:uid="{00000000-0005-0000-0000-000066670000}"/>
    <cellStyle name="Normal 8 4 3 3 4 2" xfId="17163" xr:uid="{00000000-0005-0000-0000-000067670000}"/>
    <cellStyle name="Normal 8 4 3 3 4 2 2" xfId="40041" xr:uid="{00000000-0005-0000-0000-000068670000}"/>
    <cellStyle name="Normal 8 4 3 3 4 3" xfId="11249" xr:uid="{00000000-0005-0000-0000-000069670000}"/>
    <cellStyle name="Normal 8 4 3 3 4 4" xfId="36369" xr:uid="{00000000-0005-0000-0000-00006A670000}"/>
    <cellStyle name="Normal 8 4 3 3 5" xfId="10025" xr:uid="{00000000-0005-0000-0000-00006B670000}"/>
    <cellStyle name="Normal 8 4 3 3 5 2" xfId="35145" xr:uid="{00000000-0005-0000-0000-00006C670000}"/>
    <cellStyle name="Normal 8 4 3 3 6" xfId="15388" xr:uid="{00000000-0005-0000-0000-00006D670000}"/>
    <cellStyle name="Normal 8 4 3 3 6 2" xfId="38817" xr:uid="{00000000-0005-0000-0000-00006E670000}"/>
    <cellStyle name="Normal 8 4 3 3 7" xfId="7577" xr:uid="{00000000-0005-0000-0000-00006F670000}"/>
    <cellStyle name="Normal 8 4 3 3 8" xfId="32697" xr:uid="{00000000-0005-0000-0000-000070670000}"/>
    <cellStyle name="Normal 8 4 3 4" xfId="1790" xr:uid="{00000000-0005-0000-0000-000071670000}"/>
    <cellStyle name="Normal 8 4 3 4 2" xfId="5159" xr:uid="{00000000-0005-0000-0000-000072670000}"/>
    <cellStyle name="Normal 8 4 3 4 2 2" xfId="12912" xr:uid="{00000000-0005-0000-0000-000073670000}"/>
    <cellStyle name="Normal 8 4 3 4 2 2 2" xfId="37783" xr:uid="{00000000-0005-0000-0000-000074670000}"/>
    <cellStyle name="Normal 8 4 3 4 2 3" xfId="19063" xr:uid="{00000000-0005-0000-0000-000075670000}"/>
    <cellStyle name="Normal 8 4 3 4 2 3 2" xfId="41455" xr:uid="{00000000-0005-0000-0000-000076670000}"/>
    <cellStyle name="Normal 8 4 3 4 2 4" xfId="8991" xr:uid="{00000000-0005-0000-0000-000077670000}"/>
    <cellStyle name="Normal 8 4 3 4 2 5" xfId="34111" xr:uid="{00000000-0005-0000-0000-000078670000}"/>
    <cellStyle name="Normal 8 4 3 4 3" xfId="3403" xr:uid="{00000000-0005-0000-0000-000079670000}"/>
    <cellStyle name="Normal 8 4 3 4 3 2" xfId="17353" xr:uid="{00000000-0005-0000-0000-00007A670000}"/>
    <cellStyle name="Normal 8 4 3 4 3 2 2" xfId="40231" xr:uid="{00000000-0005-0000-0000-00007B670000}"/>
    <cellStyle name="Normal 8 4 3 4 3 3" xfId="11439" xr:uid="{00000000-0005-0000-0000-00007C670000}"/>
    <cellStyle name="Normal 8 4 3 4 3 4" xfId="36559" xr:uid="{00000000-0005-0000-0000-00007D670000}"/>
    <cellStyle name="Normal 8 4 3 4 4" xfId="10215" xr:uid="{00000000-0005-0000-0000-00007E670000}"/>
    <cellStyle name="Normal 8 4 3 4 4 2" xfId="35335" xr:uid="{00000000-0005-0000-0000-00007F670000}"/>
    <cellStyle name="Normal 8 4 3 4 5" xfId="15768" xr:uid="{00000000-0005-0000-0000-000080670000}"/>
    <cellStyle name="Normal 8 4 3 4 5 2" xfId="39007" xr:uid="{00000000-0005-0000-0000-000081670000}"/>
    <cellStyle name="Normal 8 4 3 4 6" xfId="7767" xr:uid="{00000000-0005-0000-0000-000082670000}"/>
    <cellStyle name="Normal 8 4 3 4 7" xfId="32887" xr:uid="{00000000-0005-0000-0000-000083670000}"/>
    <cellStyle name="Normal 8 4 3 5" xfId="4253" xr:uid="{00000000-0005-0000-0000-000084670000}"/>
    <cellStyle name="Normal 8 4 3 5 2" xfId="12155" xr:uid="{00000000-0005-0000-0000-000085670000}"/>
    <cellStyle name="Normal 8 4 3 5 2 2" xfId="37171" xr:uid="{00000000-0005-0000-0000-000086670000}"/>
    <cellStyle name="Normal 8 4 3 5 3" xfId="18185" xr:uid="{00000000-0005-0000-0000-000087670000}"/>
    <cellStyle name="Normal 8 4 3 5 3 2" xfId="40843" xr:uid="{00000000-0005-0000-0000-000088670000}"/>
    <cellStyle name="Normal 8 4 3 5 4" xfId="8379" xr:uid="{00000000-0005-0000-0000-000089670000}"/>
    <cellStyle name="Normal 8 4 3 5 5" xfId="33499" xr:uid="{00000000-0005-0000-0000-00008A670000}"/>
    <cellStyle name="Normal 8 4 3 6" xfId="2791" xr:uid="{00000000-0005-0000-0000-00008B670000}"/>
    <cellStyle name="Normal 8 4 3 6 2" xfId="16741" xr:uid="{00000000-0005-0000-0000-00008C670000}"/>
    <cellStyle name="Normal 8 4 3 6 2 2" xfId="39619" xr:uid="{00000000-0005-0000-0000-00008D670000}"/>
    <cellStyle name="Normal 8 4 3 6 3" xfId="10827" xr:uid="{00000000-0005-0000-0000-00008E670000}"/>
    <cellStyle name="Normal 8 4 3 6 4" xfId="35947" xr:uid="{00000000-0005-0000-0000-00008F670000}"/>
    <cellStyle name="Normal 8 4 3 7" xfId="9603" xr:uid="{00000000-0005-0000-0000-000090670000}"/>
    <cellStyle name="Normal 8 4 3 7 2" xfId="34723" xr:uid="{00000000-0005-0000-0000-000091670000}"/>
    <cellStyle name="Normal 8 4 3 8" xfId="14653" xr:uid="{00000000-0005-0000-0000-000092670000}"/>
    <cellStyle name="Normal 8 4 3 8 2" xfId="38395" xr:uid="{00000000-0005-0000-0000-000093670000}"/>
    <cellStyle name="Normal 8 4 3 9" xfId="7155" xr:uid="{00000000-0005-0000-0000-000094670000}"/>
    <cellStyle name="Normal 8 4 4" xfId="1034" xr:uid="{00000000-0005-0000-0000-000095670000}"/>
    <cellStyle name="Normal 8 4 4 2" xfId="2125" xr:uid="{00000000-0005-0000-0000-000096670000}"/>
    <cellStyle name="Normal 8 4 4 2 2" xfId="5431" xr:uid="{00000000-0005-0000-0000-000097670000}"/>
    <cellStyle name="Normal 8 4 4 2 2 2" xfId="13145" xr:uid="{00000000-0005-0000-0000-000098670000}"/>
    <cellStyle name="Normal 8 4 4 2 2 2 2" xfId="37991" xr:uid="{00000000-0005-0000-0000-000099670000}"/>
    <cellStyle name="Normal 8 4 4 2 2 3" xfId="19325" xr:uid="{00000000-0005-0000-0000-00009A670000}"/>
    <cellStyle name="Normal 8 4 4 2 2 3 2" xfId="41663" xr:uid="{00000000-0005-0000-0000-00009B670000}"/>
    <cellStyle name="Normal 8 4 4 2 2 4" xfId="9199" xr:uid="{00000000-0005-0000-0000-00009C670000}"/>
    <cellStyle name="Normal 8 4 4 2 2 5" xfId="34319" xr:uid="{00000000-0005-0000-0000-00009D670000}"/>
    <cellStyle name="Normal 8 4 4 2 3" xfId="3611" xr:uid="{00000000-0005-0000-0000-00009E670000}"/>
    <cellStyle name="Normal 8 4 4 2 3 2" xfId="17561" xr:uid="{00000000-0005-0000-0000-00009F670000}"/>
    <cellStyle name="Normal 8 4 4 2 3 2 2" xfId="40439" xr:uid="{00000000-0005-0000-0000-0000A0670000}"/>
    <cellStyle name="Normal 8 4 4 2 3 3" xfId="11647" xr:uid="{00000000-0005-0000-0000-0000A1670000}"/>
    <cellStyle name="Normal 8 4 4 2 3 4" xfId="36767" xr:uid="{00000000-0005-0000-0000-0000A2670000}"/>
    <cellStyle name="Normal 8 4 4 2 4" xfId="10423" xr:uid="{00000000-0005-0000-0000-0000A3670000}"/>
    <cellStyle name="Normal 8 4 4 2 4 2" xfId="35543" xr:uid="{00000000-0005-0000-0000-0000A4670000}"/>
    <cellStyle name="Normal 8 4 4 2 5" xfId="16094" xr:uid="{00000000-0005-0000-0000-0000A5670000}"/>
    <cellStyle name="Normal 8 4 4 2 5 2" xfId="39215" xr:uid="{00000000-0005-0000-0000-0000A6670000}"/>
    <cellStyle name="Normal 8 4 4 2 6" xfId="7975" xr:uid="{00000000-0005-0000-0000-0000A7670000}"/>
    <cellStyle name="Normal 8 4 4 2 7" xfId="33095" xr:uid="{00000000-0005-0000-0000-0000A8670000}"/>
    <cellStyle name="Normal 8 4 4 3" xfId="4547" xr:uid="{00000000-0005-0000-0000-0000A9670000}"/>
    <cellStyle name="Normal 8 4 4 3 2" xfId="12398" xr:uid="{00000000-0005-0000-0000-0000AA670000}"/>
    <cellStyle name="Normal 8 4 4 3 2 2" xfId="37379" xr:uid="{00000000-0005-0000-0000-0000AB670000}"/>
    <cellStyle name="Normal 8 4 4 3 3" xfId="18473" xr:uid="{00000000-0005-0000-0000-0000AC670000}"/>
    <cellStyle name="Normal 8 4 4 3 3 2" xfId="41051" xr:uid="{00000000-0005-0000-0000-0000AD670000}"/>
    <cellStyle name="Normal 8 4 4 3 4" xfId="8587" xr:uid="{00000000-0005-0000-0000-0000AE670000}"/>
    <cellStyle name="Normal 8 4 4 3 5" xfId="33707" xr:uid="{00000000-0005-0000-0000-0000AF670000}"/>
    <cellStyle name="Normal 8 4 4 4" xfId="2999" xr:uid="{00000000-0005-0000-0000-0000B0670000}"/>
    <cellStyle name="Normal 8 4 4 4 2" xfId="16949" xr:uid="{00000000-0005-0000-0000-0000B1670000}"/>
    <cellStyle name="Normal 8 4 4 4 2 2" xfId="39827" xr:uid="{00000000-0005-0000-0000-0000B2670000}"/>
    <cellStyle name="Normal 8 4 4 4 3" xfId="11035" xr:uid="{00000000-0005-0000-0000-0000B3670000}"/>
    <cellStyle name="Normal 8 4 4 4 4" xfId="36155" xr:uid="{00000000-0005-0000-0000-0000B4670000}"/>
    <cellStyle name="Normal 8 4 4 5" xfId="9811" xr:uid="{00000000-0005-0000-0000-0000B5670000}"/>
    <cellStyle name="Normal 8 4 4 5 2" xfId="34931" xr:uid="{00000000-0005-0000-0000-0000B6670000}"/>
    <cellStyle name="Normal 8 4 4 6" xfId="15053" xr:uid="{00000000-0005-0000-0000-0000B7670000}"/>
    <cellStyle name="Normal 8 4 4 6 2" xfId="38603" xr:uid="{00000000-0005-0000-0000-0000B8670000}"/>
    <cellStyle name="Normal 8 4 4 7" xfId="7363" xr:uid="{00000000-0005-0000-0000-0000B9670000}"/>
    <cellStyle name="Normal 8 4 4 8" xfId="32483" xr:uid="{00000000-0005-0000-0000-0000BA670000}"/>
    <cellStyle name="Normal 8 4 5" xfId="1376" xr:uid="{00000000-0005-0000-0000-0000BB670000}"/>
    <cellStyle name="Normal 8 4 5 2" xfId="2467" xr:uid="{00000000-0005-0000-0000-0000BC670000}"/>
    <cellStyle name="Normal 8 4 5 2 2" xfId="5730" xr:uid="{00000000-0005-0000-0000-0000BD670000}"/>
    <cellStyle name="Normal 8 4 5 2 2 2" xfId="13402" xr:uid="{00000000-0005-0000-0000-0000BE670000}"/>
    <cellStyle name="Normal 8 4 5 2 2 2 2" xfId="38202" xr:uid="{00000000-0005-0000-0000-0000BF670000}"/>
    <cellStyle name="Normal 8 4 5 2 2 3" xfId="19618" xr:uid="{00000000-0005-0000-0000-0000C0670000}"/>
    <cellStyle name="Normal 8 4 5 2 2 3 2" xfId="41874" xr:uid="{00000000-0005-0000-0000-0000C1670000}"/>
    <cellStyle name="Normal 8 4 5 2 2 4" xfId="9410" xr:uid="{00000000-0005-0000-0000-0000C2670000}"/>
    <cellStyle name="Normal 8 4 5 2 2 5" xfId="34530" xr:uid="{00000000-0005-0000-0000-0000C3670000}"/>
    <cellStyle name="Normal 8 4 5 2 3" xfId="3822" xr:uid="{00000000-0005-0000-0000-0000C4670000}"/>
    <cellStyle name="Normal 8 4 5 2 3 2" xfId="17772" xr:uid="{00000000-0005-0000-0000-0000C5670000}"/>
    <cellStyle name="Normal 8 4 5 2 3 2 2" xfId="40650" xr:uid="{00000000-0005-0000-0000-0000C6670000}"/>
    <cellStyle name="Normal 8 4 5 2 3 3" xfId="11858" xr:uid="{00000000-0005-0000-0000-0000C7670000}"/>
    <cellStyle name="Normal 8 4 5 2 3 4" xfId="36978" xr:uid="{00000000-0005-0000-0000-0000C8670000}"/>
    <cellStyle name="Normal 8 4 5 2 4" xfId="10634" xr:uid="{00000000-0005-0000-0000-0000C9670000}"/>
    <cellStyle name="Normal 8 4 5 2 4 2" xfId="35754" xr:uid="{00000000-0005-0000-0000-0000CA670000}"/>
    <cellStyle name="Normal 8 4 5 2 5" xfId="16431" xr:uid="{00000000-0005-0000-0000-0000CB670000}"/>
    <cellStyle name="Normal 8 4 5 2 5 2" xfId="39426" xr:uid="{00000000-0005-0000-0000-0000CC670000}"/>
    <cellStyle name="Normal 8 4 5 2 6" xfId="8186" xr:uid="{00000000-0005-0000-0000-0000CD670000}"/>
    <cellStyle name="Normal 8 4 5 2 7" xfId="33306" xr:uid="{00000000-0005-0000-0000-0000CE670000}"/>
    <cellStyle name="Normal 8 4 5 3" xfId="4840" xr:uid="{00000000-0005-0000-0000-0000CF670000}"/>
    <cellStyle name="Normal 8 4 5 3 2" xfId="12654" xr:uid="{00000000-0005-0000-0000-0000D0670000}"/>
    <cellStyle name="Normal 8 4 5 3 2 2" xfId="37590" xr:uid="{00000000-0005-0000-0000-0000D1670000}"/>
    <cellStyle name="Normal 8 4 5 3 3" xfId="18758" xr:uid="{00000000-0005-0000-0000-0000D2670000}"/>
    <cellStyle name="Normal 8 4 5 3 3 2" xfId="41262" xr:uid="{00000000-0005-0000-0000-0000D3670000}"/>
    <cellStyle name="Normal 8 4 5 3 4" xfId="8798" xr:uid="{00000000-0005-0000-0000-0000D4670000}"/>
    <cellStyle name="Normal 8 4 5 3 5" xfId="33918" xr:uid="{00000000-0005-0000-0000-0000D5670000}"/>
    <cellStyle name="Normal 8 4 5 4" xfId="3210" xr:uid="{00000000-0005-0000-0000-0000D6670000}"/>
    <cellStyle name="Normal 8 4 5 4 2" xfId="17160" xr:uid="{00000000-0005-0000-0000-0000D7670000}"/>
    <cellStyle name="Normal 8 4 5 4 2 2" xfId="40038" xr:uid="{00000000-0005-0000-0000-0000D8670000}"/>
    <cellStyle name="Normal 8 4 5 4 3" xfId="11246" xr:uid="{00000000-0005-0000-0000-0000D9670000}"/>
    <cellStyle name="Normal 8 4 5 4 4" xfId="36366" xr:uid="{00000000-0005-0000-0000-0000DA670000}"/>
    <cellStyle name="Normal 8 4 5 5" xfId="10022" xr:uid="{00000000-0005-0000-0000-0000DB670000}"/>
    <cellStyle name="Normal 8 4 5 5 2" xfId="35142" xr:uid="{00000000-0005-0000-0000-0000DC670000}"/>
    <cellStyle name="Normal 8 4 5 6" xfId="15385" xr:uid="{00000000-0005-0000-0000-0000DD670000}"/>
    <cellStyle name="Normal 8 4 5 6 2" xfId="38814" xr:uid="{00000000-0005-0000-0000-0000DE670000}"/>
    <cellStyle name="Normal 8 4 5 7" xfId="7574" xr:uid="{00000000-0005-0000-0000-0000DF670000}"/>
    <cellStyle name="Normal 8 4 5 8" xfId="32694" xr:uid="{00000000-0005-0000-0000-0000E0670000}"/>
    <cellStyle name="Normal 8 4 6" xfId="1787" xr:uid="{00000000-0005-0000-0000-0000E1670000}"/>
    <cellStyle name="Normal 8 4 6 2" xfId="5156" xr:uid="{00000000-0005-0000-0000-0000E2670000}"/>
    <cellStyle name="Normal 8 4 6 2 2" xfId="12909" xr:uid="{00000000-0005-0000-0000-0000E3670000}"/>
    <cellStyle name="Normal 8 4 6 2 2 2" xfId="37780" xr:uid="{00000000-0005-0000-0000-0000E4670000}"/>
    <cellStyle name="Normal 8 4 6 2 3" xfId="19060" xr:uid="{00000000-0005-0000-0000-0000E5670000}"/>
    <cellStyle name="Normal 8 4 6 2 3 2" xfId="41452" xr:uid="{00000000-0005-0000-0000-0000E6670000}"/>
    <cellStyle name="Normal 8 4 6 2 4" xfId="8988" xr:uid="{00000000-0005-0000-0000-0000E7670000}"/>
    <cellStyle name="Normal 8 4 6 2 5" xfId="34108" xr:uid="{00000000-0005-0000-0000-0000E8670000}"/>
    <cellStyle name="Normal 8 4 6 3" xfId="3400" xr:uid="{00000000-0005-0000-0000-0000E9670000}"/>
    <cellStyle name="Normal 8 4 6 3 2" xfId="17350" xr:uid="{00000000-0005-0000-0000-0000EA670000}"/>
    <cellStyle name="Normal 8 4 6 3 2 2" xfId="40228" xr:uid="{00000000-0005-0000-0000-0000EB670000}"/>
    <cellStyle name="Normal 8 4 6 3 3" xfId="11436" xr:uid="{00000000-0005-0000-0000-0000EC670000}"/>
    <cellStyle name="Normal 8 4 6 3 4" xfId="36556" xr:uid="{00000000-0005-0000-0000-0000ED670000}"/>
    <cellStyle name="Normal 8 4 6 4" xfId="10212" xr:uid="{00000000-0005-0000-0000-0000EE670000}"/>
    <cellStyle name="Normal 8 4 6 4 2" xfId="35332" xr:uid="{00000000-0005-0000-0000-0000EF670000}"/>
    <cellStyle name="Normal 8 4 6 5" xfId="15765" xr:uid="{00000000-0005-0000-0000-0000F0670000}"/>
    <cellStyle name="Normal 8 4 6 5 2" xfId="39004" xr:uid="{00000000-0005-0000-0000-0000F1670000}"/>
    <cellStyle name="Normal 8 4 6 6" xfId="7764" xr:uid="{00000000-0005-0000-0000-0000F2670000}"/>
    <cellStyle name="Normal 8 4 6 7" xfId="32884" xr:uid="{00000000-0005-0000-0000-0000F3670000}"/>
    <cellStyle name="Normal 8 4 7" xfId="4250" xr:uid="{00000000-0005-0000-0000-0000F4670000}"/>
    <cellStyle name="Normal 8 4 7 2" xfId="12152" xr:uid="{00000000-0005-0000-0000-0000F5670000}"/>
    <cellStyle name="Normal 8 4 7 2 2" xfId="37168" xr:uid="{00000000-0005-0000-0000-0000F6670000}"/>
    <cellStyle name="Normal 8 4 7 3" xfId="18182" xr:uid="{00000000-0005-0000-0000-0000F7670000}"/>
    <cellStyle name="Normal 8 4 7 3 2" xfId="40840" xr:uid="{00000000-0005-0000-0000-0000F8670000}"/>
    <cellStyle name="Normal 8 4 7 4" xfId="8376" xr:uid="{00000000-0005-0000-0000-0000F9670000}"/>
    <cellStyle name="Normal 8 4 7 5" xfId="33496" xr:uid="{00000000-0005-0000-0000-0000FA670000}"/>
    <cellStyle name="Normal 8 4 8" xfId="2788" xr:uid="{00000000-0005-0000-0000-0000FB670000}"/>
    <cellStyle name="Normal 8 4 8 2" xfId="16738" xr:uid="{00000000-0005-0000-0000-0000FC670000}"/>
    <cellStyle name="Normal 8 4 8 2 2" xfId="39616" xr:uid="{00000000-0005-0000-0000-0000FD670000}"/>
    <cellStyle name="Normal 8 4 8 3" xfId="10824" xr:uid="{00000000-0005-0000-0000-0000FE670000}"/>
    <cellStyle name="Normal 8 4 8 4" xfId="35944" xr:uid="{00000000-0005-0000-0000-0000FF670000}"/>
    <cellStyle name="Normal 8 4 9" xfId="9600" xr:uid="{00000000-0005-0000-0000-000000680000}"/>
    <cellStyle name="Normal 8 4 9 2" xfId="34720" xr:uid="{00000000-0005-0000-0000-000001680000}"/>
    <cellStyle name="Normal 8 5" xfId="612" xr:uid="{00000000-0005-0000-0000-000002680000}"/>
    <cellStyle name="Normal 8 5 10" xfId="14654" xr:uid="{00000000-0005-0000-0000-000003680000}"/>
    <cellStyle name="Normal 8 5 10 2" xfId="38396" xr:uid="{00000000-0005-0000-0000-000004680000}"/>
    <cellStyle name="Normal 8 5 11" xfId="7156" xr:uid="{00000000-0005-0000-0000-000005680000}"/>
    <cellStyle name="Normal 8 5 12" xfId="32276" xr:uid="{00000000-0005-0000-0000-000006680000}"/>
    <cellStyle name="Normal 8 5 2" xfId="613" xr:uid="{00000000-0005-0000-0000-000007680000}"/>
    <cellStyle name="Normal 8 5 2 10" xfId="7157" xr:uid="{00000000-0005-0000-0000-000008680000}"/>
    <cellStyle name="Normal 8 5 2 11" xfId="32277" xr:uid="{00000000-0005-0000-0000-000009680000}"/>
    <cellStyle name="Normal 8 5 2 2" xfId="614" xr:uid="{00000000-0005-0000-0000-00000A680000}"/>
    <cellStyle name="Normal 8 5 2 2 10" xfId="32278" xr:uid="{00000000-0005-0000-0000-00000B680000}"/>
    <cellStyle name="Normal 8 5 2 2 2" xfId="1040" xr:uid="{00000000-0005-0000-0000-00000C680000}"/>
    <cellStyle name="Normal 8 5 2 2 2 2" xfId="2131" xr:uid="{00000000-0005-0000-0000-00000D680000}"/>
    <cellStyle name="Normal 8 5 2 2 2 2 2" xfId="5437" xr:uid="{00000000-0005-0000-0000-00000E680000}"/>
    <cellStyle name="Normal 8 5 2 2 2 2 2 2" xfId="13151" xr:uid="{00000000-0005-0000-0000-00000F680000}"/>
    <cellStyle name="Normal 8 5 2 2 2 2 2 2 2" xfId="37997" xr:uid="{00000000-0005-0000-0000-000010680000}"/>
    <cellStyle name="Normal 8 5 2 2 2 2 2 3" xfId="19331" xr:uid="{00000000-0005-0000-0000-000011680000}"/>
    <cellStyle name="Normal 8 5 2 2 2 2 2 3 2" xfId="41669" xr:uid="{00000000-0005-0000-0000-000012680000}"/>
    <cellStyle name="Normal 8 5 2 2 2 2 2 4" xfId="9205" xr:uid="{00000000-0005-0000-0000-000013680000}"/>
    <cellStyle name="Normal 8 5 2 2 2 2 2 5" xfId="34325" xr:uid="{00000000-0005-0000-0000-000014680000}"/>
    <cellStyle name="Normal 8 5 2 2 2 2 3" xfId="3617" xr:uid="{00000000-0005-0000-0000-000015680000}"/>
    <cellStyle name="Normal 8 5 2 2 2 2 3 2" xfId="17567" xr:uid="{00000000-0005-0000-0000-000016680000}"/>
    <cellStyle name="Normal 8 5 2 2 2 2 3 2 2" xfId="40445" xr:uid="{00000000-0005-0000-0000-000017680000}"/>
    <cellStyle name="Normal 8 5 2 2 2 2 3 3" xfId="11653" xr:uid="{00000000-0005-0000-0000-000018680000}"/>
    <cellStyle name="Normal 8 5 2 2 2 2 3 4" xfId="36773" xr:uid="{00000000-0005-0000-0000-000019680000}"/>
    <cellStyle name="Normal 8 5 2 2 2 2 4" xfId="10429" xr:uid="{00000000-0005-0000-0000-00001A680000}"/>
    <cellStyle name="Normal 8 5 2 2 2 2 4 2" xfId="35549" xr:uid="{00000000-0005-0000-0000-00001B680000}"/>
    <cellStyle name="Normal 8 5 2 2 2 2 5" xfId="16100" xr:uid="{00000000-0005-0000-0000-00001C680000}"/>
    <cellStyle name="Normal 8 5 2 2 2 2 5 2" xfId="39221" xr:uid="{00000000-0005-0000-0000-00001D680000}"/>
    <cellStyle name="Normal 8 5 2 2 2 2 6" xfId="7981" xr:uid="{00000000-0005-0000-0000-00001E680000}"/>
    <cellStyle name="Normal 8 5 2 2 2 2 7" xfId="33101" xr:uid="{00000000-0005-0000-0000-00001F680000}"/>
    <cellStyle name="Normal 8 5 2 2 2 3" xfId="4553" xr:uid="{00000000-0005-0000-0000-000020680000}"/>
    <cellStyle name="Normal 8 5 2 2 2 3 2" xfId="12404" xr:uid="{00000000-0005-0000-0000-000021680000}"/>
    <cellStyle name="Normal 8 5 2 2 2 3 2 2" xfId="37385" xr:uid="{00000000-0005-0000-0000-000022680000}"/>
    <cellStyle name="Normal 8 5 2 2 2 3 3" xfId="18479" xr:uid="{00000000-0005-0000-0000-000023680000}"/>
    <cellStyle name="Normal 8 5 2 2 2 3 3 2" xfId="41057" xr:uid="{00000000-0005-0000-0000-000024680000}"/>
    <cellStyle name="Normal 8 5 2 2 2 3 4" xfId="8593" xr:uid="{00000000-0005-0000-0000-000025680000}"/>
    <cellStyle name="Normal 8 5 2 2 2 3 5" xfId="33713" xr:uid="{00000000-0005-0000-0000-000026680000}"/>
    <cellStyle name="Normal 8 5 2 2 2 4" xfId="3005" xr:uid="{00000000-0005-0000-0000-000027680000}"/>
    <cellStyle name="Normal 8 5 2 2 2 4 2" xfId="16955" xr:uid="{00000000-0005-0000-0000-000028680000}"/>
    <cellStyle name="Normal 8 5 2 2 2 4 2 2" xfId="39833" xr:uid="{00000000-0005-0000-0000-000029680000}"/>
    <cellStyle name="Normal 8 5 2 2 2 4 3" xfId="11041" xr:uid="{00000000-0005-0000-0000-00002A680000}"/>
    <cellStyle name="Normal 8 5 2 2 2 4 4" xfId="36161" xr:uid="{00000000-0005-0000-0000-00002B680000}"/>
    <cellStyle name="Normal 8 5 2 2 2 5" xfId="9817" xr:uid="{00000000-0005-0000-0000-00002C680000}"/>
    <cellStyle name="Normal 8 5 2 2 2 5 2" xfId="34937" xr:uid="{00000000-0005-0000-0000-00002D680000}"/>
    <cellStyle name="Normal 8 5 2 2 2 6" xfId="15059" xr:uid="{00000000-0005-0000-0000-00002E680000}"/>
    <cellStyle name="Normal 8 5 2 2 2 6 2" xfId="38609" xr:uid="{00000000-0005-0000-0000-00002F680000}"/>
    <cellStyle name="Normal 8 5 2 2 2 7" xfId="7369" xr:uid="{00000000-0005-0000-0000-000030680000}"/>
    <cellStyle name="Normal 8 5 2 2 2 8" xfId="32489" xr:uid="{00000000-0005-0000-0000-000031680000}"/>
    <cellStyle name="Normal 8 5 2 2 3" xfId="1382" xr:uid="{00000000-0005-0000-0000-000032680000}"/>
    <cellStyle name="Normal 8 5 2 2 3 2" xfId="2473" xr:uid="{00000000-0005-0000-0000-000033680000}"/>
    <cellStyle name="Normal 8 5 2 2 3 2 2" xfId="5736" xr:uid="{00000000-0005-0000-0000-000034680000}"/>
    <cellStyle name="Normal 8 5 2 2 3 2 2 2" xfId="13408" xr:uid="{00000000-0005-0000-0000-000035680000}"/>
    <cellStyle name="Normal 8 5 2 2 3 2 2 2 2" xfId="38208" xr:uid="{00000000-0005-0000-0000-000036680000}"/>
    <cellStyle name="Normal 8 5 2 2 3 2 2 3" xfId="19624" xr:uid="{00000000-0005-0000-0000-000037680000}"/>
    <cellStyle name="Normal 8 5 2 2 3 2 2 3 2" xfId="41880" xr:uid="{00000000-0005-0000-0000-000038680000}"/>
    <cellStyle name="Normal 8 5 2 2 3 2 2 4" xfId="9416" xr:uid="{00000000-0005-0000-0000-000039680000}"/>
    <cellStyle name="Normal 8 5 2 2 3 2 2 5" xfId="34536" xr:uid="{00000000-0005-0000-0000-00003A680000}"/>
    <cellStyle name="Normal 8 5 2 2 3 2 3" xfId="3828" xr:uid="{00000000-0005-0000-0000-00003B680000}"/>
    <cellStyle name="Normal 8 5 2 2 3 2 3 2" xfId="17778" xr:uid="{00000000-0005-0000-0000-00003C680000}"/>
    <cellStyle name="Normal 8 5 2 2 3 2 3 2 2" xfId="40656" xr:uid="{00000000-0005-0000-0000-00003D680000}"/>
    <cellStyle name="Normal 8 5 2 2 3 2 3 3" xfId="11864" xr:uid="{00000000-0005-0000-0000-00003E680000}"/>
    <cellStyle name="Normal 8 5 2 2 3 2 3 4" xfId="36984" xr:uid="{00000000-0005-0000-0000-00003F680000}"/>
    <cellStyle name="Normal 8 5 2 2 3 2 4" xfId="10640" xr:uid="{00000000-0005-0000-0000-000040680000}"/>
    <cellStyle name="Normal 8 5 2 2 3 2 4 2" xfId="35760" xr:uid="{00000000-0005-0000-0000-000041680000}"/>
    <cellStyle name="Normal 8 5 2 2 3 2 5" xfId="16437" xr:uid="{00000000-0005-0000-0000-000042680000}"/>
    <cellStyle name="Normal 8 5 2 2 3 2 5 2" xfId="39432" xr:uid="{00000000-0005-0000-0000-000043680000}"/>
    <cellStyle name="Normal 8 5 2 2 3 2 6" xfId="8192" xr:uid="{00000000-0005-0000-0000-000044680000}"/>
    <cellStyle name="Normal 8 5 2 2 3 2 7" xfId="33312" xr:uid="{00000000-0005-0000-0000-000045680000}"/>
    <cellStyle name="Normal 8 5 2 2 3 3" xfId="4846" xr:uid="{00000000-0005-0000-0000-000046680000}"/>
    <cellStyle name="Normal 8 5 2 2 3 3 2" xfId="12660" xr:uid="{00000000-0005-0000-0000-000047680000}"/>
    <cellStyle name="Normal 8 5 2 2 3 3 2 2" xfId="37596" xr:uid="{00000000-0005-0000-0000-000048680000}"/>
    <cellStyle name="Normal 8 5 2 2 3 3 3" xfId="18764" xr:uid="{00000000-0005-0000-0000-000049680000}"/>
    <cellStyle name="Normal 8 5 2 2 3 3 3 2" xfId="41268" xr:uid="{00000000-0005-0000-0000-00004A680000}"/>
    <cellStyle name="Normal 8 5 2 2 3 3 4" xfId="8804" xr:uid="{00000000-0005-0000-0000-00004B680000}"/>
    <cellStyle name="Normal 8 5 2 2 3 3 5" xfId="33924" xr:uid="{00000000-0005-0000-0000-00004C680000}"/>
    <cellStyle name="Normal 8 5 2 2 3 4" xfId="3216" xr:uid="{00000000-0005-0000-0000-00004D680000}"/>
    <cellStyle name="Normal 8 5 2 2 3 4 2" xfId="17166" xr:uid="{00000000-0005-0000-0000-00004E680000}"/>
    <cellStyle name="Normal 8 5 2 2 3 4 2 2" xfId="40044" xr:uid="{00000000-0005-0000-0000-00004F680000}"/>
    <cellStyle name="Normal 8 5 2 2 3 4 3" xfId="11252" xr:uid="{00000000-0005-0000-0000-000050680000}"/>
    <cellStyle name="Normal 8 5 2 2 3 4 4" xfId="36372" xr:uid="{00000000-0005-0000-0000-000051680000}"/>
    <cellStyle name="Normal 8 5 2 2 3 5" xfId="10028" xr:uid="{00000000-0005-0000-0000-000052680000}"/>
    <cellStyle name="Normal 8 5 2 2 3 5 2" xfId="35148" xr:uid="{00000000-0005-0000-0000-000053680000}"/>
    <cellStyle name="Normal 8 5 2 2 3 6" xfId="15391" xr:uid="{00000000-0005-0000-0000-000054680000}"/>
    <cellStyle name="Normal 8 5 2 2 3 6 2" xfId="38820" xr:uid="{00000000-0005-0000-0000-000055680000}"/>
    <cellStyle name="Normal 8 5 2 2 3 7" xfId="7580" xr:uid="{00000000-0005-0000-0000-000056680000}"/>
    <cellStyle name="Normal 8 5 2 2 3 8" xfId="32700" xr:uid="{00000000-0005-0000-0000-000057680000}"/>
    <cellStyle name="Normal 8 5 2 2 4" xfId="1793" xr:uid="{00000000-0005-0000-0000-000058680000}"/>
    <cellStyle name="Normal 8 5 2 2 4 2" xfId="5162" xr:uid="{00000000-0005-0000-0000-000059680000}"/>
    <cellStyle name="Normal 8 5 2 2 4 2 2" xfId="12915" xr:uid="{00000000-0005-0000-0000-00005A680000}"/>
    <cellStyle name="Normal 8 5 2 2 4 2 2 2" xfId="37786" xr:uid="{00000000-0005-0000-0000-00005B680000}"/>
    <cellStyle name="Normal 8 5 2 2 4 2 3" xfId="19066" xr:uid="{00000000-0005-0000-0000-00005C680000}"/>
    <cellStyle name="Normal 8 5 2 2 4 2 3 2" xfId="41458" xr:uid="{00000000-0005-0000-0000-00005D680000}"/>
    <cellStyle name="Normal 8 5 2 2 4 2 4" xfId="8994" xr:uid="{00000000-0005-0000-0000-00005E680000}"/>
    <cellStyle name="Normal 8 5 2 2 4 2 5" xfId="34114" xr:uid="{00000000-0005-0000-0000-00005F680000}"/>
    <cellStyle name="Normal 8 5 2 2 4 3" xfId="3406" xr:uid="{00000000-0005-0000-0000-000060680000}"/>
    <cellStyle name="Normal 8 5 2 2 4 3 2" xfId="17356" xr:uid="{00000000-0005-0000-0000-000061680000}"/>
    <cellStyle name="Normal 8 5 2 2 4 3 2 2" xfId="40234" xr:uid="{00000000-0005-0000-0000-000062680000}"/>
    <cellStyle name="Normal 8 5 2 2 4 3 3" xfId="11442" xr:uid="{00000000-0005-0000-0000-000063680000}"/>
    <cellStyle name="Normal 8 5 2 2 4 3 4" xfId="36562" xr:uid="{00000000-0005-0000-0000-000064680000}"/>
    <cellStyle name="Normal 8 5 2 2 4 4" xfId="10218" xr:uid="{00000000-0005-0000-0000-000065680000}"/>
    <cellStyle name="Normal 8 5 2 2 4 4 2" xfId="35338" xr:uid="{00000000-0005-0000-0000-000066680000}"/>
    <cellStyle name="Normal 8 5 2 2 4 5" xfId="15771" xr:uid="{00000000-0005-0000-0000-000067680000}"/>
    <cellStyle name="Normal 8 5 2 2 4 5 2" xfId="39010" xr:uid="{00000000-0005-0000-0000-000068680000}"/>
    <cellStyle name="Normal 8 5 2 2 4 6" xfId="7770" xr:uid="{00000000-0005-0000-0000-000069680000}"/>
    <cellStyle name="Normal 8 5 2 2 4 7" xfId="32890" xr:uid="{00000000-0005-0000-0000-00006A680000}"/>
    <cellStyle name="Normal 8 5 2 2 5" xfId="4256" xr:uid="{00000000-0005-0000-0000-00006B680000}"/>
    <cellStyle name="Normal 8 5 2 2 5 2" xfId="12158" xr:uid="{00000000-0005-0000-0000-00006C680000}"/>
    <cellStyle name="Normal 8 5 2 2 5 2 2" xfId="37174" xr:uid="{00000000-0005-0000-0000-00006D680000}"/>
    <cellStyle name="Normal 8 5 2 2 5 3" xfId="18188" xr:uid="{00000000-0005-0000-0000-00006E680000}"/>
    <cellStyle name="Normal 8 5 2 2 5 3 2" xfId="40846" xr:uid="{00000000-0005-0000-0000-00006F680000}"/>
    <cellStyle name="Normal 8 5 2 2 5 4" xfId="8382" xr:uid="{00000000-0005-0000-0000-000070680000}"/>
    <cellStyle name="Normal 8 5 2 2 5 5" xfId="33502" xr:uid="{00000000-0005-0000-0000-000071680000}"/>
    <cellStyle name="Normal 8 5 2 2 6" xfId="2794" xr:uid="{00000000-0005-0000-0000-000072680000}"/>
    <cellStyle name="Normal 8 5 2 2 6 2" xfId="16744" xr:uid="{00000000-0005-0000-0000-000073680000}"/>
    <cellStyle name="Normal 8 5 2 2 6 2 2" xfId="39622" xr:uid="{00000000-0005-0000-0000-000074680000}"/>
    <cellStyle name="Normal 8 5 2 2 6 3" xfId="10830" xr:uid="{00000000-0005-0000-0000-000075680000}"/>
    <cellStyle name="Normal 8 5 2 2 6 4" xfId="35950" xr:uid="{00000000-0005-0000-0000-000076680000}"/>
    <cellStyle name="Normal 8 5 2 2 7" xfId="9606" xr:uid="{00000000-0005-0000-0000-000077680000}"/>
    <cellStyle name="Normal 8 5 2 2 7 2" xfId="34726" xr:uid="{00000000-0005-0000-0000-000078680000}"/>
    <cellStyle name="Normal 8 5 2 2 8" xfId="14656" xr:uid="{00000000-0005-0000-0000-000079680000}"/>
    <cellStyle name="Normal 8 5 2 2 8 2" xfId="38398" xr:uid="{00000000-0005-0000-0000-00007A680000}"/>
    <cellStyle name="Normal 8 5 2 2 9" xfId="7158" xr:uid="{00000000-0005-0000-0000-00007B680000}"/>
    <cellStyle name="Normal 8 5 2 3" xfId="1039" xr:uid="{00000000-0005-0000-0000-00007C680000}"/>
    <cellStyle name="Normal 8 5 2 3 2" xfId="2130" xr:uid="{00000000-0005-0000-0000-00007D680000}"/>
    <cellStyle name="Normal 8 5 2 3 2 2" xfId="5436" xr:uid="{00000000-0005-0000-0000-00007E680000}"/>
    <cellStyle name="Normal 8 5 2 3 2 2 2" xfId="13150" xr:uid="{00000000-0005-0000-0000-00007F680000}"/>
    <cellStyle name="Normal 8 5 2 3 2 2 2 2" xfId="37996" xr:uid="{00000000-0005-0000-0000-000080680000}"/>
    <cellStyle name="Normal 8 5 2 3 2 2 3" xfId="19330" xr:uid="{00000000-0005-0000-0000-000081680000}"/>
    <cellStyle name="Normal 8 5 2 3 2 2 3 2" xfId="41668" xr:uid="{00000000-0005-0000-0000-000082680000}"/>
    <cellStyle name="Normal 8 5 2 3 2 2 4" xfId="9204" xr:uid="{00000000-0005-0000-0000-000083680000}"/>
    <cellStyle name="Normal 8 5 2 3 2 2 5" xfId="34324" xr:uid="{00000000-0005-0000-0000-000084680000}"/>
    <cellStyle name="Normal 8 5 2 3 2 3" xfId="3616" xr:uid="{00000000-0005-0000-0000-000085680000}"/>
    <cellStyle name="Normal 8 5 2 3 2 3 2" xfId="17566" xr:uid="{00000000-0005-0000-0000-000086680000}"/>
    <cellStyle name="Normal 8 5 2 3 2 3 2 2" xfId="40444" xr:uid="{00000000-0005-0000-0000-000087680000}"/>
    <cellStyle name="Normal 8 5 2 3 2 3 3" xfId="11652" xr:uid="{00000000-0005-0000-0000-000088680000}"/>
    <cellStyle name="Normal 8 5 2 3 2 3 4" xfId="36772" xr:uid="{00000000-0005-0000-0000-000089680000}"/>
    <cellStyle name="Normal 8 5 2 3 2 4" xfId="10428" xr:uid="{00000000-0005-0000-0000-00008A680000}"/>
    <cellStyle name="Normal 8 5 2 3 2 4 2" xfId="35548" xr:uid="{00000000-0005-0000-0000-00008B680000}"/>
    <cellStyle name="Normal 8 5 2 3 2 5" xfId="16099" xr:uid="{00000000-0005-0000-0000-00008C680000}"/>
    <cellStyle name="Normal 8 5 2 3 2 5 2" xfId="39220" xr:uid="{00000000-0005-0000-0000-00008D680000}"/>
    <cellStyle name="Normal 8 5 2 3 2 6" xfId="7980" xr:uid="{00000000-0005-0000-0000-00008E680000}"/>
    <cellStyle name="Normal 8 5 2 3 2 7" xfId="33100" xr:uid="{00000000-0005-0000-0000-00008F680000}"/>
    <cellStyle name="Normal 8 5 2 3 3" xfId="4552" xr:uid="{00000000-0005-0000-0000-000090680000}"/>
    <cellStyle name="Normal 8 5 2 3 3 2" xfId="12403" xr:uid="{00000000-0005-0000-0000-000091680000}"/>
    <cellStyle name="Normal 8 5 2 3 3 2 2" xfId="37384" xr:uid="{00000000-0005-0000-0000-000092680000}"/>
    <cellStyle name="Normal 8 5 2 3 3 3" xfId="18478" xr:uid="{00000000-0005-0000-0000-000093680000}"/>
    <cellStyle name="Normal 8 5 2 3 3 3 2" xfId="41056" xr:uid="{00000000-0005-0000-0000-000094680000}"/>
    <cellStyle name="Normal 8 5 2 3 3 4" xfId="8592" xr:uid="{00000000-0005-0000-0000-000095680000}"/>
    <cellStyle name="Normal 8 5 2 3 3 5" xfId="33712" xr:uid="{00000000-0005-0000-0000-000096680000}"/>
    <cellStyle name="Normal 8 5 2 3 4" xfId="3004" xr:uid="{00000000-0005-0000-0000-000097680000}"/>
    <cellStyle name="Normal 8 5 2 3 4 2" xfId="16954" xr:uid="{00000000-0005-0000-0000-000098680000}"/>
    <cellStyle name="Normal 8 5 2 3 4 2 2" xfId="39832" xr:uid="{00000000-0005-0000-0000-000099680000}"/>
    <cellStyle name="Normal 8 5 2 3 4 3" xfId="11040" xr:uid="{00000000-0005-0000-0000-00009A680000}"/>
    <cellStyle name="Normal 8 5 2 3 4 4" xfId="36160" xr:uid="{00000000-0005-0000-0000-00009B680000}"/>
    <cellStyle name="Normal 8 5 2 3 5" xfId="9816" xr:uid="{00000000-0005-0000-0000-00009C680000}"/>
    <cellStyle name="Normal 8 5 2 3 5 2" xfId="34936" xr:uid="{00000000-0005-0000-0000-00009D680000}"/>
    <cellStyle name="Normal 8 5 2 3 6" xfId="15058" xr:uid="{00000000-0005-0000-0000-00009E680000}"/>
    <cellStyle name="Normal 8 5 2 3 6 2" xfId="38608" xr:uid="{00000000-0005-0000-0000-00009F680000}"/>
    <cellStyle name="Normal 8 5 2 3 7" xfId="7368" xr:uid="{00000000-0005-0000-0000-0000A0680000}"/>
    <cellStyle name="Normal 8 5 2 3 8" xfId="32488" xr:uid="{00000000-0005-0000-0000-0000A1680000}"/>
    <cellStyle name="Normal 8 5 2 4" xfId="1381" xr:uid="{00000000-0005-0000-0000-0000A2680000}"/>
    <cellStyle name="Normal 8 5 2 4 2" xfId="2472" xr:uid="{00000000-0005-0000-0000-0000A3680000}"/>
    <cellStyle name="Normal 8 5 2 4 2 2" xfId="5735" xr:uid="{00000000-0005-0000-0000-0000A4680000}"/>
    <cellStyle name="Normal 8 5 2 4 2 2 2" xfId="13407" xr:uid="{00000000-0005-0000-0000-0000A5680000}"/>
    <cellStyle name="Normal 8 5 2 4 2 2 2 2" xfId="38207" xr:uid="{00000000-0005-0000-0000-0000A6680000}"/>
    <cellStyle name="Normal 8 5 2 4 2 2 3" xfId="19623" xr:uid="{00000000-0005-0000-0000-0000A7680000}"/>
    <cellStyle name="Normal 8 5 2 4 2 2 3 2" xfId="41879" xr:uid="{00000000-0005-0000-0000-0000A8680000}"/>
    <cellStyle name="Normal 8 5 2 4 2 2 4" xfId="9415" xr:uid="{00000000-0005-0000-0000-0000A9680000}"/>
    <cellStyle name="Normal 8 5 2 4 2 2 5" xfId="34535" xr:uid="{00000000-0005-0000-0000-0000AA680000}"/>
    <cellStyle name="Normal 8 5 2 4 2 3" xfId="3827" xr:uid="{00000000-0005-0000-0000-0000AB680000}"/>
    <cellStyle name="Normal 8 5 2 4 2 3 2" xfId="17777" xr:uid="{00000000-0005-0000-0000-0000AC680000}"/>
    <cellStyle name="Normal 8 5 2 4 2 3 2 2" xfId="40655" xr:uid="{00000000-0005-0000-0000-0000AD680000}"/>
    <cellStyle name="Normal 8 5 2 4 2 3 3" xfId="11863" xr:uid="{00000000-0005-0000-0000-0000AE680000}"/>
    <cellStyle name="Normal 8 5 2 4 2 3 4" xfId="36983" xr:uid="{00000000-0005-0000-0000-0000AF680000}"/>
    <cellStyle name="Normal 8 5 2 4 2 4" xfId="10639" xr:uid="{00000000-0005-0000-0000-0000B0680000}"/>
    <cellStyle name="Normal 8 5 2 4 2 4 2" xfId="35759" xr:uid="{00000000-0005-0000-0000-0000B1680000}"/>
    <cellStyle name="Normal 8 5 2 4 2 5" xfId="16436" xr:uid="{00000000-0005-0000-0000-0000B2680000}"/>
    <cellStyle name="Normal 8 5 2 4 2 5 2" xfId="39431" xr:uid="{00000000-0005-0000-0000-0000B3680000}"/>
    <cellStyle name="Normal 8 5 2 4 2 6" xfId="8191" xr:uid="{00000000-0005-0000-0000-0000B4680000}"/>
    <cellStyle name="Normal 8 5 2 4 2 7" xfId="33311" xr:uid="{00000000-0005-0000-0000-0000B5680000}"/>
    <cellStyle name="Normal 8 5 2 4 3" xfId="4845" xr:uid="{00000000-0005-0000-0000-0000B6680000}"/>
    <cellStyle name="Normal 8 5 2 4 3 2" xfId="12659" xr:uid="{00000000-0005-0000-0000-0000B7680000}"/>
    <cellStyle name="Normal 8 5 2 4 3 2 2" xfId="37595" xr:uid="{00000000-0005-0000-0000-0000B8680000}"/>
    <cellStyle name="Normal 8 5 2 4 3 3" xfId="18763" xr:uid="{00000000-0005-0000-0000-0000B9680000}"/>
    <cellStyle name="Normal 8 5 2 4 3 3 2" xfId="41267" xr:uid="{00000000-0005-0000-0000-0000BA680000}"/>
    <cellStyle name="Normal 8 5 2 4 3 4" xfId="8803" xr:uid="{00000000-0005-0000-0000-0000BB680000}"/>
    <cellStyle name="Normal 8 5 2 4 3 5" xfId="33923" xr:uid="{00000000-0005-0000-0000-0000BC680000}"/>
    <cellStyle name="Normal 8 5 2 4 4" xfId="3215" xr:uid="{00000000-0005-0000-0000-0000BD680000}"/>
    <cellStyle name="Normal 8 5 2 4 4 2" xfId="17165" xr:uid="{00000000-0005-0000-0000-0000BE680000}"/>
    <cellStyle name="Normal 8 5 2 4 4 2 2" xfId="40043" xr:uid="{00000000-0005-0000-0000-0000BF680000}"/>
    <cellStyle name="Normal 8 5 2 4 4 3" xfId="11251" xr:uid="{00000000-0005-0000-0000-0000C0680000}"/>
    <cellStyle name="Normal 8 5 2 4 4 4" xfId="36371" xr:uid="{00000000-0005-0000-0000-0000C1680000}"/>
    <cellStyle name="Normal 8 5 2 4 5" xfId="10027" xr:uid="{00000000-0005-0000-0000-0000C2680000}"/>
    <cellStyle name="Normal 8 5 2 4 5 2" xfId="35147" xr:uid="{00000000-0005-0000-0000-0000C3680000}"/>
    <cellStyle name="Normal 8 5 2 4 6" xfId="15390" xr:uid="{00000000-0005-0000-0000-0000C4680000}"/>
    <cellStyle name="Normal 8 5 2 4 6 2" xfId="38819" xr:uid="{00000000-0005-0000-0000-0000C5680000}"/>
    <cellStyle name="Normal 8 5 2 4 7" xfId="7579" xr:uid="{00000000-0005-0000-0000-0000C6680000}"/>
    <cellStyle name="Normal 8 5 2 4 8" xfId="32699" xr:uid="{00000000-0005-0000-0000-0000C7680000}"/>
    <cellStyle name="Normal 8 5 2 5" xfId="1792" xr:uid="{00000000-0005-0000-0000-0000C8680000}"/>
    <cellStyle name="Normal 8 5 2 5 2" xfId="5161" xr:uid="{00000000-0005-0000-0000-0000C9680000}"/>
    <cellStyle name="Normal 8 5 2 5 2 2" xfId="12914" xr:uid="{00000000-0005-0000-0000-0000CA680000}"/>
    <cellStyle name="Normal 8 5 2 5 2 2 2" xfId="37785" xr:uid="{00000000-0005-0000-0000-0000CB680000}"/>
    <cellStyle name="Normal 8 5 2 5 2 3" xfId="19065" xr:uid="{00000000-0005-0000-0000-0000CC680000}"/>
    <cellStyle name="Normal 8 5 2 5 2 3 2" xfId="41457" xr:uid="{00000000-0005-0000-0000-0000CD680000}"/>
    <cellStyle name="Normal 8 5 2 5 2 4" xfId="8993" xr:uid="{00000000-0005-0000-0000-0000CE680000}"/>
    <cellStyle name="Normal 8 5 2 5 2 5" xfId="34113" xr:uid="{00000000-0005-0000-0000-0000CF680000}"/>
    <cellStyle name="Normal 8 5 2 5 3" xfId="3405" xr:uid="{00000000-0005-0000-0000-0000D0680000}"/>
    <cellStyle name="Normal 8 5 2 5 3 2" xfId="17355" xr:uid="{00000000-0005-0000-0000-0000D1680000}"/>
    <cellStyle name="Normal 8 5 2 5 3 2 2" xfId="40233" xr:uid="{00000000-0005-0000-0000-0000D2680000}"/>
    <cellStyle name="Normal 8 5 2 5 3 3" xfId="11441" xr:uid="{00000000-0005-0000-0000-0000D3680000}"/>
    <cellStyle name="Normal 8 5 2 5 3 4" xfId="36561" xr:uid="{00000000-0005-0000-0000-0000D4680000}"/>
    <cellStyle name="Normal 8 5 2 5 4" xfId="10217" xr:uid="{00000000-0005-0000-0000-0000D5680000}"/>
    <cellStyle name="Normal 8 5 2 5 4 2" xfId="35337" xr:uid="{00000000-0005-0000-0000-0000D6680000}"/>
    <cellStyle name="Normal 8 5 2 5 5" xfId="15770" xr:uid="{00000000-0005-0000-0000-0000D7680000}"/>
    <cellStyle name="Normal 8 5 2 5 5 2" xfId="39009" xr:uid="{00000000-0005-0000-0000-0000D8680000}"/>
    <cellStyle name="Normal 8 5 2 5 6" xfId="7769" xr:uid="{00000000-0005-0000-0000-0000D9680000}"/>
    <cellStyle name="Normal 8 5 2 5 7" xfId="32889" xr:uid="{00000000-0005-0000-0000-0000DA680000}"/>
    <cellStyle name="Normal 8 5 2 6" xfId="4255" xr:uid="{00000000-0005-0000-0000-0000DB680000}"/>
    <cellStyle name="Normal 8 5 2 6 2" xfId="12157" xr:uid="{00000000-0005-0000-0000-0000DC680000}"/>
    <cellStyle name="Normal 8 5 2 6 2 2" xfId="37173" xr:uid="{00000000-0005-0000-0000-0000DD680000}"/>
    <cellStyle name="Normal 8 5 2 6 3" xfId="18187" xr:uid="{00000000-0005-0000-0000-0000DE680000}"/>
    <cellStyle name="Normal 8 5 2 6 3 2" xfId="40845" xr:uid="{00000000-0005-0000-0000-0000DF680000}"/>
    <cellStyle name="Normal 8 5 2 6 4" xfId="8381" xr:uid="{00000000-0005-0000-0000-0000E0680000}"/>
    <cellStyle name="Normal 8 5 2 6 5" xfId="33501" xr:uid="{00000000-0005-0000-0000-0000E1680000}"/>
    <cellStyle name="Normal 8 5 2 7" xfId="2793" xr:uid="{00000000-0005-0000-0000-0000E2680000}"/>
    <cellStyle name="Normal 8 5 2 7 2" xfId="16743" xr:uid="{00000000-0005-0000-0000-0000E3680000}"/>
    <cellStyle name="Normal 8 5 2 7 2 2" xfId="39621" xr:uid="{00000000-0005-0000-0000-0000E4680000}"/>
    <cellStyle name="Normal 8 5 2 7 3" xfId="10829" xr:uid="{00000000-0005-0000-0000-0000E5680000}"/>
    <cellStyle name="Normal 8 5 2 7 4" xfId="35949" xr:uid="{00000000-0005-0000-0000-0000E6680000}"/>
    <cellStyle name="Normal 8 5 2 8" xfId="9605" xr:uid="{00000000-0005-0000-0000-0000E7680000}"/>
    <cellStyle name="Normal 8 5 2 8 2" xfId="34725" xr:uid="{00000000-0005-0000-0000-0000E8680000}"/>
    <cellStyle name="Normal 8 5 2 9" xfId="14655" xr:uid="{00000000-0005-0000-0000-0000E9680000}"/>
    <cellStyle name="Normal 8 5 2 9 2" xfId="38397" xr:uid="{00000000-0005-0000-0000-0000EA680000}"/>
    <cellStyle name="Normal 8 5 3" xfId="615" xr:uid="{00000000-0005-0000-0000-0000EB680000}"/>
    <cellStyle name="Normal 8 5 3 10" xfId="32279" xr:uid="{00000000-0005-0000-0000-0000EC680000}"/>
    <cellStyle name="Normal 8 5 3 2" xfId="1041" xr:uid="{00000000-0005-0000-0000-0000ED680000}"/>
    <cellStyle name="Normal 8 5 3 2 2" xfId="2132" xr:uid="{00000000-0005-0000-0000-0000EE680000}"/>
    <cellStyle name="Normal 8 5 3 2 2 2" xfId="5438" xr:uid="{00000000-0005-0000-0000-0000EF680000}"/>
    <cellStyle name="Normal 8 5 3 2 2 2 2" xfId="13152" xr:uid="{00000000-0005-0000-0000-0000F0680000}"/>
    <cellStyle name="Normal 8 5 3 2 2 2 2 2" xfId="37998" xr:uid="{00000000-0005-0000-0000-0000F1680000}"/>
    <cellStyle name="Normal 8 5 3 2 2 2 3" xfId="19332" xr:uid="{00000000-0005-0000-0000-0000F2680000}"/>
    <cellStyle name="Normal 8 5 3 2 2 2 3 2" xfId="41670" xr:uid="{00000000-0005-0000-0000-0000F3680000}"/>
    <cellStyle name="Normal 8 5 3 2 2 2 4" xfId="9206" xr:uid="{00000000-0005-0000-0000-0000F4680000}"/>
    <cellStyle name="Normal 8 5 3 2 2 2 5" xfId="34326" xr:uid="{00000000-0005-0000-0000-0000F5680000}"/>
    <cellStyle name="Normal 8 5 3 2 2 3" xfId="3618" xr:uid="{00000000-0005-0000-0000-0000F6680000}"/>
    <cellStyle name="Normal 8 5 3 2 2 3 2" xfId="17568" xr:uid="{00000000-0005-0000-0000-0000F7680000}"/>
    <cellStyle name="Normal 8 5 3 2 2 3 2 2" xfId="40446" xr:uid="{00000000-0005-0000-0000-0000F8680000}"/>
    <cellStyle name="Normal 8 5 3 2 2 3 3" xfId="11654" xr:uid="{00000000-0005-0000-0000-0000F9680000}"/>
    <cellStyle name="Normal 8 5 3 2 2 3 4" xfId="36774" xr:uid="{00000000-0005-0000-0000-0000FA680000}"/>
    <cellStyle name="Normal 8 5 3 2 2 4" xfId="10430" xr:uid="{00000000-0005-0000-0000-0000FB680000}"/>
    <cellStyle name="Normal 8 5 3 2 2 4 2" xfId="35550" xr:uid="{00000000-0005-0000-0000-0000FC680000}"/>
    <cellStyle name="Normal 8 5 3 2 2 5" xfId="16101" xr:uid="{00000000-0005-0000-0000-0000FD680000}"/>
    <cellStyle name="Normal 8 5 3 2 2 5 2" xfId="39222" xr:uid="{00000000-0005-0000-0000-0000FE680000}"/>
    <cellStyle name="Normal 8 5 3 2 2 6" xfId="7982" xr:uid="{00000000-0005-0000-0000-0000FF680000}"/>
    <cellStyle name="Normal 8 5 3 2 2 7" xfId="33102" xr:uid="{00000000-0005-0000-0000-000000690000}"/>
    <cellStyle name="Normal 8 5 3 2 3" xfId="4554" xr:uid="{00000000-0005-0000-0000-000001690000}"/>
    <cellStyle name="Normal 8 5 3 2 3 2" xfId="12405" xr:uid="{00000000-0005-0000-0000-000002690000}"/>
    <cellStyle name="Normal 8 5 3 2 3 2 2" xfId="37386" xr:uid="{00000000-0005-0000-0000-000003690000}"/>
    <cellStyle name="Normal 8 5 3 2 3 3" xfId="18480" xr:uid="{00000000-0005-0000-0000-000004690000}"/>
    <cellStyle name="Normal 8 5 3 2 3 3 2" xfId="41058" xr:uid="{00000000-0005-0000-0000-000005690000}"/>
    <cellStyle name="Normal 8 5 3 2 3 4" xfId="8594" xr:uid="{00000000-0005-0000-0000-000006690000}"/>
    <cellStyle name="Normal 8 5 3 2 3 5" xfId="33714" xr:uid="{00000000-0005-0000-0000-000007690000}"/>
    <cellStyle name="Normal 8 5 3 2 4" xfId="3006" xr:uid="{00000000-0005-0000-0000-000008690000}"/>
    <cellStyle name="Normal 8 5 3 2 4 2" xfId="16956" xr:uid="{00000000-0005-0000-0000-000009690000}"/>
    <cellStyle name="Normal 8 5 3 2 4 2 2" xfId="39834" xr:uid="{00000000-0005-0000-0000-00000A690000}"/>
    <cellStyle name="Normal 8 5 3 2 4 3" xfId="11042" xr:uid="{00000000-0005-0000-0000-00000B690000}"/>
    <cellStyle name="Normal 8 5 3 2 4 4" xfId="36162" xr:uid="{00000000-0005-0000-0000-00000C690000}"/>
    <cellStyle name="Normal 8 5 3 2 5" xfId="9818" xr:uid="{00000000-0005-0000-0000-00000D690000}"/>
    <cellStyle name="Normal 8 5 3 2 5 2" xfId="34938" xr:uid="{00000000-0005-0000-0000-00000E690000}"/>
    <cellStyle name="Normal 8 5 3 2 6" xfId="15060" xr:uid="{00000000-0005-0000-0000-00000F690000}"/>
    <cellStyle name="Normal 8 5 3 2 6 2" xfId="38610" xr:uid="{00000000-0005-0000-0000-000010690000}"/>
    <cellStyle name="Normal 8 5 3 2 7" xfId="7370" xr:uid="{00000000-0005-0000-0000-000011690000}"/>
    <cellStyle name="Normal 8 5 3 2 8" xfId="32490" xr:uid="{00000000-0005-0000-0000-000012690000}"/>
    <cellStyle name="Normal 8 5 3 3" xfId="1383" xr:uid="{00000000-0005-0000-0000-000013690000}"/>
    <cellStyle name="Normal 8 5 3 3 2" xfId="2474" xr:uid="{00000000-0005-0000-0000-000014690000}"/>
    <cellStyle name="Normal 8 5 3 3 2 2" xfId="5737" xr:uid="{00000000-0005-0000-0000-000015690000}"/>
    <cellStyle name="Normal 8 5 3 3 2 2 2" xfId="13409" xr:uid="{00000000-0005-0000-0000-000016690000}"/>
    <cellStyle name="Normal 8 5 3 3 2 2 2 2" xfId="38209" xr:uid="{00000000-0005-0000-0000-000017690000}"/>
    <cellStyle name="Normal 8 5 3 3 2 2 3" xfId="19625" xr:uid="{00000000-0005-0000-0000-000018690000}"/>
    <cellStyle name="Normal 8 5 3 3 2 2 3 2" xfId="41881" xr:uid="{00000000-0005-0000-0000-000019690000}"/>
    <cellStyle name="Normal 8 5 3 3 2 2 4" xfId="9417" xr:uid="{00000000-0005-0000-0000-00001A690000}"/>
    <cellStyle name="Normal 8 5 3 3 2 2 5" xfId="34537" xr:uid="{00000000-0005-0000-0000-00001B690000}"/>
    <cellStyle name="Normal 8 5 3 3 2 3" xfId="3829" xr:uid="{00000000-0005-0000-0000-00001C690000}"/>
    <cellStyle name="Normal 8 5 3 3 2 3 2" xfId="17779" xr:uid="{00000000-0005-0000-0000-00001D690000}"/>
    <cellStyle name="Normal 8 5 3 3 2 3 2 2" xfId="40657" xr:uid="{00000000-0005-0000-0000-00001E690000}"/>
    <cellStyle name="Normal 8 5 3 3 2 3 3" xfId="11865" xr:uid="{00000000-0005-0000-0000-00001F690000}"/>
    <cellStyle name="Normal 8 5 3 3 2 3 4" xfId="36985" xr:uid="{00000000-0005-0000-0000-000020690000}"/>
    <cellStyle name="Normal 8 5 3 3 2 4" xfId="10641" xr:uid="{00000000-0005-0000-0000-000021690000}"/>
    <cellStyle name="Normal 8 5 3 3 2 4 2" xfId="35761" xr:uid="{00000000-0005-0000-0000-000022690000}"/>
    <cellStyle name="Normal 8 5 3 3 2 5" xfId="16438" xr:uid="{00000000-0005-0000-0000-000023690000}"/>
    <cellStyle name="Normal 8 5 3 3 2 5 2" xfId="39433" xr:uid="{00000000-0005-0000-0000-000024690000}"/>
    <cellStyle name="Normal 8 5 3 3 2 6" xfId="8193" xr:uid="{00000000-0005-0000-0000-000025690000}"/>
    <cellStyle name="Normal 8 5 3 3 2 7" xfId="33313" xr:uid="{00000000-0005-0000-0000-000026690000}"/>
    <cellStyle name="Normal 8 5 3 3 3" xfId="4847" xr:uid="{00000000-0005-0000-0000-000027690000}"/>
    <cellStyle name="Normal 8 5 3 3 3 2" xfId="12661" xr:uid="{00000000-0005-0000-0000-000028690000}"/>
    <cellStyle name="Normal 8 5 3 3 3 2 2" xfId="37597" xr:uid="{00000000-0005-0000-0000-000029690000}"/>
    <cellStyle name="Normal 8 5 3 3 3 3" xfId="18765" xr:uid="{00000000-0005-0000-0000-00002A690000}"/>
    <cellStyle name="Normal 8 5 3 3 3 3 2" xfId="41269" xr:uid="{00000000-0005-0000-0000-00002B690000}"/>
    <cellStyle name="Normal 8 5 3 3 3 4" xfId="8805" xr:uid="{00000000-0005-0000-0000-00002C690000}"/>
    <cellStyle name="Normal 8 5 3 3 3 5" xfId="33925" xr:uid="{00000000-0005-0000-0000-00002D690000}"/>
    <cellStyle name="Normal 8 5 3 3 4" xfId="3217" xr:uid="{00000000-0005-0000-0000-00002E690000}"/>
    <cellStyle name="Normal 8 5 3 3 4 2" xfId="17167" xr:uid="{00000000-0005-0000-0000-00002F690000}"/>
    <cellStyle name="Normal 8 5 3 3 4 2 2" xfId="40045" xr:uid="{00000000-0005-0000-0000-000030690000}"/>
    <cellStyle name="Normal 8 5 3 3 4 3" xfId="11253" xr:uid="{00000000-0005-0000-0000-000031690000}"/>
    <cellStyle name="Normal 8 5 3 3 4 4" xfId="36373" xr:uid="{00000000-0005-0000-0000-000032690000}"/>
    <cellStyle name="Normal 8 5 3 3 5" xfId="10029" xr:uid="{00000000-0005-0000-0000-000033690000}"/>
    <cellStyle name="Normal 8 5 3 3 5 2" xfId="35149" xr:uid="{00000000-0005-0000-0000-000034690000}"/>
    <cellStyle name="Normal 8 5 3 3 6" xfId="15392" xr:uid="{00000000-0005-0000-0000-000035690000}"/>
    <cellStyle name="Normal 8 5 3 3 6 2" xfId="38821" xr:uid="{00000000-0005-0000-0000-000036690000}"/>
    <cellStyle name="Normal 8 5 3 3 7" xfId="7581" xr:uid="{00000000-0005-0000-0000-000037690000}"/>
    <cellStyle name="Normal 8 5 3 3 8" xfId="32701" xr:uid="{00000000-0005-0000-0000-000038690000}"/>
    <cellStyle name="Normal 8 5 3 4" xfId="1794" xr:uid="{00000000-0005-0000-0000-000039690000}"/>
    <cellStyle name="Normal 8 5 3 4 2" xfId="5163" xr:uid="{00000000-0005-0000-0000-00003A690000}"/>
    <cellStyle name="Normal 8 5 3 4 2 2" xfId="12916" xr:uid="{00000000-0005-0000-0000-00003B690000}"/>
    <cellStyle name="Normal 8 5 3 4 2 2 2" xfId="37787" xr:uid="{00000000-0005-0000-0000-00003C690000}"/>
    <cellStyle name="Normal 8 5 3 4 2 3" xfId="19067" xr:uid="{00000000-0005-0000-0000-00003D690000}"/>
    <cellStyle name="Normal 8 5 3 4 2 3 2" xfId="41459" xr:uid="{00000000-0005-0000-0000-00003E690000}"/>
    <cellStyle name="Normal 8 5 3 4 2 4" xfId="8995" xr:uid="{00000000-0005-0000-0000-00003F690000}"/>
    <cellStyle name="Normal 8 5 3 4 2 5" xfId="34115" xr:uid="{00000000-0005-0000-0000-000040690000}"/>
    <cellStyle name="Normal 8 5 3 4 3" xfId="3407" xr:uid="{00000000-0005-0000-0000-000041690000}"/>
    <cellStyle name="Normal 8 5 3 4 3 2" xfId="17357" xr:uid="{00000000-0005-0000-0000-000042690000}"/>
    <cellStyle name="Normal 8 5 3 4 3 2 2" xfId="40235" xr:uid="{00000000-0005-0000-0000-000043690000}"/>
    <cellStyle name="Normal 8 5 3 4 3 3" xfId="11443" xr:uid="{00000000-0005-0000-0000-000044690000}"/>
    <cellStyle name="Normal 8 5 3 4 3 4" xfId="36563" xr:uid="{00000000-0005-0000-0000-000045690000}"/>
    <cellStyle name="Normal 8 5 3 4 4" xfId="10219" xr:uid="{00000000-0005-0000-0000-000046690000}"/>
    <cellStyle name="Normal 8 5 3 4 4 2" xfId="35339" xr:uid="{00000000-0005-0000-0000-000047690000}"/>
    <cellStyle name="Normal 8 5 3 4 5" xfId="15772" xr:uid="{00000000-0005-0000-0000-000048690000}"/>
    <cellStyle name="Normal 8 5 3 4 5 2" xfId="39011" xr:uid="{00000000-0005-0000-0000-000049690000}"/>
    <cellStyle name="Normal 8 5 3 4 6" xfId="7771" xr:uid="{00000000-0005-0000-0000-00004A690000}"/>
    <cellStyle name="Normal 8 5 3 4 7" xfId="32891" xr:uid="{00000000-0005-0000-0000-00004B690000}"/>
    <cellStyle name="Normal 8 5 3 5" xfId="4257" xr:uid="{00000000-0005-0000-0000-00004C690000}"/>
    <cellStyle name="Normal 8 5 3 5 2" xfId="12159" xr:uid="{00000000-0005-0000-0000-00004D690000}"/>
    <cellStyle name="Normal 8 5 3 5 2 2" xfId="37175" xr:uid="{00000000-0005-0000-0000-00004E690000}"/>
    <cellStyle name="Normal 8 5 3 5 3" xfId="18189" xr:uid="{00000000-0005-0000-0000-00004F690000}"/>
    <cellStyle name="Normal 8 5 3 5 3 2" xfId="40847" xr:uid="{00000000-0005-0000-0000-000050690000}"/>
    <cellStyle name="Normal 8 5 3 5 4" xfId="8383" xr:uid="{00000000-0005-0000-0000-000051690000}"/>
    <cellStyle name="Normal 8 5 3 5 5" xfId="33503" xr:uid="{00000000-0005-0000-0000-000052690000}"/>
    <cellStyle name="Normal 8 5 3 6" xfId="2795" xr:uid="{00000000-0005-0000-0000-000053690000}"/>
    <cellStyle name="Normal 8 5 3 6 2" xfId="16745" xr:uid="{00000000-0005-0000-0000-000054690000}"/>
    <cellStyle name="Normal 8 5 3 6 2 2" xfId="39623" xr:uid="{00000000-0005-0000-0000-000055690000}"/>
    <cellStyle name="Normal 8 5 3 6 3" xfId="10831" xr:uid="{00000000-0005-0000-0000-000056690000}"/>
    <cellStyle name="Normal 8 5 3 6 4" xfId="35951" xr:uid="{00000000-0005-0000-0000-000057690000}"/>
    <cellStyle name="Normal 8 5 3 7" xfId="9607" xr:uid="{00000000-0005-0000-0000-000058690000}"/>
    <cellStyle name="Normal 8 5 3 7 2" xfId="34727" xr:uid="{00000000-0005-0000-0000-000059690000}"/>
    <cellStyle name="Normal 8 5 3 8" xfId="14657" xr:uid="{00000000-0005-0000-0000-00005A690000}"/>
    <cellStyle name="Normal 8 5 3 8 2" xfId="38399" xr:uid="{00000000-0005-0000-0000-00005B690000}"/>
    <cellStyle name="Normal 8 5 3 9" xfId="7159" xr:uid="{00000000-0005-0000-0000-00005C690000}"/>
    <cellStyle name="Normal 8 5 4" xfId="1038" xr:uid="{00000000-0005-0000-0000-00005D690000}"/>
    <cellStyle name="Normal 8 5 4 2" xfId="2129" xr:uid="{00000000-0005-0000-0000-00005E690000}"/>
    <cellStyle name="Normal 8 5 4 2 2" xfId="5435" xr:uid="{00000000-0005-0000-0000-00005F690000}"/>
    <cellStyle name="Normal 8 5 4 2 2 2" xfId="13149" xr:uid="{00000000-0005-0000-0000-000060690000}"/>
    <cellStyle name="Normal 8 5 4 2 2 2 2" xfId="37995" xr:uid="{00000000-0005-0000-0000-000061690000}"/>
    <cellStyle name="Normal 8 5 4 2 2 3" xfId="19329" xr:uid="{00000000-0005-0000-0000-000062690000}"/>
    <cellStyle name="Normal 8 5 4 2 2 3 2" xfId="41667" xr:uid="{00000000-0005-0000-0000-000063690000}"/>
    <cellStyle name="Normal 8 5 4 2 2 4" xfId="9203" xr:uid="{00000000-0005-0000-0000-000064690000}"/>
    <cellStyle name="Normal 8 5 4 2 2 5" xfId="34323" xr:uid="{00000000-0005-0000-0000-000065690000}"/>
    <cellStyle name="Normal 8 5 4 2 3" xfId="3615" xr:uid="{00000000-0005-0000-0000-000066690000}"/>
    <cellStyle name="Normal 8 5 4 2 3 2" xfId="17565" xr:uid="{00000000-0005-0000-0000-000067690000}"/>
    <cellStyle name="Normal 8 5 4 2 3 2 2" xfId="40443" xr:uid="{00000000-0005-0000-0000-000068690000}"/>
    <cellStyle name="Normal 8 5 4 2 3 3" xfId="11651" xr:uid="{00000000-0005-0000-0000-000069690000}"/>
    <cellStyle name="Normal 8 5 4 2 3 4" xfId="36771" xr:uid="{00000000-0005-0000-0000-00006A690000}"/>
    <cellStyle name="Normal 8 5 4 2 4" xfId="10427" xr:uid="{00000000-0005-0000-0000-00006B690000}"/>
    <cellStyle name="Normal 8 5 4 2 4 2" xfId="35547" xr:uid="{00000000-0005-0000-0000-00006C690000}"/>
    <cellStyle name="Normal 8 5 4 2 5" xfId="16098" xr:uid="{00000000-0005-0000-0000-00006D690000}"/>
    <cellStyle name="Normal 8 5 4 2 5 2" xfId="39219" xr:uid="{00000000-0005-0000-0000-00006E690000}"/>
    <cellStyle name="Normal 8 5 4 2 6" xfId="7979" xr:uid="{00000000-0005-0000-0000-00006F690000}"/>
    <cellStyle name="Normal 8 5 4 2 7" xfId="33099" xr:uid="{00000000-0005-0000-0000-000070690000}"/>
    <cellStyle name="Normal 8 5 4 3" xfId="4551" xr:uid="{00000000-0005-0000-0000-000071690000}"/>
    <cellStyle name="Normal 8 5 4 3 2" xfId="12402" xr:uid="{00000000-0005-0000-0000-000072690000}"/>
    <cellStyle name="Normal 8 5 4 3 2 2" xfId="37383" xr:uid="{00000000-0005-0000-0000-000073690000}"/>
    <cellStyle name="Normal 8 5 4 3 3" xfId="18477" xr:uid="{00000000-0005-0000-0000-000074690000}"/>
    <cellStyle name="Normal 8 5 4 3 3 2" xfId="41055" xr:uid="{00000000-0005-0000-0000-000075690000}"/>
    <cellStyle name="Normal 8 5 4 3 4" xfId="8591" xr:uid="{00000000-0005-0000-0000-000076690000}"/>
    <cellStyle name="Normal 8 5 4 3 5" xfId="33711" xr:uid="{00000000-0005-0000-0000-000077690000}"/>
    <cellStyle name="Normal 8 5 4 4" xfId="3003" xr:uid="{00000000-0005-0000-0000-000078690000}"/>
    <cellStyle name="Normal 8 5 4 4 2" xfId="16953" xr:uid="{00000000-0005-0000-0000-000079690000}"/>
    <cellStyle name="Normal 8 5 4 4 2 2" xfId="39831" xr:uid="{00000000-0005-0000-0000-00007A690000}"/>
    <cellStyle name="Normal 8 5 4 4 3" xfId="11039" xr:uid="{00000000-0005-0000-0000-00007B690000}"/>
    <cellStyle name="Normal 8 5 4 4 4" xfId="36159" xr:uid="{00000000-0005-0000-0000-00007C690000}"/>
    <cellStyle name="Normal 8 5 4 5" xfId="9815" xr:uid="{00000000-0005-0000-0000-00007D690000}"/>
    <cellStyle name="Normal 8 5 4 5 2" xfId="34935" xr:uid="{00000000-0005-0000-0000-00007E690000}"/>
    <cellStyle name="Normal 8 5 4 6" xfId="15057" xr:uid="{00000000-0005-0000-0000-00007F690000}"/>
    <cellStyle name="Normal 8 5 4 6 2" xfId="38607" xr:uid="{00000000-0005-0000-0000-000080690000}"/>
    <cellStyle name="Normal 8 5 4 7" xfId="7367" xr:uid="{00000000-0005-0000-0000-000081690000}"/>
    <cellStyle name="Normal 8 5 4 8" xfId="32487" xr:uid="{00000000-0005-0000-0000-000082690000}"/>
    <cellStyle name="Normal 8 5 5" xfId="1380" xr:uid="{00000000-0005-0000-0000-000083690000}"/>
    <cellStyle name="Normal 8 5 5 2" xfId="2471" xr:uid="{00000000-0005-0000-0000-000084690000}"/>
    <cellStyle name="Normal 8 5 5 2 2" xfId="5734" xr:uid="{00000000-0005-0000-0000-000085690000}"/>
    <cellStyle name="Normal 8 5 5 2 2 2" xfId="13406" xr:uid="{00000000-0005-0000-0000-000086690000}"/>
    <cellStyle name="Normal 8 5 5 2 2 2 2" xfId="38206" xr:uid="{00000000-0005-0000-0000-000087690000}"/>
    <cellStyle name="Normal 8 5 5 2 2 3" xfId="19622" xr:uid="{00000000-0005-0000-0000-000088690000}"/>
    <cellStyle name="Normal 8 5 5 2 2 3 2" xfId="41878" xr:uid="{00000000-0005-0000-0000-000089690000}"/>
    <cellStyle name="Normal 8 5 5 2 2 4" xfId="9414" xr:uid="{00000000-0005-0000-0000-00008A690000}"/>
    <cellStyle name="Normal 8 5 5 2 2 5" xfId="34534" xr:uid="{00000000-0005-0000-0000-00008B690000}"/>
    <cellStyle name="Normal 8 5 5 2 3" xfId="3826" xr:uid="{00000000-0005-0000-0000-00008C690000}"/>
    <cellStyle name="Normal 8 5 5 2 3 2" xfId="17776" xr:uid="{00000000-0005-0000-0000-00008D690000}"/>
    <cellStyle name="Normal 8 5 5 2 3 2 2" xfId="40654" xr:uid="{00000000-0005-0000-0000-00008E690000}"/>
    <cellStyle name="Normal 8 5 5 2 3 3" xfId="11862" xr:uid="{00000000-0005-0000-0000-00008F690000}"/>
    <cellStyle name="Normal 8 5 5 2 3 4" xfId="36982" xr:uid="{00000000-0005-0000-0000-000090690000}"/>
    <cellStyle name="Normal 8 5 5 2 4" xfId="10638" xr:uid="{00000000-0005-0000-0000-000091690000}"/>
    <cellStyle name="Normal 8 5 5 2 4 2" xfId="35758" xr:uid="{00000000-0005-0000-0000-000092690000}"/>
    <cellStyle name="Normal 8 5 5 2 5" xfId="16435" xr:uid="{00000000-0005-0000-0000-000093690000}"/>
    <cellStyle name="Normal 8 5 5 2 5 2" xfId="39430" xr:uid="{00000000-0005-0000-0000-000094690000}"/>
    <cellStyle name="Normal 8 5 5 2 6" xfId="8190" xr:uid="{00000000-0005-0000-0000-000095690000}"/>
    <cellStyle name="Normal 8 5 5 2 7" xfId="33310" xr:uid="{00000000-0005-0000-0000-000096690000}"/>
    <cellStyle name="Normal 8 5 5 3" xfId="4844" xr:uid="{00000000-0005-0000-0000-000097690000}"/>
    <cellStyle name="Normal 8 5 5 3 2" xfId="12658" xr:uid="{00000000-0005-0000-0000-000098690000}"/>
    <cellStyle name="Normal 8 5 5 3 2 2" xfId="37594" xr:uid="{00000000-0005-0000-0000-000099690000}"/>
    <cellStyle name="Normal 8 5 5 3 3" xfId="18762" xr:uid="{00000000-0005-0000-0000-00009A690000}"/>
    <cellStyle name="Normal 8 5 5 3 3 2" xfId="41266" xr:uid="{00000000-0005-0000-0000-00009B690000}"/>
    <cellStyle name="Normal 8 5 5 3 4" xfId="8802" xr:uid="{00000000-0005-0000-0000-00009C690000}"/>
    <cellStyle name="Normal 8 5 5 3 5" xfId="33922" xr:uid="{00000000-0005-0000-0000-00009D690000}"/>
    <cellStyle name="Normal 8 5 5 4" xfId="3214" xr:uid="{00000000-0005-0000-0000-00009E690000}"/>
    <cellStyle name="Normal 8 5 5 4 2" xfId="17164" xr:uid="{00000000-0005-0000-0000-00009F690000}"/>
    <cellStyle name="Normal 8 5 5 4 2 2" xfId="40042" xr:uid="{00000000-0005-0000-0000-0000A0690000}"/>
    <cellStyle name="Normal 8 5 5 4 3" xfId="11250" xr:uid="{00000000-0005-0000-0000-0000A1690000}"/>
    <cellStyle name="Normal 8 5 5 4 4" xfId="36370" xr:uid="{00000000-0005-0000-0000-0000A2690000}"/>
    <cellStyle name="Normal 8 5 5 5" xfId="10026" xr:uid="{00000000-0005-0000-0000-0000A3690000}"/>
    <cellStyle name="Normal 8 5 5 5 2" xfId="35146" xr:uid="{00000000-0005-0000-0000-0000A4690000}"/>
    <cellStyle name="Normal 8 5 5 6" xfId="15389" xr:uid="{00000000-0005-0000-0000-0000A5690000}"/>
    <cellStyle name="Normal 8 5 5 6 2" xfId="38818" xr:uid="{00000000-0005-0000-0000-0000A6690000}"/>
    <cellStyle name="Normal 8 5 5 7" xfId="7578" xr:uid="{00000000-0005-0000-0000-0000A7690000}"/>
    <cellStyle name="Normal 8 5 5 8" xfId="32698" xr:uid="{00000000-0005-0000-0000-0000A8690000}"/>
    <cellStyle name="Normal 8 5 6" xfId="1791" xr:uid="{00000000-0005-0000-0000-0000A9690000}"/>
    <cellStyle name="Normal 8 5 6 2" xfId="5160" xr:uid="{00000000-0005-0000-0000-0000AA690000}"/>
    <cellStyle name="Normal 8 5 6 2 2" xfId="12913" xr:uid="{00000000-0005-0000-0000-0000AB690000}"/>
    <cellStyle name="Normal 8 5 6 2 2 2" xfId="37784" xr:uid="{00000000-0005-0000-0000-0000AC690000}"/>
    <cellStyle name="Normal 8 5 6 2 3" xfId="19064" xr:uid="{00000000-0005-0000-0000-0000AD690000}"/>
    <cellStyle name="Normal 8 5 6 2 3 2" xfId="41456" xr:uid="{00000000-0005-0000-0000-0000AE690000}"/>
    <cellStyle name="Normal 8 5 6 2 4" xfId="8992" xr:uid="{00000000-0005-0000-0000-0000AF690000}"/>
    <cellStyle name="Normal 8 5 6 2 5" xfId="34112" xr:uid="{00000000-0005-0000-0000-0000B0690000}"/>
    <cellStyle name="Normal 8 5 6 3" xfId="3404" xr:uid="{00000000-0005-0000-0000-0000B1690000}"/>
    <cellStyle name="Normal 8 5 6 3 2" xfId="17354" xr:uid="{00000000-0005-0000-0000-0000B2690000}"/>
    <cellStyle name="Normal 8 5 6 3 2 2" xfId="40232" xr:uid="{00000000-0005-0000-0000-0000B3690000}"/>
    <cellStyle name="Normal 8 5 6 3 3" xfId="11440" xr:uid="{00000000-0005-0000-0000-0000B4690000}"/>
    <cellStyle name="Normal 8 5 6 3 4" xfId="36560" xr:uid="{00000000-0005-0000-0000-0000B5690000}"/>
    <cellStyle name="Normal 8 5 6 4" xfId="10216" xr:uid="{00000000-0005-0000-0000-0000B6690000}"/>
    <cellStyle name="Normal 8 5 6 4 2" xfId="35336" xr:uid="{00000000-0005-0000-0000-0000B7690000}"/>
    <cellStyle name="Normal 8 5 6 5" xfId="15769" xr:uid="{00000000-0005-0000-0000-0000B8690000}"/>
    <cellStyle name="Normal 8 5 6 5 2" xfId="39008" xr:uid="{00000000-0005-0000-0000-0000B9690000}"/>
    <cellStyle name="Normal 8 5 6 6" xfId="7768" xr:uid="{00000000-0005-0000-0000-0000BA690000}"/>
    <cellStyle name="Normal 8 5 6 7" xfId="32888" xr:uid="{00000000-0005-0000-0000-0000BB690000}"/>
    <cellStyle name="Normal 8 5 7" xfId="4254" xr:uid="{00000000-0005-0000-0000-0000BC690000}"/>
    <cellStyle name="Normal 8 5 7 2" xfId="12156" xr:uid="{00000000-0005-0000-0000-0000BD690000}"/>
    <cellStyle name="Normal 8 5 7 2 2" xfId="37172" xr:uid="{00000000-0005-0000-0000-0000BE690000}"/>
    <cellStyle name="Normal 8 5 7 3" xfId="18186" xr:uid="{00000000-0005-0000-0000-0000BF690000}"/>
    <cellStyle name="Normal 8 5 7 3 2" xfId="40844" xr:uid="{00000000-0005-0000-0000-0000C0690000}"/>
    <cellStyle name="Normal 8 5 7 4" xfId="8380" xr:uid="{00000000-0005-0000-0000-0000C1690000}"/>
    <cellStyle name="Normal 8 5 7 5" xfId="33500" xr:uid="{00000000-0005-0000-0000-0000C2690000}"/>
    <cellStyle name="Normal 8 5 8" xfId="2792" xr:uid="{00000000-0005-0000-0000-0000C3690000}"/>
    <cellStyle name="Normal 8 5 8 2" xfId="16742" xr:uid="{00000000-0005-0000-0000-0000C4690000}"/>
    <cellStyle name="Normal 8 5 8 2 2" xfId="39620" xr:uid="{00000000-0005-0000-0000-0000C5690000}"/>
    <cellStyle name="Normal 8 5 8 3" xfId="10828" xr:uid="{00000000-0005-0000-0000-0000C6690000}"/>
    <cellStyle name="Normal 8 5 8 4" xfId="35948" xr:uid="{00000000-0005-0000-0000-0000C7690000}"/>
    <cellStyle name="Normal 8 5 9" xfId="9604" xr:uid="{00000000-0005-0000-0000-0000C8690000}"/>
    <cellStyle name="Normal 8 5 9 2" xfId="34724" xr:uid="{00000000-0005-0000-0000-0000C9690000}"/>
    <cellStyle name="Normal 8 6" xfId="616" xr:uid="{00000000-0005-0000-0000-0000CA690000}"/>
    <cellStyle name="Normal 8 6 10" xfId="7160" xr:uid="{00000000-0005-0000-0000-0000CB690000}"/>
    <cellStyle name="Normal 8 6 11" xfId="32280" xr:uid="{00000000-0005-0000-0000-0000CC690000}"/>
    <cellStyle name="Normal 8 6 2" xfId="617" xr:uid="{00000000-0005-0000-0000-0000CD690000}"/>
    <cellStyle name="Normal 8 6 2 10" xfId="32281" xr:uid="{00000000-0005-0000-0000-0000CE690000}"/>
    <cellStyle name="Normal 8 6 2 2" xfId="1043" xr:uid="{00000000-0005-0000-0000-0000CF690000}"/>
    <cellStyle name="Normal 8 6 2 2 2" xfId="2134" xr:uid="{00000000-0005-0000-0000-0000D0690000}"/>
    <cellStyle name="Normal 8 6 2 2 2 2" xfId="5440" xr:uid="{00000000-0005-0000-0000-0000D1690000}"/>
    <cellStyle name="Normal 8 6 2 2 2 2 2" xfId="13154" xr:uid="{00000000-0005-0000-0000-0000D2690000}"/>
    <cellStyle name="Normal 8 6 2 2 2 2 2 2" xfId="38000" xr:uid="{00000000-0005-0000-0000-0000D3690000}"/>
    <cellStyle name="Normal 8 6 2 2 2 2 3" xfId="19334" xr:uid="{00000000-0005-0000-0000-0000D4690000}"/>
    <cellStyle name="Normal 8 6 2 2 2 2 3 2" xfId="41672" xr:uid="{00000000-0005-0000-0000-0000D5690000}"/>
    <cellStyle name="Normal 8 6 2 2 2 2 4" xfId="9208" xr:uid="{00000000-0005-0000-0000-0000D6690000}"/>
    <cellStyle name="Normal 8 6 2 2 2 2 5" xfId="34328" xr:uid="{00000000-0005-0000-0000-0000D7690000}"/>
    <cellStyle name="Normal 8 6 2 2 2 3" xfId="3620" xr:uid="{00000000-0005-0000-0000-0000D8690000}"/>
    <cellStyle name="Normal 8 6 2 2 2 3 2" xfId="17570" xr:uid="{00000000-0005-0000-0000-0000D9690000}"/>
    <cellStyle name="Normal 8 6 2 2 2 3 2 2" xfId="40448" xr:uid="{00000000-0005-0000-0000-0000DA690000}"/>
    <cellStyle name="Normal 8 6 2 2 2 3 3" xfId="11656" xr:uid="{00000000-0005-0000-0000-0000DB690000}"/>
    <cellStyle name="Normal 8 6 2 2 2 3 4" xfId="36776" xr:uid="{00000000-0005-0000-0000-0000DC690000}"/>
    <cellStyle name="Normal 8 6 2 2 2 4" xfId="10432" xr:uid="{00000000-0005-0000-0000-0000DD690000}"/>
    <cellStyle name="Normal 8 6 2 2 2 4 2" xfId="35552" xr:uid="{00000000-0005-0000-0000-0000DE690000}"/>
    <cellStyle name="Normal 8 6 2 2 2 5" xfId="16103" xr:uid="{00000000-0005-0000-0000-0000DF690000}"/>
    <cellStyle name="Normal 8 6 2 2 2 5 2" xfId="39224" xr:uid="{00000000-0005-0000-0000-0000E0690000}"/>
    <cellStyle name="Normal 8 6 2 2 2 6" xfId="7984" xr:uid="{00000000-0005-0000-0000-0000E1690000}"/>
    <cellStyle name="Normal 8 6 2 2 2 7" xfId="33104" xr:uid="{00000000-0005-0000-0000-0000E2690000}"/>
    <cellStyle name="Normal 8 6 2 2 3" xfId="4556" xr:uid="{00000000-0005-0000-0000-0000E3690000}"/>
    <cellStyle name="Normal 8 6 2 2 3 2" xfId="12407" xr:uid="{00000000-0005-0000-0000-0000E4690000}"/>
    <cellStyle name="Normal 8 6 2 2 3 2 2" xfId="37388" xr:uid="{00000000-0005-0000-0000-0000E5690000}"/>
    <cellStyle name="Normal 8 6 2 2 3 3" xfId="18482" xr:uid="{00000000-0005-0000-0000-0000E6690000}"/>
    <cellStyle name="Normal 8 6 2 2 3 3 2" xfId="41060" xr:uid="{00000000-0005-0000-0000-0000E7690000}"/>
    <cellStyle name="Normal 8 6 2 2 3 4" xfId="8596" xr:uid="{00000000-0005-0000-0000-0000E8690000}"/>
    <cellStyle name="Normal 8 6 2 2 3 5" xfId="33716" xr:uid="{00000000-0005-0000-0000-0000E9690000}"/>
    <cellStyle name="Normal 8 6 2 2 4" xfId="3008" xr:uid="{00000000-0005-0000-0000-0000EA690000}"/>
    <cellStyle name="Normal 8 6 2 2 4 2" xfId="16958" xr:uid="{00000000-0005-0000-0000-0000EB690000}"/>
    <cellStyle name="Normal 8 6 2 2 4 2 2" xfId="39836" xr:uid="{00000000-0005-0000-0000-0000EC690000}"/>
    <cellStyle name="Normal 8 6 2 2 4 3" xfId="11044" xr:uid="{00000000-0005-0000-0000-0000ED690000}"/>
    <cellStyle name="Normal 8 6 2 2 4 4" xfId="36164" xr:uid="{00000000-0005-0000-0000-0000EE690000}"/>
    <cellStyle name="Normal 8 6 2 2 5" xfId="9820" xr:uid="{00000000-0005-0000-0000-0000EF690000}"/>
    <cellStyle name="Normal 8 6 2 2 5 2" xfId="34940" xr:uid="{00000000-0005-0000-0000-0000F0690000}"/>
    <cellStyle name="Normal 8 6 2 2 6" xfId="15062" xr:uid="{00000000-0005-0000-0000-0000F1690000}"/>
    <cellStyle name="Normal 8 6 2 2 6 2" xfId="38612" xr:uid="{00000000-0005-0000-0000-0000F2690000}"/>
    <cellStyle name="Normal 8 6 2 2 7" xfId="7372" xr:uid="{00000000-0005-0000-0000-0000F3690000}"/>
    <cellStyle name="Normal 8 6 2 2 8" xfId="32492" xr:uid="{00000000-0005-0000-0000-0000F4690000}"/>
    <cellStyle name="Normal 8 6 2 3" xfId="1385" xr:uid="{00000000-0005-0000-0000-0000F5690000}"/>
    <cellStyle name="Normal 8 6 2 3 2" xfId="2476" xr:uid="{00000000-0005-0000-0000-0000F6690000}"/>
    <cellStyle name="Normal 8 6 2 3 2 2" xfId="5739" xr:uid="{00000000-0005-0000-0000-0000F7690000}"/>
    <cellStyle name="Normal 8 6 2 3 2 2 2" xfId="13411" xr:uid="{00000000-0005-0000-0000-0000F8690000}"/>
    <cellStyle name="Normal 8 6 2 3 2 2 2 2" xfId="38211" xr:uid="{00000000-0005-0000-0000-0000F9690000}"/>
    <cellStyle name="Normal 8 6 2 3 2 2 3" xfId="19627" xr:uid="{00000000-0005-0000-0000-0000FA690000}"/>
    <cellStyle name="Normal 8 6 2 3 2 2 3 2" xfId="41883" xr:uid="{00000000-0005-0000-0000-0000FB690000}"/>
    <cellStyle name="Normal 8 6 2 3 2 2 4" xfId="9419" xr:uid="{00000000-0005-0000-0000-0000FC690000}"/>
    <cellStyle name="Normal 8 6 2 3 2 2 5" xfId="34539" xr:uid="{00000000-0005-0000-0000-0000FD690000}"/>
    <cellStyle name="Normal 8 6 2 3 2 3" xfId="3831" xr:uid="{00000000-0005-0000-0000-0000FE690000}"/>
    <cellStyle name="Normal 8 6 2 3 2 3 2" xfId="17781" xr:uid="{00000000-0005-0000-0000-0000FF690000}"/>
    <cellStyle name="Normal 8 6 2 3 2 3 2 2" xfId="40659" xr:uid="{00000000-0005-0000-0000-0000006A0000}"/>
    <cellStyle name="Normal 8 6 2 3 2 3 3" xfId="11867" xr:uid="{00000000-0005-0000-0000-0000016A0000}"/>
    <cellStyle name="Normal 8 6 2 3 2 3 4" xfId="36987" xr:uid="{00000000-0005-0000-0000-0000026A0000}"/>
    <cellStyle name="Normal 8 6 2 3 2 4" xfId="10643" xr:uid="{00000000-0005-0000-0000-0000036A0000}"/>
    <cellStyle name="Normal 8 6 2 3 2 4 2" xfId="35763" xr:uid="{00000000-0005-0000-0000-0000046A0000}"/>
    <cellStyle name="Normal 8 6 2 3 2 5" xfId="16440" xr:uid="{00000000-0005-0000-0000-0000056A0000}"/>
    <cellStyle name="Normal 8 6 2 3 2 5 2" xfId="39435" xr:uid="{00000000-0005-0000-0000-0000066A0000}"/>
    <cellStyle name="Normal 8 6 2 3 2 6" xfId="8195" xr:uid="{00000000-0005-0000-0000-0000076A0000}"/>
    <cellStyle name="Normal 8 6 2 3 2 7" xfId="33315" xr:uid="{00000000-0005-0000-0000-0000086A0000}"/>
    <cellStyle name="Normal 8 6 2 3 3" xfId="4849" xr:uid="{00000000-0005-0000-0000-0000096A0000}"/>
    <cellStyle name="Normal 8 6 2 3 3 2" xfId="12663" xr:uid="{00000000-0005-0000-0000-00000A6A0000}"/>
    <cellStyle name="Normal 8 6 2 3 3 2 2" xfId="37599" xr:uid="{00000000-0005-0000-0000-00000B6A0000}"/>
    <cellStyle name="Normal 8 6 2 3 3 3" xfId="18767" xr:uid="{00000000-0005-0000-0000-00000C6A0000}"/>
    <cellStyle name="Normal 8 6 2 3 3 3 2" xfId="41271" xr:uid="{00000000-0005-0000-0000-00000D6A0000}"/>
    <cellStyle name="Normal 8 6 2 3 3 4" xfId="8807" xr:uid="{00000000-0005-0000-0000-00000E6A0000}"/>
    <cellStyle name="Normal 8 6 2 3 3 5" xfId="33927" xr:uid="{00000000-0005-0000-0000-00000F6A0000}"/>
    <cellStyle name="Normal 8 6 2 3 4" xfId="3219" xr:uid="{00000000-0005-0000-0000-0000106A0000}"/>
    <cellStyle name="Normal 8 6 2 3 4 2" xfId="17169" xr:uid="{00000000-0005-0000-0000-0000116A0000}"/>
    <cellStyle name="Normal 8 6 2 3 4 2 2" xfId="40047" xr:uid="{00000000-0005-0000-0000-0000126A0000}"/>
    <cellStyle name="Normal 8 6 2 3 4 3" xfId="11255" xr:uid="{00000000-0005-0000-0000-0000136A0000}"/>
    <cellStyle name="Normal 8 6 2 3 4 4" xfId="36375" xr:uid="{00000000-0005-0000-0000-0000146A0000}"/>
    <cellStyle name="Normal 8 6 2 3 5" xfId="10031" xr:uid="{00000000-0005-0000-0000-0000156A0000}"/>
    <cellStyle name="Normal 8 6 2 3 5 2" xfId="35151" xr:uid="{00000000-0005-0000-0000-0000166A0000}"/>
    <cellStyle name="Normal 8 6 2 3 6" xfId="15394" xr:uid="{00000000-0005-0000-0000-0000176A0000}"/>
    <cellStyle name="Normal 8 6 2 3 6 2" xfId="38823" xr:uid="{00000000-0005-0000-0000-0000186A0000}"/>
    <cellStyle name="Normal 8 6 2 3 7" xfId="7583" xr:uid="{00000000-0005-0000-0000-0000196A0000}"/>
    <cellStyle name="Normal 8 6 2 3 8" xfId="32703" xr:uid="{00000000-0005-0000-0000-00001A6A0000}"/>
    <cellStyle name="Normal 8 6 2 4" xfId="1796" xr:uid="{00000000-0005-0000-0000-00001B6A0000}"/>
    <cellStyle name="Normal 8 6 2 4 2" xfId="5165" xr:uid="{00000000-0005-0000-0000-00001C6A0000}"/>
    <cellStyle name="Normal 8 6 2 4 2 2" xfId="12918" xr:uid="{00000000-0005-0000-0000-00001D6A0000}"/>
    <cellStyle name="Normal 8 6 2 4 2 2 2" xfId="37789" xr:uid="{00000000-0005-0000-0000-00001E6A0000}"/>
    <cellStyle name="Normal 8 6 2 4 2 3" xfId="19069" xr:uid="{00000000-0005-0000-0000-00001F6A0000}"/>
    <cellStyle name="Normal 8 6 2 4 2 3 2" xfId="41461" xr:uid="{00000000-0005-0000-0000-0000206A0000}"/>
    <cellStyle name="Normal 8 6 2 4 2 4" xfId="8997" xr:uid="{00000000-0005-0000-0000-0000216A0000}"/>
    <cellStyle name="Normal 8 6 2 4 2 5" xfId="34117" xr:uid="{00000000-0005-0000-0000-0000226A0000}"/>
    <cellStyle name="Normal 8 6 2 4 3" xfId="3409" xr:uid="{00000000-0005-0000-0000-0000236A0000}"/>
    <cellStyle name="Normal 8 6 2 4 3 2" xfId="17359" xr:uid="{00000000-0005-0000-0000-0000246A0000}"/>
    <cellStyle name="Normal 8 6 2 4 3 2 2" xfId="40237" xr:uid="{00000000-0005-0000-0000-0000256A0000}"/>
    <cellStyle name="Normal 8 6 2 4 3 3" xfId="11445" xr:uid="{00000000-0005-0000-0000-0000266A0000}"/>
    <cellStyle name="Normal 8 6 2 4 3 4" xfId="36565" xr:uid="{00000000-0005-0000-0000-0000276A0000}"/>
    <cellStyle name="Normal 8 6 2 4 4" xfId="10221" xr:uid="{00000000-0005-0000-0000-0000286A0000}"/>
    <cellStyle name="Normal 8 6 2 4 4 2" xfId="35341" xr:uid="{00000000-0005-0000-0000-0000296A0000}"/>
    <cellStyle name="Normal 8 6 2 4 5" xfId="15774" xr:uid="{00000000-0005-0000-0000-00002A6A0000}"/>
    <cellStyle name="Normal 8 6 2 4 5 2" xfId="39013" xr:uid="{00000000-0005-0000-0000-00002B6A0000}"/>
    <cellStyle name="Normal 8 6 2 4 6" xfId="7773" xr:uid="{00000000-0005-0000-0000-00002C6A0000}"/>
    <cellStyle name="Normal 8 6 2 4 7" xfId="32893" xr:uid="{00000000-0005-0000-0000-00002D6A0000}"/>
    <cellStyle name="Normal 8 6 2 5" xfId="4259" xr:uid="{00000000-0005-0000-0000-00002E6A0000}"/>
    <cellStyle name="Normal 8 6 2 5 2" xfId="12161" xr:uid="{00000000-0005-0000-0000-00002F6A0000}"/>
    <cellStyle name="Normal 8 6 2 5 2 2" xfId="37177" xr:uid="{00000000-0005-0000-0000-0000306A0000}"/>
    <cellStyle name="Normal 8 6 2 5 3" xfId="18191" xr:uid="{00000000-0005-0000-0000-0000316A0000}"/>
    <cellStyle name="Normal 8 6 2 5 3 2" xfId="40849" xr:uid="{00000000-0005-0000-0000-0000326A0000}"/>
    <cellStyle name="Normal 8 6 2 5 4" xfId="8385" xr:uid="{00000000-0005-0000-0000-0000336A0000}"/>
    <cellStyle name="Normal 8 6 2 5 5" xfId="33505" xr:uid="{00000000-0005-0000-0000-0000346A0000}"/>
    <cellStyle name="Normal 8 6 2 6" xfId="2797" xr:uid="{00000000-0005-0000-0000-0000356A0000}"/>
    <cellStyle name="Normal 8 6 2 6 2" xfId="16747" xr:uid="{00000000-0005-0000-0000-0000366A0000}"/>
    <cellStyle name="Normal 8 6 2 6 2 2" xfId="39625" xr:uid="{00000000-0005-0000-0000-0000376A0000}"/>
    <cellStyle name="Normal 8 6 2 6 3" xfId="10833" xr:uid="{00000000-0005-0000-0000-0000386A0000}"/>
    <cellStyle name="Normal 8 6 2 6 4" xfId="35953" xr:uid="{00000000-0005-0000-0000-0000396A0000}"/>
    <cellStyle name="Normal 8 6 2 7" xfId="9609" xr:uid="{00000000-0005-0000-0000-00003A6A0000}"/>
    <cellStyle name="Normal 8 6 2 7 2" xfId="34729" xr:uid="{00000000-0005-0000-0000-00003B6A0000}"/>
    <cellStyle name="Normal 8 6 2 8" xfId="14659" xr:uid="{00000000-0005-0000-0000-00003C6A0000}"/>
    <cellStyle name="Normal 8 6 2 8 2" xfId="38401" xr:uid="{00000000-0005-0000-0000-00003D6A0000}"/>
    <cellStyle name="Normal 8 6 2 9" xfId="7161" xr:uid="{00000000-0005-0000-0000-00003E6A0000}"/>
    <cellStyle name="Normal 8 6 3" xfId="1042" xr:uid="{00000000-0005-0000-0000-00003F6A0000}"/>
    <cellStyle name="Normal 8 6 3 2" xfId="2133" xr:uid="{00000000-0005-0000-0000-0000406A0000}"/>
    <cellStyle name="Normal 8 6 3 2 2" xfId="5439" xr:uid="{00000000-0005-0000-0000-0000416A0000}"/>
    <cellStyle name="Normal 8 6 3 2 2 2" xfId="13153" xr:uid="{00000000-0005-0000-0000-0000426A0000}"/>
    <cellStyle name="Normal 8 6 3 2 2 2 2" xfId="37999" xr:uid="{00000000-0005-0000-0000-0000436A0000}"/>
    <cellStyle name="Normal 8 6 3 2 2 3" xfId="19333" xr:uid="{00000000-0005-0000-0000-0000446A0000}"/>
    <cellStyle name="Normal 8 6 3 2 2 3 2" xfId="41671" xr:uid="{00000000-0005-0000-0000-0000456A0000}"/>
    <cellStyle name="Normal 8 6 3 2 2 4" xfId="9207" xr:uid="{00000000-0005-0000-0000-0000466A0000}"/>
    <cellStyle name="Normal 8 6 3 2 2 5" xfId="34327" xr:uid="{00000000-0005-0000-0000-0000476A0000}"/>
    <cellStyle name="Normal 8 6 3 2 3" xfId="3619" xr:uid="{00000000-0005-0000-0000-0000486A0000}"/>
    <cellStyle name="Normal 8 6 3 2 3 2" xfId="17569" xr:uid="{00000000-0005-0000-0000-0000496A0000}"/>
    <cellStyle name="Normal 8 6 3 2 3 2 2" xfId="40447" xr:uid="{00000000-0005-0000-0000-00004A6A0000}"/>
    <cellStyle name="Normal 8 6 3 2 3 3" xfId="11655" xr:uid="{00000000-0005-0000-0000-00004B6A0000}"/>
    <cellStyle name="Normal 8 6 3 2 3 4" xfId="36775" xr:uid="{00000000-0005-0000-0000-00004C6A0000}"/>
    <cellStyle name="Normal 8 6 3 2 4" xfId="10431" xr:uid="{00000000-0005-0000-0000-00004D6A0000}"/>
    <cellStyle name="Normal 8 6 3 2 4 2" xfId="35551" xr:uid="{00000000-0005-0000-0000-00004E6A0000}"/>
    <cellStyle name="Normal 8 6 3 2 5" xfId="16102" xr:uid="{00000000-0005-0000-0000-00004F6A0000}"/>
    <cellStyle name="Normal 8 6 3 2 5 2" xfId="39223" xr:uid="{00000000-0005-0000-0000-0000506A0000}"/>
    <cellStyle name="Normal 8 6 3 2 6" xfId="7983" xr:uid="{00000000-0005-0000-0000-0000516A0000}"/>
    <cellStyle name="Normal 8 6 3 2 7" xfId="33103" xr:uid="{00000000-0005-0000-0000-0000526A0000}"/>
    <cellStyle name="Normal 8 6 3 3" xfId="4555" xr:uid="{00000000-0005-0000-0000-0000536A0000}"/>
    <cellStyle name="Normal 8 6 3 3 2" xfId="12406" xr:uid="{00000000-0005-0000-0000-0000546A0000}"/>
    <cellStyle name="Normal 8 6 3 3 2 2" xfId="37387" xr:uid="{00000000-0005-0000-0000-0000556A0000}"/>
    <cellStyle name="Normal 8 6 3 3 3" xfId="18481" xr:uid="{00000000-0005-0000-0000-0000566A0000}"/>
    <cellStyle name="Normal 8 6 3 3 3 2" xfId="41059" xr:uid="{00000000-0005-0000-0000-0000576A0000}"/>
    <cellStyle name="Normal 8 6 3 3 4" xfId="8595" xr:uid="{00000000-0005-0000-0000-0000586A0000}"/>
    <cellStyle name="Normal 8 6 3 3 5" xfId="33715" xr:uid="{00000000-0005-0000-0000-0000596A0000}"/>
    <cellStyle name="Normal 8 6 3 4" xfId="3007" xr:uid="{00000000-0005-0000-0000-00005A6A0000}"/>
    <cellStyle name="Normal 8 6 3 4 2" xfId="16957" xr:uid="{00000000-0005-0000-0000-00005B6A0000}"/>
    <cellStyle name="Normal 8 6 3 4 2 2" xfId="39835" xr:uid="{00000000-0005-0000-0000-00005C6A0000}"/>
    <cellStyle name="Normal 8 6 3 4 3" xfId="11043" xr:uid="{00000000-0005-0000-0000-00005D6A0000}"/>
    <cellStyle name="Normal 8 6 3 4 4" xfId="36163" xr:uid="{00000000-0005-0000-0000-00005E6A0000}"/>
    <cellStyle name="Normal 8 6 3 5" xfId="9819" xr:uid="{00000000-0005-0000-0000-00005F6A0000}"/>
    <cellStyle name="Normal 8 6 3 5 2" xfId="34939" xr:uid="{00000000-0005-0000-0000-0000606A0000}"/>
    <cellStyle name="Normal 8 6 3 6" xfId="15061" xr:uid="{00000000-0005-0000-0000-0000616A0000}"/>
    <cellStyle name="Normal 8 6 3 6 2" xfId="38611" xr:uid="{00000000-0005-0000-0000-0000626A0000}"/>
    <cellStyle name="Normal 8 6 3 7" xfId="7371" xr:uid="{00000000-0005-0000-0000-0000636A0000}"/>
    <cellStyle name="Normal 8 6 3 8" xfId="32491" xr:uid="{00000000-0005-0000-0000-0000646A0000}"/>
    <cellStyle name="Normal 8 6 4" xfId="1384" xr:uid="{00000000-0005-0000-0000-0000656A0000}"/>
    <cellStyle name="Normal 8 6 4 2" xfId="2475" xr:uid="{00000000-0005-0000-0000-0000666A0000}"/>
    <cellStyle name="Normal 8 6 4 2 2" xfId="5738" xr:uid="{00000000-0005-0000-0000-0000676A0000}"/>
    <cellStyle name="Normal 8 6 4 2 2 2" xfId="13410" xr:uid="{00000000-0005-0000-0000-0000686A0000}"/>
    <cellStyle name="Normal 8 6 4 2 2 2 2" xfId="38210" xr:uid="{00000000-0005-0000-0000-0000696A0000}"/>
    <cellStyle name="Normal 8 6 4 2 2 3" xfId="19626" xr:uid="{00000000-0005-0000-0000-00006A6A0000}"/>
    <cellStyle name="Normal 8 6 4 2 2 3 2" xfId="41882" xr:uid="{00000000-0005-0000-0000-00006B6A0000}"/>
    <cellStyle name="Normal 8 6 4 2 2 4" xfId="9418" xr:uid="{00000000-0005-0000-0000-00006C6A0000}"/>
    <cellStyle name="Normal 8 6 4 2 2 5" xfId="34538" xr:uid="{00000000-0005-0000-0000-00006D6A0000}"/>
    <cellStyle name="Normal 8 6 4 2 3" xfId="3830" xr:uid="{00000000-0005-0000-0000-00006E6A0000}"/>
    <cellStyle name="Normal 8 6 4 2 3 2" xfId="17780" xr:uid="{00000000-0005-0000-0000-00006F6A0000}"/>
    <cellStyle name="Normal 8 6 4 2 3 2 2" xfId="40658" xr:uid="{00000000-0005-0000-0000-0000706A0000}"/>
    <cellStyle name="Normal 8 6 4 2 3 3" xfId="11866" xr:uid="{00000000-0005-0000-0000-0000716A0000}"/>
    <cellStyle name="Normal 8 6 4 2 3 4" xfId="36986" xr:uid="{00000000-0005-0000-0000-0000726A0000}"/>
    <cellStyle name="Normal 8 6 4 2 4" xfId="10642" xr:uid="{00000000-0005-0000-0000-0000736A0000}"/>
    <cellStyle name="Normal 8 6 4 2 4 2" xfId="35762" xr:uid="{00000000-0005-0000-0000-0000746A0000}"/>
    <cellStyle name="Normal 8 6 4 2 5" xfId="16439" xr:uid="{00000000-0005-0000-0000-0000756A0000}"/>
    <cellStyle name="Normal 8 6 4 2 5 2" xfId="39434" xr:uid="{00000000-0005-0000-0000-0000766A0000}"/>
    <cellStyle name="Normal 8 6 4 2 6" xfId="8194" xr:uid="{00000000-0005-0000-0000-0000776A0000}"/>
    <cellStyle name="Normal 8 6 4 2 7" xfId="33314" xr:uid="{00000000-0005-0000-0000-0000786A0000}"/>
    <cellStyle name="Normal 8 6 4 3" xfId="4848" xr:uid="{00000000-0005-0000-0000-0000796A0000}"/>
    <cellStyle name="Normal 8 6 4 3 2" xfId="12662" xr:uid="{00000000-0005-0000-0000-00007A6A0000}"/>
    <cellStyle name="Normal 8 6 4 3 2 2" xfId="37598" xr:uid="{00000000-0005-0000-0000-00007B6A0000}"/>
    <cellStyle name="Normal 8 6 4 3 3" xfId="18766" xr:uid="{00000000-0005-0000-0000-00007C6A0000}"/>
    <cellStyle name="Normal 8 6 4 3 3 2" xfId="41270" xr:uid="{00000000-0005-0000-0000-00007D6A0000}"/>
    <cellStyle name="Normal 8 6 4 3 4" xfId="8806" xr:uid="{00000000-0005-0000-0000-00007E6A0000}"/>
    <cellStyle name="Normal 8 6 4 3 5" xfId="33926" xr:uid="{00000000-0005-0000-0000-00007F6A0000}"/>
    <cellStyle name="Normal 8 6 4 4" xfId="3218" xr:uid="{00000000-0005-0000-0000-0000806A0000}"/>
    <cellStyle name="Normal 8 6 4 4 2" xfId="17168" xr:uid="{00000000-0005-0000-0000-0000816A0000}"/>
    <cellStyle name="Normal 8 6 4 4 2 2" xfId="40046" xr:uid="{00000000-0005-0000-0000-0000826A0000}"/>
    <cellStyle name="Normal 8 6 4 4 3" xfId="11254" xr:uid="{00000000-0005-0000-0000-0000836A0000}"/>
    <cellStyle name="Normal 8 6 4 4 4" xfId="36374" xr:uid="{00000000-0005-0000-0000-0000846A0000}"/>
    <cellStyle name="Normal 8 6 4 5" xfId="10030" xr:uid="{00000000-0005-0000-0000-0000856A0000}"/>
    <cellStyle name="Normal 8 6 4 5 2" xfId="35150" xr:uid="{00000000-0005-0000-0000-0000866A0000}"/>
    <cellStyle name="Normal 8 6 4 6" xfId="15393" xr:uid="{00000000-0005-0000-0000-0000876A0000}"/>
    <cellStyle name="Normal 8 6 4 6 2" xfId="38822" xr:uid="{00000000-0005-0000-0000-0000886A0000}"/>
    <cellStyle name="Normal 8 6 4 7" xfId="7582" xr:uid="{00000000-0005-0000-0000-0000896A0000}"/>
    <cellStyle name="Normal 8 6 4 8" xfId="32702" xr:uid="{00000000-0005-0000-0000-00008A6A0000}"/>
    <cellStyle name="Normal 8 6 5" xfId="1795" xr:uid="{00000000-0005-0000-0000-00008B6A0000}"/>
    <cellStyle name="Normal 8 6 5 2" xfId="5164" xr:uid="{00000000-0005-0000-0000-00008C6A0000}"/>
    <cellStyle name="Normal 8 6 5 2 2" xfId="12917" xr:uid="{00000000-0005-0000-0000-00008D6A0000}"/>
    <cellStyle name="Normal 8 6 5 2 2 2" xfId="37788" xr:uid="{00000000-0005-0000-0000-00008E6A0000}"/>
    <cellStyle name="Normal 8 6 5 2 3" xfId="19068" xr:uid="{00000000-0005-0000-0000-00008F6A0000}"/>
    <cellStyle name="Normal 8 6 5 2 3 2" xfId="41460" xr:uid="{00000000-0005-0000-0000-0000906A0000}"/>
    <cellStyle name="Normal 8 6 5 2 4" xfId="8996" xr:uid="{00000000-0005-0000-0000-0000916A0000}"/>
    <cellStyle name="Normal 8 6 5 2 5" xfId="34116" xr:uid="{00000000-0005-0000-0000-0000926A0000}"/>
    <cellStyle name="Normal 8 6 5 3" xfId="3408" xr:uid="{00000000-0005-0000-0000-0000936A0000}"/>
    <cellStyle name="Normal 8 6 5 3 2" xfId="17358" xr:uid="{00000000-0005-0000-0000-0000946A0000}"/>
    <cellStyle name="Normal 8 6 5 3 2 2" xfId="40236" xr:uid="{00000000-0005-0000-0000-0000956A0000}"/>
    <cellStyle name="Normal 8 6 5 3 3" xfId="11444" xr:uid="{00000000-0005-0000-0000-0000966A0000}"/>
    <cellStyle name="Normal 8 6 5 3 4" xfId="36564" xr:uid="{00000000-0005-0000-0000-0000976A0000}"/>
    <cellStyle name="Normal 8 6 5 4" xfId="10220" xr:uid="{00000000-0005-0000-0000-0000986A0000}"/>
    <cellStyle name="Normal 8 6 5 4 2" xfId="35340" xr:uid="{00000000-0005-0000-0000-0000996A0000}"/>
    <cellStyle name="Normal 8 6 5 5" xfId="15773" xr:uid="{00000000-0005-0000-0000-00009A6A0000}"/>
    <cellStyle name="Normal 8 6 5 5 2" xfId="39012" xr:uid="{00000000-0005-0000-0000-00009B6A0000}"/>
    <cellStyle name="Normal 8 6 5 6" xfId="7772" xr:uid="{00000000-0005-0000-0000-00009C6A0000}"/>
    <cellStyle name="Normal 8 6 5 7" xfId="32892" xr:uid="{00000000-0005-0000-0000-00009D6A0000}"/>
    <cellStyle name="Normal 8 6 6" xfId="4258" xr:uid="{00000000-0005-0000-0000-00009E6A0000}"/>
    <cellStyle name="Normal 8 6 6 2" xfId="12160" xr:uid="{00000000-0005-0000-0000-00009F6A0000}"/>
    <cellStyle name="Normal 8 6 6 2 2" xfId="37176" xr:uid="{00000000-0005-0000-0000-0000A06A0000}"/>
    <cellStyle name="Normal 8 6 6 3" xfId="18190" xr:uid="{00000000-0005-0000-0000-0000A16A0000}"/>
    <cellStyle name="Normal 8 6 6 3 2" xfId="40848" xr:uid="{00000000-0005-0000-0000-0000A26A0000}"/>
    <cellStyle name="Normal 8 6 6 4" xfId="8384" xr:uid="{00000000-0005-0000-0000-0000A36A0000}"/>
    <cellStyle name="Normal 8 6 6 5" xfId="33504" xr:uid="{00000000-0005-0000-0000-0000A46A0000}"/>
    <cellStyle name="Normal 8 6 7" xfId="2796" xr:uid="{00000000-0005-0000-0000-0000A56A0000}"/>
    <cellStyle name="Normal 8 6 7 2" xfId="16746" xr:uid="{00000000-0005-0000-0000-0000A66A0000}"/>
    <cellStyle name="Normal 8 6 7 2 2" xfId="39624" xr:uid="{00000000-0005-0000-0000-0000A76A0000}"/>
    <cellStyle name="Normal 8 6 7 3" xfId="10832" xr:uid="{00000000-0005-0000-0000-0000A86A0000}"/>
    <cellStyle name="Normal 8 6 7 4" xfId="35952" xr:uid="{00000000-0005-0000-0000-0000A96A0000}"/>
    <cellStyle name="Normal 8 6 8" xfId="9608" xr:uid="{00000000-0005-0000-0000-0000AA6A0000}"/>
    <cellStyle name="Normal 8 6 8 2" xfId="34728" xr:uid="{00000000-0005-0000-0000-0000AB6A0000}"/>
    <cellStyle name="Normal 8 6 9" xfId="14658" xr:uid="{00000000-0005-0000-0000-0000AC6A0000}"/>
    <cellStyle name="Normal 8 6 9 2" xfId="38400" xr:uid="{00000000-0005-0000-0000-0000AD6A0000}"/>
    <cellStyle name="Normal 8 7" xfId="618" xr:uid="{00000000-0005-0000-0000-0000AE6A0000}"/>
    <cellStyle name="Normal 8 7 10" xfId="32282" xr:uid="{00000000-0005-0000-0000-0000AF6A0000}"/>
    <cellStyle name="Normal 8 7 2" xfId="1044" xr:uid="{00000000-0005-0000-0000-0000B06A0000}"/>
    <cellStyle name="Normal 8 7 2 2" xfId="2135" xr:uid="{00000000-0005-0000-0000-0000B16A0000}"/>
    <cellStyle name="Normal 8 7 2 2 2" xfId="5441" xr:uid="{00000000-0005-0000-0000-0000B26A0000}"/>
    <cellStyle name="Normal 8 7 2 2 2 2" xfId="13155" xr:uid="{00000000-0005-0000-0000-0000B36A0000}"/>
    <cellStyle name="Normal 8 7 2 2 2 2 2" xfId="38001" xr:uid="{00000000-0005-0000-0000-0000B46A0000}"/>
    <cellStyle name="Normal 8 7 2 2 2 3" xfId="19335" xr:uid="{00000000-0005-0000-0000-0000B56A0000}"/>
    <cellStyle name="Normal 8 7 2 2 2 3 2" xfId="41673" xr:uid="{00000000-0005-0000-0000-0000B66A0000}"/>
    <cellStyle name="Normal 8 7 2 2 2 4" xfId="9209" xr:uid="{00000000-0005-0000-0000-0000B76A0000}"/>
    <cellStyle name="Normal 8 7 2 2 2 5" xfId="34329" xr:uid="{00000000-0005-0000-0000-0000B86A0000}"/>
    <cellStyle name="Normal 8 7 2 2 3" xfId="3621" xr:uid="{00000000-0005-0000-0000-0000B96A0000}"/>
    <cellStyle name="Normal 8 7 2 2 3 2" xfId="17571" xr:uid="{00000000-0005-0000-0000-0000BA6A0000}"/>
    <cellStyle name="Normal 8 7 2 2 3 2 2" xfId="40449" xr:uid="{00000000-0005-0000-0000-0000BB6A0000}"/>
    <cellStyle name="Normal 8 7 2 2 3 3" xfId="11657" xr:uid="{00000000-0005-0000-0000-0000BC6A0000}"/>
    <cellStyle name="Normal 8 7 2 2 3 4" xfId="36777" xr:uid="{00000000-0005-0000-0000-0000BD6A0000}"/>
    <cellStyle name="Normal 8 7 2 2 4" xfId="10433" xr:uid="{00000000-0005-0000-0000-0000BE6A0000}"/>
    <cellStyle name="Normal 8 7 2 2 4 2" xfId="35553" xr:uid="{00000000-0005-0000-0000-0000BF6A0000}"/>
    <cellStyle name="Normal 8 7 2 2 5" xfId="16104" xr:uid="{00000000-0005-0000-0000-0000C06A0000}"/>
    <cellStyle name="Normal 8 7 2 2 5 2" xfId="39225" xr:uid="{00000000-0005-0000-0000-0000C16A0000}"/>
    <cellStyle name="Normal 8 7 2 2 6" xfId="7985" xr:uid="{00000000-0005-0000-0000-0000C26A0000}"/>
    <cellStyle name="Normal 8 7 2 2 7" xfId="33105" xr:uid="{00000000-0005-0000-0000-0000C36A0000}"/>
    <cellStyle name="Normal 8 7 2 3" xfId="4557" xr:uid="{00000000-0005-0000-0000-0000C46A0000}"/>
    <cellStyle name="Normal 8 7 2 3 2" xfId="12408" xr:uid="{00000000-0005-0000-0000-0000C56A0000}"/>
    <cellStyle name="Normal 8 7 2 3 2 2" xfId="37389" xr:uid="{00000000-0005-0000-0000-0000C66A0000}"/>
    <cellStyle name="Normal 8 7 2 3 3" xfId="18483" xr:uid="{00000000-0005-0000-0000-0000C76A0000}"/>
    <cellStyle name="Normal 8 7 2 3 3 2" xfId="41061" xr:uid="{00000000-0005-0000-0000-0000C86A0000}"/>
    <cellStyle name="Normal 8 7 2 3 4" xfId="8597" xr:uid="{00000000-0005-0000-0000-0000C96A0000}"/>
    <cellStyle name="Normal 8 7 2 3 5" xfId="33717" xr:uid="{00000000-0005-0000-0000-0000CA6A0000}"/>
    <cellStyle name="Normal 8 7 2 4" xfId="3009" xr:uid="{00000000-0005-0000-0000-0000CB6A0000}"/>
    <cellStyle name="Normal 8 7 2 4 2" xfId="16959" xr:uid="{00000000-0005-0000-0000-0000CC6A0000}"/>
    <cellStyle name="Normal 8 7 2 4 2 2" xfId="39837" xr:uid="{00000000-0005-0000-0000-0000CD6A0000}"/>
    <cellStyle name="Normal 8 7 2 4 3" xfId="11045" xr:uid="{00000000-0005-0000-0000-0000CE6A0000}"/>
    <cellStyle name="Normal 8 7 2 4 4" xfId="36165" xr:uid="{00000000-0005-0000-0000-0000CF6A0000}"/>
    <cellStyle name="Normal 8 7 2 5" xfId="9821" xr:uid="{00000000-0005-0000-0000-0000D06A0000}"/>
    <cellStyle name="Normal 8 7 2 5 2" xfId="34941" xr:uid="{00000000-0005-0000-0000-0000D16A0000}"/>
    <cellStyle name="Normal 8 7 2 6" xfId="15063" xr:uid="{00000000-0005-0000-0000-0000D26A0000}"/>
    <cellStyle name="Normal 8 7 2 6 2" xfId="38613" xr:uid="{00000000-0005-0000-0000-0000D36A0000}"/>
    <cellStyle name="Normal 8 7 2 7" xfId="7373" xr:uid="{00000000-0005-0000-0000-0000D46A0000}"/>
    <cellStyle name="Normal 8 7 2 8" xfId="32493" xr:uid="{00000000-0005-0000-0000-0000D56A0000}"/>
    <cellStyle name="Normal 8 7 3" xfId="1386" xr:uid="{00000000-0005-0000-0000-0000D66A0000}"/>
    <cellStyle name="Normal 8 7 3 2" xfId="2477" xr:uid="{00000000-0005-0000-0000-0000D76A0000}"/>
    <cellStyle name="Normal 8 7 3 2 2" xfId="5740" xr:uid="{00000000-0005-0000-0000-0000D86A0000}"/>
    <cellStyle name="Normal 8 7 3 2 2 2" xfId="13412" xr:uid="{00000000-0005-0000-0000-0000D96A0000}"/>
    <cellStyle name="Normal 8 7 3 2 2 2 2" xfId="38212" xr:uid="{00000000-0005-0000-0000-0000DA6A0000}"/>
    <cellStyle name="Normal 8 7 3 2 2 3" xfId="19628" xr:uid="{00000000-0005-0000-0000-0000DB6A0000}"/>
    <cellStyle name="Normal 8 7 3 2 2 3 2" xfId="41884" xr:uid="{00000000-0005-0000-0000-0000DC6A0000}"/>
    <cellStyle name="Normal 8 7 3 2 2 4" xfId="9420" xr:uid="{00000000-0005-0000-0000-0000DD6A0000}"/>
    <cellStyle name="Normal 8 7 3 2 2 5" xfId="34540" xr:uid="{00000000-0005-0000-0000-0000DE6A0000}"/>
    <cellStyle name="Normal 8 7 3 2 3" xfId="3832" xr:uid="{00000000-0005-0000-0000-0000DF6A0000}"/>
    <cellStyle name="Normal 8 7 3 2 3 2" xfId="17782" xr:uid="{00000000-0005-0000-0000-0000E06A0000}"/>
    <cellStyle name="Normal 8 7 3 2 3 2 2" xfId="40660" xr:uid="{00000000-0005-0000-0000-0000E16A0000}"/>
    <cellStyle name="Normal 8 7 3 2 3 3" xfId="11868" xr:uid="{00000000-0005-0000-0000-0000E26A0000}"/>
    <cellStyle name="Normal 8 7 3 2 3 4" xfId="36988" xr:uid="{00000000-0005-0000-0000-0000E36A0000}"/>
    <cellStyle name="Normal 8 7 3 2 4" xfId="10644" xr:uid="{00000000-0005-0000-0000-0000E46A0000}"/>
    <cellStyle name="Normal 8 7 3 2 4 2" xfId="35764" xr:uid="{00000000-0005-0000-0000-0000E56A0000}"/>
    <cellStyle name="Normal 8 7 3 2 5" xfId="16441" xr:uid="{00000000-0005-0000-0000-0000E66A0000}"/>
    <cellStyle name="Normal 8 7 3 2 5 2" xfId="39436" xr:uid="{00000000-0005-0000-0000-0000E76A0000}"/>
    <cellStyle name="Normal 8 7 3 2 6" xfId="8196" xr:uid="{00000000-0005-0000-0000-0000E86A0000}"/>
    <cellStyle name="Normal 8 7 3 2 7" xfId="33316" xr:uid="{00000000-0005-0000-0000-0000E96A0000}"/>
    <cellStyle name="Normal 8 7 3 3" xfId="4850" xr:uid="{00000000-0005-0000-0000-0000EA6A0000}"/>
    <cellStyle name="Normal 8 7 3 3 2" xfId="12664" xr:uid="{00000000-0005-0000-0000-0000EB6A0000}"/>
    <cellStyle name="Normal 8 7 3 3 2 2" xfId="37600" xr:uid="{00000000-0005-0000-0000-0000EC6A0000}"/>
    <cellStyle name="Normal 8 7 3 3 3" xfId="18768" xr:uid="{00000000-0005-0000-0000-0000ED6A0000}"/>
    <cellStyle name="Normal 8 7 3 3 3 2" xfId="41272" xr:uid="{00000000-0005-0000-0000-0000EE6A0000}"/>
    <cellStyle name="Normal 8 7 3 3 4" xfId="8808" xr:uid="{00000000-0005-0000-0000-0000EF6A0000}"/>
    <cellStyle name="Normal 8 7 3 3 5" xfId="33928" xr:uid="{00000000-0005-0000-0000-0000F06A0000}"/>
    <cellStyle name="Normal 8 7 3 4" xfId="3220" xr:uid="{00000000-0005-0000-0000-0000F16A0000}"/>
    <cellStyle name="Normal 8 7 3 4 2" xfId="17170" xr:uid="{00000000-0005-0000-0000-0000F26A0000}"/>
    <cellStyle name="Normal 8 7 3 4 2 2" xfId="40048" xr:uid="{00000000-0005-0000-0000-0000F36A0000}"/>
    <cellStyle name="Normal 8 7 3 4 3" xfId="11256" xr:uid="{00000000-0005-0000-0000-0000F46A0000}"/>
    <cellStyle name="Normal 8 7 3 4 4" xfId="36376" xr:uid="{00000000-0005-0000-0000-0000F56A0000}"/>
    <cellStyle name="Normal 8 7 3 5" xfId="10032" xr:uid="{00000000-0005-0000-0000-0000F66A0000}"/>
    <cellStyle name="Normal 8 7 3 5 2" xfId="35152" xr:uid="{00000000-0005-0000-0000-0000F76A0000}"/>
    <cellStyle name="Normal 8 7 3 6" xfId="15395" xr:uid="{00000000-0005-0000-0000-0000F86A0000}"/>
    <cellStyle name="Normal 8 7 3 6 2" xfId="38824" xr:uid="{00000000-0005-0000-0000-0000F96A0000}"/>
    <cellStyle name="Normal 8 7 3 7" xfId="7584" xr:uid="{00000000-0005-0000-0000-0000FA6A0000}"/>
    <cellStyle name="Normal 8 7 3 8" xfId="32704" xr:uid="{00000000-0005-0000-0000-0000FB6A0000}"/>
    <cellStyle name="Normal 8 7 4" xfId="1797" xr:uid="{00000000-0005-0000-0000-0000FC6A0000}"/>
    <cellStyle name="Normal 8 7 4 2" xfId="5166" xr:uid="{00000000-0005-0000-0000-0000FD6A0000}"/>
    <cellStyle name="Normal 8 7 4 2 2" xfId="12919" xr:uid="{00000000-0005-0000-0000-0000FE6A0000}"/>
    <cellStyle name="Normal 8 7 4 2 2 2" xfId="37790" xr:uid="{00000000-0005-0000-0000-0000FF6A0000}"/>
    <cellStyle name="Normal 8 7 4 2 3" xfId="19070" xr:uid="{00000000-0005-0000-0000-0000006B0000}"/>
    <cellStyle name="Normal 8 7 4 2 3 2" xfId="41462" xr:uid="{00000000-0005-0000-0000-0000016B0000}"/>
    <cellStyle name="Normal 8 7 4 2 4" xfId="8998" xr:uid="{00000000-0005-0000-0000-0000026B0000}"/>
    <cellStyle name="Normal 8 7 4 2 5" xfId="34118" xr:uid="{00000000-0005-0000-0000-0000036B0000}"/>
    <cellStyle name="Normal 8 7 4 3" xfId="3410" xr:uid="{00000000-0005-0000-0000-0000046B0000}"/>
    <cellStyle name="Normal 8 7 4 3 2" xfId="17360" xr:uid="{00000000-0005-0000-0000-0000056B0000}"/>
    <cellStyle name="Normal 8 7 4 3 2 2" xfId="40238" xr:uid="{00000000-0005-0000-0000-0000066B0000}"/>
    <cellStyle name="Normal 8 7 4 3 3" xfId="11446" xr:uid="{00000000-0005-0000-0000-0000076B0000}"/>
    <cellStyle name="Normal 8 7 4 3 4" xfId="36566" xr:uid="{00000000-0005-0000-0000-0000086B0000}"/>
    <cellStyle name="Normal 8 7 4 4" xfId="10222" xr:uid="{00000000-0005-0000-0000-0000096B0000}"/>
    <cellStyle name="Normal 8 7 4 4 2" xfId="35342" xr:uid="{00000000-0005-0000-0000-00000A6B0000}"/>
    <cellStyle name="Normal 8 7 4 5" xfId="15775" xr:uid="{00000000-0005-0000-0000-00000B6B0000}"/>
    <cellStyle name="Normal 8 7 4 5 2" xfId="39014" xr:uid="{00000000-0005-0000-0000-00000C6B0000}"/>
    <cellStyle name="Normal 8 7 4 6" xfId="7774" xr:uid="{00000000-0005-0000-0000-00000D6B0000}"/>
    <cellStyle name="Normal 8 7 4 7" xfId="32894" xr:uid="{00000000-0005-0000-0000-00000E6B0000}"/>
    <cellStyle name="Normal 8 7 5" xfId="4260" xr:uid="{00000000-0005-0000-0000-00000F6B0000}"/>
    <cellStyle name="Normal 8 7 5 2" xfId="12162" xr:uid="{00000000-0005-0000-0000-0000106B0000}"/>
    <cellStyle name="Normal 8 7 5 2 2" xfId="37178" xr:uid="{00000000-0005-0000-0000-0000116B0000}"/>
    <cellStyle name="Normal 8 7 5 3" xfId="18192" xr:uid="{00000000-0005-0000-0000-0000126B0000}"/>
    <cellStyle name="Normal 8 7 5 3 2" xfId="40850" xr:uid="{00000000-0005-0000-0000-0000136B0000}"/>
    <cellStyle name="Normal 8 7 5 4" xfId="8386" xr:uid="{00000000-0005-0000-0000-0000146B0000}"/>
    <cellStyle name="Normal 8 7 5 5" xfId="33506" xr:uid="{00000000-0005-0000-0000-0000156B0000}"/>
    <cellStyle name="Normal 8 7 6" xfId="2798" xr:uid="{00000000-0005-0000-0000-0000166B0000}"/>
    <cellStyle name="Normal 8 7 6 2" xfId="16748" xr:uid="{00000000-0005-0000-0000-0000176B0000}"/>
    <cellStyle name="Normal 8 7 6 2 2" xfId="39626" xr:uid="{00000000-0005-0000-0000-0000186B0000}"/>
    <cellStyle name="Normal 8 7 6 3" xfId="10834" xr:uid="{00000000-0005-0000-0000-0000196B0000}"/>
    <cellStyle name="Normal 8 7 6 4" xfId="35954" xr:uid="{00000000-0005-0000-0000-00001A6B0000}"/>
    <cellStyle name="Normal 8 7 7" xfId="9610" xr:uid="{00000000-0005-0000-0000-00001B6B0000}"/>
    <cellStyle name="Normal 8 7 7 2" xfId="34730" xr:uid="{00000000-0005-0000-0000-00001C6B0000}"/>
    <cellStyle name="Normal 8 7 8" xfId="14660" xr:uid="{00000000-0005-0000-0000-00001D6B0000}"/>
    <cellStyle name="Normal 8 7 8 2" xfId="38402" xr:uid="{00000000-0005-0000-0000-00001E6B0000}"/>
    <cellStyle name="Normal 8 7 9" xfId="7162" xr:uid="{00000000-0005-0000-0000-00001F6B0000}"/>
    <cellStyle name="Normal 8 8" xfId="866" xr:uid="{00000000-0005-0000-0000-0000206B0000}"/>
    <cellStyle name="Normal 8 8 2" xfId="1079" xr:uid="{00000000-0005-0000-0000-0000216B0000}"/>
    <cellStyle name="Normal 8 8 2 2" xfId="2170" xr:uid="{00000000-0005-0000-0000-0000226B0000}"/>
    <cellStyle name="Normal 8 8 2 2 2" xfId="5476" xr:uid="{00000000-0005-0000-0000-0000236B0000}"/>
    <cellStyle name="Normal 8 8 2 2 2 2" xfId="13190" xr:uid="{00000000-0005-0000-0000-0000246B0000}"/>
    <cellStyle name="Normal 8 8 2 2 2 2 2" xfId="38036" xr:uid="{00000000-0005-0000-0000-0000256B0000}"/>
    <cellStyle name="Normal 8 8 2 2 2 3" xfId="19370" xr:uid="{00000000-0005-0000-0000-0000266B0000}"/>
    <cellStyle name="Normal 8 8 2 2 2 3 2" xfId="41708" xr:uid="{00000000-0005-0000-0000-0000276B0000}"/>
    <cellStyle name="Normal 8 8 2 2 2 4" xfId="9244" xr:uid="{00000000-0005-0000-0000-0000286B0000}"/>
    <cellStyle name="Normal 8 8 2 2 2 5" xfId="34364" xr:uid="{00000000-0005-0000-0000-0000296B0000}"/>
    <cellStyle name="Normal 8 8 2 2 3" xfId="3656" xr:uid="{00000000-0005-0000-0000-00002A6B0000}"/>
    <cellStyle name="Normal 8 8 2 2 3 2" xfId="17606" xr:uid="{00000000-0005-0000-0000-00002B6B0000}"/>
    <cellStyle name="Normal 8 8 2 2 3 2 2" xfId="40484" xr:uid="{00000000-0005-0000-0000-00002C6B0000}"/>
    <cellStyle name="Normal 8 8 2 2 3 3" xfId="11692" xr:uid="{00000000-0005-0000-0000-00002D6B0000}"/>
    <cellStyle name="Normal 8 8 2 2 3 4" xfId="36812" xr:uid="{00000000-0005-0000-0000-00002E6B0000}"/>
    <cellStyle name="Normal 8 8 2 2 4" xfId="10468" xr:uid="{00000000-0005-0000-0000-00002F6B0000}"/>
    <cellStyle name="Normal 8 8 2 2 4 2" xfId="35588" xr:uid="{00000000-0005-0000-0000-0000306B0000}"/>
    <cellStyle name="Normal 8 8 2 2 5" xfId="16139" xr:uid="{00000000-0005-0000-0000-0000316B0000}"/>
    <cellStyle name="Normal 8 8 2 2 5 2" xfId="39260" xr:uid="{00000000-0005-0000-0000-0000326B0000}"/>
    <cellStyle name="Normal 8 8 2 2 6" xfId="8020" xr:uid="{00000000-0005-0000-0000-0000336B0000}"/>
    <cellStyle name="Normal 8 8 2 2 7" xfId="33140" xr:uid="{00000000-0005-0000-0000-0000346B0000}"/>
    <cellStyle name="Normal 8 8 2 3" xfId="4592" xr:uid="{00000000-0005-0000-0000-0000356B0000}"/>
    <cellStyle name="Normal 8 8 2 3 2" xfId="12443" xr:uid="{00000000-0005-0000-0000-0000366B0000}"/>
    <cellStyle name="Normal 8 8 2 3 2 2" xfId="37424" xr:uid="{00000000-0005-0000-0000-0000376B0000}"/>
    <cellStyle name="Normal 8 8 2 3 3" xfId="18518" xr:uid="{00000000-0005-0000-0000-0000386B0000}"/>
    <cellStyle name="Normal 8 8 2 3 3 2" xfId="41096" xr:uid="{00000000-0005-0000-0000-0000396B0000}"/>
    <cellStyle name="Normal 8 8 2 3 4" xfId="8632" xr:uid="{00000000-0005-0000-0000-00003A6B0000}"/>
    <cellStyle name="Normal 8 8 2 3 5" xfId="33752" xr:uid="{00000000-0005-0000-0000-00003B6B0000}"/>
    <cellStyle name="Normal 8 8 2 4" xfId="3044" xr:uid="{00000000-0005-0000-0000-00003C6B0000}"/>
    <cellStyle name="Normal 8 8 2 4 2" xfId="16994" xr:uid="{00000000-0005-0000-0000-00003D6B0000}"/>
    <cellStyle name="Normal 8 8 2 4 2 2" xfId="39872" xr:uid="{00000000-0005-0000-0000-00003E6B0000}"/>
    <cellStyle name="Normal 8 8 2 4 3" xfId="11080" xr:uid="{00000000-0005-0000-0000-00003F6B0000}"/>
    <cellStyle name="Normal 8 8 2 4 4" xfId="36200" xr:uid="{00000000-0005-0000-0000-0000406B0000}"/>
    <cellStyle name="Normal 8 8 2 5" xfId="9856" xr:uid="{00000000-0005-0000-0000-0000416B0000}"/>
    <cellStyle name="Normal 8 8 2 5 2" xfId="34976" xr:uid="{00000000-0005-0000-0000-0000426B0000}"/>
    <cellStyle name="Normal 8 8 2 6" xfId="15098" xr:uid="{00000000-0005-0000-0000-0000436B0000}"/>
    <cellStyle name="Normal 8 8 2 6 2" xfId="38648" xr:uid="{00000000-0005-0000-0000-0000446B0000}"/>
    <cellStyle name="Normal 8 8 2 7" xfId="7408" xr:uid="{00000000-0005-0000-0000-0000456B0000}"/>
    <cellStyle name="Normal 8 8 2 8" xfId="32528" xr:uid="{00000000-0005-0000-0000-0000466B0000}"/>
    <cellStyle name="Normal 8 8 3" xfId="1959" xr:uid="{00000000-0005-0000-0000-0000476B0000}"/>
    <cellStyle name="Normal 8 8 3 2" xfId="5265" xr:uid="{00000000-0005-0000-0000-0000486B0000}"/>
    <cellStyle name="Normal 8 8 3 2 2" xfId="12979" xr:uid="{00000000-0005-0000-0000-0000496B0000}"/>
    <cellStyle name="Normal 8 8 3 2 2 2" xfId="37825" xr:uid="{00000000-0005-0000-0000-00004A6B0000}"/>
    <cellStyle name="Normal 8 8 3 2 3" xfId="19159" xr:uid="{00000000-0005-0000-0000-00004B6B0000}"/>
    <cellStyle name="Normal 8 8 3 2 3 2" xfId="41497" xr:uid="{00000000-0005-0000-0000-00004C6B0000}"/>
    <cellStyle name="Normal 8 8 3 2 4" xfId="9033" xr:uid="{00000000-0005-0000-0000-00004D6B0000}"/>
    <cellStyle name="Normal 8 8 3 2 5" xfId="34153" xr:uid="{00000000-0005-0000-0000-00004E6B0000}"/>
    <cellStyle name="Normal 8 8 3 3" xfId="3445" xr:uid="{00000000-0005-0000-0000-00004F6B0000}"/>
    <cellStyle name="Normal 8 8 3 3 2" xfId="17395" xr:uid="{00000000-0005-0000-0000-0000506B0000}"/>
    <cellStyle name="Normal 8 8 3 3 2 2" xfId="40273" xr:uid="{00000000-0005-0000-0000-0000516B0000}"/>
    <cellStyle name="Normal 8 8 3 3 3" xfId="11481" xr:uid="{00000000-0005-0000-0000-0000526B0000}"/>
    <cellStyle name="Normal 8 8 3 3 4" xfId="36601" xr:uid="{00000000-0005-0000-0000-0000536B0000}"/>
    <cellStyle name="Normal 8 8 3 4" xfId="10257" xr:uid="{00000000-0005-0000-0000-0000546B0000}"/>
    <cellStyle name="Normal 8 8 3 4 2" xfId="35377" xr:uid="{00000000-0005-0000-0000-0000556B0000}"/>
    <cellStyle name="Normal 8 8 3 5" xfId="15928" xr:uid="{00000000-0005-0000-0000-0000566B0000}"/>
    <cellStyle name="Normal 8 8 3 5 2" xfId="39049" xr:uid="{00000000-0005-0000-0000-0000576B0000}"/>
    <cellStyle name="Normal 8 8 3 6" xfId="7809" xr:uid="{00000000-0005-0000-0000-0000586B0000}"/>
    <cellStyle name="Normal 8 8 3 7" xfId="32929" xr:uid="{00000000-0005-0000-0000-0000596B0000}"/>
    <cellStyle name="Normal 8 8 4" xfId="4381" xr:uid="{00000000-0005-0000-0000-00005A6B0000}"/>
    <cellStyle name="Normal 8 8 4 2" xfId="12232" xr:uid="{00000000-0005-0000-0000-00005B6B0000}"/>
    <cellStyle name="Normal 8 8 4 2 2" xfId="37213" xr:uid="{00000000-0005-0000-0000-00005C6B0000}"/>
    <cellStyle name="Normal 8 8 4 3" xfId="18307" xr:uid="{00000000-0005-0000-0000-00005D6B0000}"/>
    <cellStyle name="Normal 8 8 4 3 2" xfId="40885" xr:uid="{00000000-0005-0000-0000-00005E6B0000}"/>
    <cellStyle name="Normal 8 8 4 4" xfId="8421" xr:uid="{00000000-0005-0000-0000-00005F6B0000}"/>
    <cellStyle name="Normal 8 8 4 5" xfId="33541" xr:uid="{00000000-0005-0000-0000-0000606B0000}"/>
    <cellStyle name="Normal 8 8 5" xfId="2833" xr:uid="{00000000-0005-0000-0000-0000616B0000}"/>
    <cellStyle name="Normal 8 8 5 2" xfId="16783" xr:uid="{00000000-0005-0000-0000-0000626B0000}"/>
    <cellStyle name="Normal 8 8 5 2 2" xfId="39661" xr:uid="{00000000-0005-0000-0000-0000636B0000}"/>
    <cellStyle name="Normal 8 8 5 3" xfId="10869" xr:uid="{00000000-0005-0000-0000-0000646B0000}"/>
    <cellStyle name="Normal 8 8 5 4" xfId="35989" xr:uid="{00000000-0005-0000-0000-0000656B0000}"/>
    <cellStyle name="Normal 8 8 6" xfId="9645" xr:uid="{00000000-0005-0000-0000-0000666B0000}"/>
    <cellStyle name="Normal 8 8 6 2" xfId="34765" xr:uid="{00000000-0005-0000-0000-0000676B0000}"/>
    <cellStyle name="Normal 8 8 7" xfId="14885" xr:uid="{00000000-0005-0000-0000-0000686B0000}"/>
    <cellStyle name="Normal 8 8 7 2" xfId="38437" xr:uid="{00000000-0005-0000-0000-0000696B0000}"/>
    <cellStyle name="Normal 8 8 8" xfId="7197" xr:uid="{00000000-0005-0000-0000-00006A6B0000}"/>
    <cellStyle name="Normal 8 8 9" xfId="32317" xr:uid="{00000000-0005-0000-0000-00006B6B0000}"/>
    <cellStyle name="Normal 8 9" xfId="878" xr:uid="{00000000-0005-0000-0000-00006C6B0000}"/>
    <cellStyle name="Normal 8 9 2" xfId="1089" xr:uid="{00000000-0005-0000-0000-00006D6B0000}"/>
    <cellStyle name="Normal 8 9 2 2" xfId="2180" xr:uid="{00000000-0005-0000-0000-00006E6B0000}"/>
    <cellStyle name="Normal 8 9 2 2 2" xfId="5486" xr:uid="{00000000-0005-0000-0000-00006F6B0000}"/>
    <cellStyle name="Normal 8 9 2 2 2 2" xfId="13200" xr:uid="{00000000-0005-0000-0000-0000706B0000}"/>
    <cellStyle name="Normal 8 9 2 2 2 2 2" xfId="38046" xr:uid="{00000000-0005-0000-0000-0000716B0000}"/>
    <cellStyle name="Normal 8 9 2 2 2 3" xfId="19380" xr:uid="{00000000-0005-0000-0000-0000726B0000}"/>
    <cellStyle name="Normal 8 9 2 2 2 3 2" xfId="41718" xr:uid="{00000000-0005-0000-0000-0000736B0000}"/>
    <cellStyle name="Normal 8 9 2 2 2 4" xfId="9254" xr:uid="{00000000-0005-0000-0000-0000746B0000}"/>
    <cellStyle name="Normal 8 9 2 2 2 5" xfId="34374" xr:uid="{00000000-0005-0000-0000-0000756B0000}"/>
    <cellStyle name="Normal 8 9 2 2 3" xfId="3666" xr:uid="{00000000-0005-0000-0000-0000766B0000}"/>
    <cellStyle name="Normal 8 9 2 2 3 2" xfId="17616" xr:uid="{00000000-0005-0000-0000-0000776B0000}"/>
    <cellStyle name="Normal 8 9 2 2 3 2 2" xfId="40494" xr:uid="{00000000-0005-0000-0000-0000786B0000}"/>
    <cellStyle name="Normal 8 9 2 2 3 3" xfId="11702" xr:uid="{00000000-0005-0000-0000-0000796B0000}"/>
    <cellStyle name="Normal 8 9 2 2 3 4" xfId="36822" xr:uid="{00000000-0005-0000-0000-00007A6B0000}"/>
    <cellStyle name="Normal 8 9 2 2 4" xfId="10478" xr:uid="{00000000-0005-0000-0000-00007B6B0000}"/>
    <cellStyle name="Normal 8 9 2 2 4 2" xfId="35598" xr:uid="{00000000-0005-0000-0000-00007C6B0000}"/>
    <cellStyle name="Normal 8 9 2 2 5" xfId="16149" xr:uid="{00000000-0005-0000-0000-00007D6B0000}"/>
    <cellStyle name="Normal 8 9 2 2 5 2" xfId="39270" xr:uid="{00000000-0005-0000-0000-00007E6B0000}"/>
    <cellStyle name="Normal 8 9 2 2 6" xfId="8030" xr:uid="{00000000-0005-0000-0000-00007F6B0000}"/>
    <cellStyle name="Normal 8 9 2 2 7" xfId="33150" xr:uid="{00000000-0005-0000-0000-0000806B0000}"/>
    <cellStyle name="Normal 8 9 2 3" xfId="4602" xr:uid="{00000000-0005-0000-0000-0000816B0000}"/>
    <cellStyle name="Normal 8 9 2 3 2" xfId="12453" xr:uid="{00000000-0005-0000-0000-0000826B0000}"/>
    <cellStyle name="Normal 8 9 2 3 2 2" xfId="37434" xr:uid="{00000000-0005-0000-0000-0000836B0000}"/>
    <cellStyle name="Normal 8 9 2 3 3" xfId="18528" xr:uid="{00000000-0005-0000-0000-0000846B0000}"/>
    <cellStyle name="Normal 8 9 2 3 3 2" xfId="41106" xr:uid="{00000000-0005-0000-0000-0000856B0000}"/>
    <cellStyle name="Normal 8 9 2 3 4" xfId="8642" xr:uid="{00000000-0005-0000-0000-0000866B0000}"/>
    <cellStyle name="Normal 8 9 2 3 5" xfId="33762" xr:uid="{00000000-0005-0000-0000-0000876B0000}"/>
    <cellStyle name="Normal 8 9 2 4" xfId="3054" xr:uid="{00000000-0005-0000-0000-0000886B0000}"/>
    <cellStyle name="Normal 8 9 2 4 2" xfId="17004" xr:uid="{00000000-0005-0000-0000-0000896B0000}"/>
    <cellStyle name="Normal 8 9 2 4 2 2" xfId="39882" xr:uid="{00000000-0005-0000-0000-00008A6B0000}"/>
    <cellStyle name="Normal 8 9 2 4 3" xfId="11090" xr:uid="{00000000-0005-0000-0000-00008B6B0000}"/>
    <cellStyle name="Normal 8 9 2 4 4" xfId="36210" xr:uid="{00000000-0005-0000-0000-00008C6B0000}"/>
    <cellStyle name="Normal 8 9 2 5" xfId="9866" xr:uid="{00000000-0005-0000-0000-00008D6B0000}"/>
    <cellStyle name="Normal 8 9 2 5 2" xfId="34986" xr:uid="{00000000-0005-0000-0000-00008E6B0000}"/>
    <cellStyle name="Normal 8 9 2 6" xfId="15108" xr:uid="{00000000-0005-0000-0000-00008F6B0000}"/>
    <cellStyle name="Normal 8 9 2 6 2" xfId="38658" xr:uid="{00000000-0005-0000-0000-0000906B0000}"/>
    <cellStyle name="Normal 8 9 2 7" xfId="7418" xr:uid="{00000000-0005-0000-0000-0000916B0000}"/>
    <cellStyle name="Normal 8 9 2 8" xfId="32538" xr:uid="{00000000-0005-0000-0000-0000926B0000}"/>
    <cellStyle name="Normal 8 9 3" xfId="1969" xr:uid="{00000000-0005-0000-0000-0000936B0000}"/>
    <cellStyle name="Normal 8 9 3 2" xfId="5275" xr:uid="{00000000-0005-0000-0000-0000946B0000}"/>
    <cellStyle name="Normal 8 9 3 2 2" xfId="12989" xr:uid="{00000000-0005-0000-0000-0000956B0000}"/>
    <cellStyle name="Normal 8 9 3 2 2 2" xfId="37835" xr:uid="{00000000-0005-0000-0000-0000966B0000}"/>
    <cellStyle name="Normal 8 9 3 2 3" xfId="19169" xr:uid="{00000000-0005-0000-0000-0000976B0000}"/>
    <cellStyle name="Normal 8 9 3 2 3 2" xfId="41507" xr:uid="{00000000-0005-0000-0000-0000986B0000}"/>
    <cellStyle name="Normal 8 9 3 2 4" xfId="9043" xr:uid="{00000000-0005-0000-0000-0000996B0000}"/>
    <cellStyle name="Normal 8 9 3 2 5" xfId="34163" xr:uid="{00000000-0005-0000-0000-00009A6B0000}"/>
    <cellStyle name="Normal 8 9 3 3" xfId="3455" xr:uid="{00000000-0005-0000-0000-00009B6B0000}"/>
    <cellStyle name="Normal 8 9 3 3 2" xfId="17405" xr:uid="{00000000-0005-0000-0000-00009C6B0000}"/>
    <cellStyle name="Normal 8 9 3 3 2 2" xfId="40283" xr:uid="{00000000-0005-0000-0000-00009D6B0000}"/>
    <cellStyle name="Normal 8 9 3 3 3" xfId="11491" xr:uid="{00000000-0005-0000-0000-00009E6B0000}"/>
    <cellStyle name="Normal 8 9 3 3 4" xfId="36611" xr:uid="{00000000-0005-0000-0000-00009F6B0000}"/>
    <cellStyle name="Normal 8 9 3 4" xfId="10267" xr:uid="{00000000-0005-0000-0000-0000A06B0000}"/>
    <cellStyle name="Normal 8 9 3 4 2" xfId="35387" xr:uid="{00000000-0005-0000-0000-0000A16B0000}"/>
    <cellStyle name="Normal 8 9 3 5" xfId="15938" xr:uid="{00000000-0005-0000-0000-0000A26B0000}"/>
    <cellStyle name="Normal 8 9 3 5 2" xfId="39059" xr:uid="{00000000-0005-0000-0000-0000A36B0000}"/>
    <cellStyle name="Normal 8 9 3 6" xfId="7819" xr:uid="{00000000-0005-0000-0000-0000A46B0000}"/>
    <cellStyle name="Normal 8 9 3 7" xfId="32939" xr:uid="{00000000-0005-0000-0000-0000A56B0000}"/>
    <cellStyle name="Normal 8 9 4" xfId="4391" xr:uid="{00000000-0005-0000-0000-0000A66B0000}"/>
    <cellStyle name="Normal 8 9 4 2" xfId="12242" xr:uid="{00000000-0005-0000-0000-0000A76B0000}"/>
    <cellStyle name="Normal 8 9 4 2 2" xfId="37223" xr:uid="{00000000-0005-0000-0000-0000A86B0000}"/>
    <cellStyle name="Normal 8 9 4 3" xfId="18317" xr:uid="{00000000-0005-0000-0000-0000A96B0000}"/>
    <cellStyle name="Normal 8 9 4 3 2" xfId="40895" xr:uid="{00000000-0005-0000-0000-0000AA6B0000}"/>
    <cellStyle name="Normal 8 9 4 4" xfId="8431" xr:uid="{00000000-0005-0000-0000-0000AB6B0000}"/>
    <cellStyle name="Normal 8 9 4 5" xfId="33551" xr:uid="{00000000-0005-0000-0000-0000AC6B0000}"/>
    <cellStyle name="Normal 8 9 5" xfId="2843" xr:uid="{00000000-0005-0000-0000-0000AD6B0000}"/>
    <cellStyle name="Normal 8 9 5 2" xfId="16793" xr:uid="{00000000-0005-0000-0000-0000AE6B0000}"/>
    <cellStyle name="Normal 8 9 5 2 2" xfId="39671" xr:uid="{00000000-0005-0000-0000-0000AF6B0000}"/>
    <cellStyle name="Normal 8 9 5 3" xfId="10879" xr:uid="{00000000-0005-0000-0000-0000B06B0000}"/>
    <cellStyle name="Normal 8 9 5 4" xfId="35999" xr:uid="{00000000-0005-0000-0000-0000B16B0000}"/>
    <cellStyle name="Normal 8 9 6" xfId="9655" xr:uid="{00000000-0005-0000-0000-0000B26B0000}"/>
    <cellStyle name="Normal 8 9 6 2" xfId="34775" xr:uid="{00000000-0005-0000-0000-0000B36B0000}"/>
    <cellStyle name="Normal 8 9 7" xfId="14897" xr:uid="{00000000-0005-0000-0000-0000B46B0000}"/>
    <cellStyle name="Normal 8 9 7 2" xfId="38447" xr:uid="{00000000-0005-0000-0000-0000B56B0000}"/>
    <cellStyle name="Normal 8 9 8" xfId="7207" xr:uid="{00000000-0005-0000-0000-0000B66B0000}"/>
    <cellStyle name="Normal 8 9 9" xfId="32327" xr:uid="{00000000-0005-0000-0000-0000B76B0000}"/>
    <cellStyle name="Normal 9" xfId="619" xr:uid="{00000000-0005-0000-0000-0000B86B0000}"/>
    <cellStyle name="Normal 9 10" xfId="1798" xr:uid="{00000000-0005-0000-0000-0000B96B0000}"/>
    <cellStyle name="Normal 9 10 2" xfId="5167" xr:uid="{00000000-0005-0000-0000-0000BA6B0000}"/>
    <cellStyle name="Normal 9 10 2 2" xfId="12920" xr:uid="{00000000-0005-0000-0000-0000BB6B0000}"/>
    <cellStyle name="Normal 9 10 2 2 2" xfId="37791" xr:uid="{00000000-0005-0000-0000-0000BC6B0000}"/>
    <cellStyle name="Normal 9 10 2 3" xfId="19071" xr:uid="{00000000-0005-0000-0000-0000BD6B0000}"/>
    <cellStyle name="Normal 9 10 2 3 2" xfId="41463" xr:uid="{00000000-0005-0000-0000-0000BE6B0000}"/>
    <cellStyle name="Normal 9 10 2 4" xfId="8999" xr:uid="{00000000-0005-0000-0000-0000BF6B0000}"/>
    <cellStyle name="Normal 9 10 2 5" xfId="34119" xr:uid="{00000000-0005-0000-0000-0000C06B0000}"/>
    <cellStyle name="Normal 9 10 3" xfId="3411" xr:uid="{00000000-0005-0000-0000-0000C16B0000}"/>
    <cellStyle name="Normal 9 10 3 2" xfId="17361" xr:uid="{00000000-0005-0000-0000-0000C26B0000}"/>
    <cellStyle name="Normal 9 10 3 2 2" xfId="40239" xr:uid="{00000000-0005-0000-0000-0000C36B0000}"/>
    <cellStyle name="Normal 9 10 3 3" xfId="11447" xr:uid="{00000000-0005-0000-0000-0000C46B0000}"/>
    <cellStyle name="Normal 9 10 3 4" xfId="36567" xr:uid="{00000000-0005-0000-0000-0000C56B0000}"/>
    <cellStyle name="Normal 9 10 4" xfId="10223" xr:uid="{00000000-0005-0000-0000-0000C66B0000}"/>
    <cellStyle name="Normal 9 10 4 2" xfId="35343" xr:uid="{00000000-0005-0000-0000-0000C76B0000}"/>
    <cellStyle name="Normal 9 10 5" xfId="15776" xr:uid="{00000000-0005-0000-0000-0000C86B0000}"/>
    <cellStyle name="Normal 9 10 5 2" xfId="39015" xr:uid="{00000000-0005-0000-0000-0000C96B0000}"/>
    <cellStyle name="Normal 9 10 6" xfId="7775" xr:uid="{00000000-0005-0000-0000-0000CA6B0000}"/>
    <cellStyle name="Normal 9 10 7" xfId="32895" xr:uid="{00000000-0005-0000-0000-0000CB6B0000}"/>
    <cellStyle name="Normal 9 11" xfId="4261" xr:uid="{00000000-0005-0000-0000-0000CC6B0000}"/>
    <cellStyle name="Normal 9 11 2" xfId="12163" xr:uid="{00000000-0005-0000-0000-0000CD6B0000}"/>
    <cellStyle name="Normal 9 11 2 2" xfId="37179" xr:uid="{00000000-0005-0000-0000-0000CE6B0000}"/>
    <cellStyle name="Normal 9 11 3" xfId="18193" xr:uid="{00000000-0005-0000-0000-0000CF6B0000}"/>
    <cellStyle name="Normal 9 11 3 2" xfId="40851" xr:uid="{00000000-0005-0000-0000-0000D06B0000}"/>
    <cellStyle name="Normal 9 11 4" xfId="8387" xr:uid="{00000000-0005-0000-0000-0000D16B0000}"/>
    <cellStyle name="Normal 9 11 5" xfId="33507" xr:uid="{00000000-0005-0000-0000-0000D26B0000}"/>
    <cellStyle name="Normal 9 12" xfId="2799" xr:uid="{00000000-0005-0000-0000-0000D36B0000}"/>
    <cellStyle name="Normal 9 12 2" xfId="16749" xr:uid="{00000000-0005-0000-0000-0000D46B0000}"/>
    <cellStyle name="Normal 9 12 2 2" xfId="39627" xr:uid="{00000000-0005-0000-0000-0000D56B0000}"/>
    <cellStyle name="Normal 9 12 3" xfId="10835" xr:uid="{00000000-0005-0000-0000-0000D66B0000}"/>
    <cellStyle name="Normal 9 12 4" xfId="35955" xr:uid="{00000000-0005-0000-0000-0000D76B0000}"/>
    <cellStyle name="Normal 9 13" xfId="9611" xr:uid="{00000000-0005-0000-0000-0000D86B0000}"/>
    <cellStyle name="Normal 9 13 2" xfId="34731" xr:uid="{00000000-0005-0000-0000-0000D96B0000}"/>
    <cellStyle name="Normal 9 14" xfId="14661" xr:uid="{00000000-0005-0000-0000-0000DA6B0000}"/>
    <cellStyle name="Normal 9 14 2" xfId="38403" xr:uid="{00000000-0005-0000-0000-0000DB6B0000}"/>
    <cellStyle name="Normal 9 15" xfId="7163" xr:uid="{00000000-0005-0000-0000-0000DC6B0000}"/>
    <cellStyle name="Normal 9 16" xfId="32283" xr:uid="{00000000-0005-0000-0000-0000DD6B0000}"/>
    <cellStyle name="Normal 9 2" xfId="620" xr:uid="{00000000-0005-0000-0000-0000DE6B0000}"/>
    <cellStyle name="Normal 9 2 10" xfId="9612" xr:uid="{00000000-0005-0000-0000-0000DF6B0000}"/>
    <cellStyle name="Normal 9 2 10 2" xfId="34732" xr:uid="{00000000-0005-0000-0000-0000E06B0000}"/>
    <cellStyle name="Normal 9 2 11" xfId="14662" xr:uid="{00000000-0005-0000-0000-0000E16B0000}"/>
    <cellStyle name="Normal 9 2 11 2" xfId="38404" xr:uid="{00000000-0005-0000-0000-0000E26B0000}"/>
    <cellStyle name="Normal 9 2 12" xfId="7164" xr:uid="{00000000-0005-0000-0000-0000E36B0000}"/>
    <cellStyle name="Normal 9 2 13" xfId="32284" xr:uid="{00000000-0005-0000-0000-0000E46B0000}"/>
    <cellStyle name="Normal 9 2 2" xfId="621" xr:uid="{00000000-0005-0000-0000-0000E56B0000}"/>
    <cellStyle name="Normal 9 2 2 10" xfId="14663" xr:uid="{00000000-0005-0000-0000-0000E66B0000}"/>
    <cellStyle name="Normal 9 2 2 10 2" xfId="38405" xr:uid="{00000000-0005-0000-0000-0000E76B0000}"/>
    <cellStyle name="Normal 9 2 2 11" xfId="7165" xr:uid="{00000000-0005-0000-0000-0000E86B0000}"/>
    <cellStyle name="Normal 9 2 2 12" xfId="32285" xr:uid="{00000000-0005-0000-0000-0000E96B0000}"/>
    <cellStyle name="Normal 9 2 2 2" xfId="622" xr:uid="{00000000-0005-0000-0000-0000EA6B0000}"/>
    <cellStyle name="Normal 9 2 2 2 10" xfId="7166" xr:uid="{00000000-0005-0000-0000-0000EB6B0000}"/>
    <cellStyle name="Normal 9 2 2 2 11" xfId="32286" xr:uid="{00000000-0005-0000-0000-0000EC6B0000}"/>
    <cellStyle name="Normal 9 2 2 2 2" xfId="623" xr:uid="{00000000-0005-0000-0000-0000ED6B0000}"/>
    <cellStyle name="Normal 9 2 2 2 2 10" xfId="32287" xr:uid="{00000000-0005-0000-0000-0000EE6B0000}"/>
    <cellStyle name="Normal 9 2 2 2 2 2" xfId="1049" xr:uid="{00000000-0005-0000-0000-0000EF6B0000}"/>
    <cellStyle name="Normal 9 2 2 2 2 2 2" xfId="2140" xr:uid="{00000000-0005-0000-0000-0000F06B0000}"/>
    <cellStyle name="Normal 9 2 2 2 2 2 2 2" xfId="5446" xr:uid="{00000000-0005-0000-0000-0000F16B0000}"/>
    <cellStyle name="Normal 9 2 2 2 2 2 2 2 2" xfId="13160" xr:uid="{00000000-0005-0000-0000-0000F26B0000}"/>
    <cellStyle name="Normal 9 2 2 2 2 2 2 2 2 2" xfId="38006" xr:uid="{00000000-0005-0000-0000-0000F36B0000}"/>
    <cellStyle name="Normal 9 2 2 2 2 2 2 2 3" xfId="19340" xr:uid="{00000000-0005-0000-0000-0000F46B0000}"/>
    <cellStyle name="Normal 9 2 2 2 2 2 2 2 3 2" xfId="41678" xr:uid="{00000000-0005-0000-0000-0000F56B0000}"/>
    <cellStyle name="Normal 9 2 2 2 2 2 2 2 4" xfId="9214" xr:uid="{00000000-0005-0000-0000-0000F66B0000}"/>
    <cellStyle name="Normal 9 2 2 2 2 2 2 2 5" xfId="34334" xr:uid="{00000000-0005-0000-0000-0000F76B0000}"/>
    <cellStyle name="Normal 9 2 2 2 2 2 2 3" xfId="3626" xr:uid="{00000000-0005-0000-0000-0000F86B0000}"/>
    <cellStyle name="Normal 9 2 2 2 2 2 2 3 2" xfId="17576" xr:uid="{00000000-0005-0000-0000-0000F96B0000}"/>
    <cellStyle name="Normal 9 2 2 2 2 2 2 3 2 2" xfId="40454" xr:uid="{00000000-0005-0000-0000-0000FA6B0000}"/>
    <cellStyle name="Normal 9 2 2 2 2 2 2 3 3" xfId="11662" xr:uid="{00000000-0005-0000-0000-0000FB6B0000}"/>
    <cellStyle name="Normal 9 2 2 2 2 2 2 3 4" xfId="36782" xr:uid="{00000000-0005-0000-0000-0000FC6B0000}"/>
    <cellStyle name="Normal 9 2 2 2 2 2 2 4" xfId="10438" xr:uid="{00000000-0005-0000-0000-0000FD6B0000}"/>
    <cellStyle name="Normal 9 2 2 2 2 2 2 4 2" xfId="35558" xr:uid="{00000000-0005-0000-0000-0000FE6B0000}"/>
    <cellStyle name="Normal 9 2 2 2 2 2 2 5" xfId="16109" xr:uid="{00000000-0005-0000-0000-0000FF6B0000}"/>
    <cellStyle name="Normal 9 2 2 2 2 2 2 5 2" xfId="39230" xr:uid="{00000000-0005-0000-0000-0000006C0000}"/>
    <cellStyle name="Normal 9 2 2 2 2 2 2 6" xfId="7990" xr:uid="{00000000-0005-0000-0000-0000016C0000}"/>
    <cellStyle name="Normal 9 2 2 2 2 2 2 7" xfId="33110" xr:uid="{00000000-0005-0000-0000-0000026C0000}"/>
    <cellStyle name="Normal 9 2 2 2 2 2 3" xfId="4562" xr:uid="{00000000-0005-0000-0000-0000036C0000}"/>
    <cellStyle name="Normal 9 2 2 2 2 2 3 2" xfId="12413" xr:uid="{00000000-0005-0000-0000-0000046C0000}"/>
    <cellStyle name="Normal 9 2 2 2 2 2 3 2 2" xfId="37394" xr:uid="{00000000-0005-0000-0000-0000056C0000}"/>
    <cellStyle name="Normal 9 2 2 2 2 2 3 3" xfId="18488" xr:uid="{00000000-0005-0000-0000-0000066C0000}"/>
    <cellStyle name="Normal 9 2 2 2 2 2 3 3 2" xfId="41066" xr:uid="{00000000-0005-0000-0000-0000076C0000}"/>
    <cellStyle name="Normal 9 2 2 2 2 2 3 4" xfId="8602" xr:uid="{00000000-0005-0000-0000-0000086C0000}"/>
    <cellStyle name="Normal 9 2 2 2 2 2 3 5" xfId="33722" xr:uid="{00000000-0005-0000-0000-0000096C0000}"/>
    <cellStyle name="Normal 9 2 2 2 2 2 4" xfId="3014" xr:uid="{00000000-0005-0000-0000-00000A6C0000}"/>
    <cellStyle name="Normal 9 2 2 2 2 2 4 2" xfId="16964" xr:uid="{00000000-0005-0000-0000-00000B6C0000}"/>
    <cellStyle name="Normal 9 2 2 2 2 2 4 2 2" xfId="39842" xr:uid="{00000000-0005-0000-0000-00000C6C0000}"/>
    <cellStyle name="Normal 9 2 2 2 2 2 4 3" xfId="11050" xr:uid="{00000000-0005-0000-0000-00000D6C0000}"/>
    <cellStyle name="Normal 9 2 2 2 2 2 4 4" xfId="36170" xr:uid="{00000000-0005-0000-0000-00000E6C0000}"/>
    <cellStyle name="Normal 9 2 2 2 2 2 5" xfId="9826" xr:uid="{00000000-0005-0000-0000-00000F6C0000}"/>
    <cellStyle name="Normal 9 2 2 2 2 2 5 2" xfId="34946" xr:uid="{00000000-0005-0000-0000-0000106C0000}"/>
    <cellStyle name="Normal 9 2 2 2 2 2 6" xfId="15068" xr:uid="{00000000-0005-0000-0000-0000116C0000}"/>
    <cellStyle name="Normal 9 2 2 2 2 2 6 2" xfId="38618" xr:uid="{00000000-0005-0000-0000-0000126C0000}"/>
    <cellStyle name="Normal 9 2 2 2 2 2 7" xfId="7378" xr:uid="{00000000-0005-0000-0000-0000136C0000}"/>
    <cellStyle name="Normal 9 2 2 2 2 2 8" xfId="32498" xr:uid="{00000000-0005-0000-0000-0000146C0000}"/>
    <cellStyle name="Normal 9 2 2 2 2 3" xfId="1391" xr:uid="{00000000-0005-0000-0000-0000156C0000}"/>
    <cellStyle name="Normal 9 2 2 2 2 3 2" xfId="2482" xr:uid="{00000000-0005-0000-0000-0000166C0000}"/>
    <cellStyle name="Normal 9 2 2 2 2 3 2 2" xfId="5745" xr:uid="{00000000-0005-0000-0000-0000176C0000}"/>
    <cellStyle name="Normal 9 2 2 2 2 3 2 2 2" xfId="13417" xr:uid="{00000000-0005-0000-0000-0000186C0000}"/>
    <cellStyle name="Normal 9 2 2 2 2 3 2 2 2 2" xfId="38217" xr:uid="{00000000-0005-0000-0000-0000196C0000}"/>
    <cellStyle name="Normal 9 2 2 2 2 3 2 2 3" xfId="19633" xr:uid="{00000000-0005-0000-0000-00001A6C0000}"/>
    <cellStyle name="Normal 9 2 2 2 2 3 2 2 3 2" xfId="41889" xr:uid="{00000000-0005-0000-0000-00001B6C0000}"/>
    <cellStyle name="Normal 9 2 2 2 2 3 2 2 4" xfId="9425" xr:uid="{00000000-0005-0000-0000-00001C6C0000}"/>
    <cellStyle name="Normal 9 2 2 2 2 3 2 2 5" xfId="34545" xr:uid="{00000000-0005-0000-0000-00001D6C0000}"/>
    <cellStyle name="Normal 9 2 2 2 2 3 2 3" xfId="3837" xr:uid="{00000000-0005-0000-0000-00001E6C0000}"/>
    <cellStyle name="Normal 9 2 2 2 2 3 2 3 2" xfId="17787" xr:uid="{00000000-0005-0000-0000-00001F6C0000}"/>
    <cellStyle name="Normal 9 2 2 2 2 3 2 3 2 2" xfId="40665" xr:uid="{00000000-0005-0000-0000-0000206C0000}"/>
    <cellStyle name="Normal 9 2 2 2 2 3 2 3 3" xfId="11873" xr:uid="{00000000-0005-0000-0000-0000216C0000}"/>
    <cellStyle name="Normal 9 2 2 2 2 3 2 3 4" xfId="36993" xr:uid="{00000000-0005-0000-0000-0000226C0000}"/>
    <cellStyle name="Normal 9 2 2 2 2 3 2 4" xfId="10649" xr:uid="{00000000-0005-0000-0000-0000236C0000}"/>
    <cellStyle name="Normal 9 2 2 2 2 3 2 4 2" xfId="35769" xr:uid="{00000000-0005-0000-0000-0000246C0000}"/>
    <cellStyle name="Normal 9 2 2 2 2 3 2 5" xfId="16446" xr:uid="{00000000-0005-0000-0000-0000256C0000}"/>
    <cellStyle name="Normal 9 2 2 2 2 3 2 5 2" xfId="39441" xr:uid="{00000000-0005-0000-0000-0000266C0000}"/>
    <cellStyle name="Normal 9 2 2 2 2 3 2 6" xfId="8201" xr:uid="{00000000-0005-0000-0000-0000276C0000}"/>
    <cellStyle name="Normal 9 2 2 2 2 3 2 7" xfId="33321" xr:uid="{00000000-0005-0000-0000-0000286C0000}"/>
    <cellStyle name="Normal 9 2 2 2 2 3 3" xfId="4855" xr:uid="{00000000-0005-0000-0000-0000296C0000}"/>
    <cellStyle name="Normal 9 2 2 2 2 3 3 2" xfId="12669" xr:uid="{00000000-0005-0000-0000-00002A6C0000}"/>
    <cellStyle name="Normal 9 2 2 2 2 3 3 2 2" xfId="37605" xr:uid="{00000000-0005-0000-0000-00002B6C0000}"/>
    <cellStyle name="Normal 9 2 2 2 2 3 3 3" xfId="18773" xr:uid="{00000000-0005-0000-0000-00002C6C0000}"/>
    <cellStyle name="Normal 9 2 2 2 2 3 3 3 2" xfId="41277" xr:uid="{00000000-0005-0000-0000-00002D6C0000}"/>
    <cellStyle name="Normal 9 2 2 2 2 3 3 4" xfId="8813" xr:uid="{00000000-0005-0000-0000-00002E6C0000}"/>
    <cellStyle name="Normal 9 2 2 2 2 3 3 5" xfId="33933" xr:uid="{00000000-0005-0000-0000-00002F6C0000}"/>
    <cellStyle name="Normal 9 2 2 2 2 3 4" xfId="3225" xr:uid="{00000000-0005-0000-0000-0000306C0000}"/>
    <cellStyle name="Normal 9 2 2 2 2 3 4 2" xfId="17175" xr:uid="{00000000-0005-0000-0000-0000316C0000}"/>
    <cellStyle name="Normal 9 2 2 2 2 3 4 2 2" xfId="40053" xr:uid="{00000000-0005-0000-0000-0000326C0000}"/>
    <cellStyle name="Normal 9 2 2 2 2 3 4 3" xfId="11261" xr:uid="{00000000-0005-0000-0000-0000336C0000}"/>
    <cellStyle name="Normal 9 2 2 2 2 3 4 4" xfId="36381" xr:uid="{00000000-0005-0000-0000-0000346C0000}"/>
    <cellStyle name="Normal 9 2 2 2 2 3 5" xfId="10037" xr:uid="{00000000-0005-0000-0000-0000356C0000}"/>
    <cellStyle name="Normal 9 2 2 2 2 3 5 2" xfId="35157" xr:uid="{00000000-0005-0000-0000-0000366C0000}"/>
    <cellStyle name="Normal 9 2 2 2 2 3 6" xfId="15400" xr:uid="{00000000-0005-0000-0000-0000376C0000}"/>
    <cellStyle name="Normal 9 2 2 2 2 3 6 2" xfId="38829" xr:uid="{00000000-0005-0000-0000-0000386C0000}"/>
    <cellStyle name="Normal 9 2 2 2 2 3 7" xfId="7589" xr:uid="{00000000-0005-0000-0000-0000396C0000}"/>
    <cellStyle name="Normal 9 2 2 2 2 3 8" xfId="32709" xr:uid="{00000000-0005-0000-0000-00003A6C0000}"/>
    <cellStyle name="Normal 9 2 2 2 2 4" xfId="1802" xr:uid="{00000000-0005-0000-0000-00003B6C0000}"/>
    <cellStyle name="Normal 9 2 2 2 2 4 2" xfId="5171" xr:uid="{00000000-0005-0000-0000-00003C6C0000}"/>
    <cellStyle name="Normal 9 2 2 2 2 4 2 2" xfId="12924" xr:uid="{00000000-0005-0000-0000-00003D6C0000}"/>
    <cellStyle name="Normal 9 2 2 2 2 4 2 2 2" xfId="37795" xr:uid="{00000000-0005-0000-0000-00003E6C0000}"/>
    <cellStyle name="Normal 9 2 2 2 2 4 2 3" xfId="19075" xr:uid="{00000000-0005-0000-0000-00003F6C0000}"/>
    <cellStyle name="Normal 9 2 2 2 2 4 2 3 2" xfId="41467" xr:uid="{00000000-0005-0000-0000-0000406C0000}"/>
    <cellStyle name="Normal 9 2 2 2 2 4 2 4" xfId="9003" xr:uid="{00000000-0005-0000-0000-0000416C0000}"/>
    <cellStyle name="Normal 9 2 2 2 2 4 2 5" xfId="34123" xr:uid="{00000000-0005-0000-0000-0000426C0000}"/>
    <cellStyle name="Normal 9 2 2 2 2 4 3" xfId="3415" xr:uid="{00000000-0005-0000-0000-0000436C0000}"/>
    <cellStyle name="Normal 9 2 2 2 2 4 3 2" xfId="17365" xr:uid="{00000000-0005-0000-0000-0000446C0000}"/>
    <cellStyle name="Normal 9 2 2 2 2 4 3 2 2" xfId="40243" xr:uid="{00000000-0005-0000-0000-0000456C0000}"/>
    <cellStyle name="Normal 9 2 2 2 2 4 3 3" xfId="11451" xr:uid="{00000000-0005-0000-0000-0000466C0000}"/>
    <cellStyle name="Normal 9 2 2 2 2 4 3 4" xfId="36571" xr:uid="{00000000-0005-0000-0000-0000476C0000}"/>
    <cellStyle name="Normal 9 2 2 2 2 4 4" xfId="10227" xr:uid="{00000000-0005-0000-0000-0000486C0000}"/>
    <cellStyle name="Normal 9 2 2 2 2 4 4 2" xfId="35347" xr:uid="{00000000-0005-0000-0000-0000496C0000}"/>
    <cellStyle name="Normal 9 2 2 2 2 4 5" xfId="15780" xr:uid="{00000000-0005-0000-0000-00004A6C0000}"/>
    <cellStyle name="Normal 9 2 2 2 2 4 5 2" xfId="39019" xr:uid="{00000000-0005-0000-0000-00004B6C0000}"/>
    <cellStyle name="Normal 9 2 2 2 2 4 6" xfId="7779" xr:uid="{00000000-0005-0000-0000-00004C6C0000}"/>
    <cellStyle name="Normal 9 2 2 2 2 4 7" xfId="32899" xr:uid="{00000000-0005-0000-0000-00004D6C0000}"/>
    <cellStyle name="Normal 9 2 2 2 2 5" xfId="4265" xr:uid="{00000000-0005-0000-0000-00004E6C0000}"/>
    <cellStyle name="Normal 9 2 2 2 2 5 2" xfId="12167" xr:uid="{00000000-0005-0000-0000-00004F6C0000}"/>
    <cellStyle name="Normal 9 2 2 2 2 5 2 2" xfId="37183" xr:uid="{00000000-0005-0000-0000-0000506C0000}"/>
    <cellStyle name="Normal 9 2 2 2 2 5 3" xfId="18197" xr:uid="{00000000-0005-0000-0000-0000516C0000}"/>
    <cellStyle name="Normal 9 2 2 2 2 5 3 2" xfId="40855" xr:uid="{00000000-0005-0000-0000-0000526C0000}"/>
    <cellStyle name="Normal 9 2 2 2 2 5 4" xfId="8391" xr:uid="{00000000-0005-0000-0000-0000536C0000}"/>
    <cellStyle name="Normal 9 2 2 2 2 5 5" xfId="33511" xr:uid="{00000000-0005-0000-0000-0000546C0000}"/>
    <cellStyle name="Normal 9 2 2 2 2 6" xfId="2803" xr:uid="{00000000-0005-0000-0000-0000556C0000}"/>
    <cellStyle name="Normal 9 2 2 2 2 6 2" xfId="16753" xr:uid="{00000000-0005-0000-0000-0000566C0000}"/>
    <cellStyle name="Normal 9 2 2 2 2 6 2 2" xfId="39631" xr:uid="{00000000-0005-0000-0000-0000576C0000}"/>
    <cellStyle name="Normal 9 2 2 2 2 6 3" xfId="10839" xr:uid="{00000000-0005-0000-0000-0000586C0000}"/>
    <cellStyle name="Normal 9 2 2 2 2 6 4" xfId="35959" xr:uid="{00000000-0005-0000-0000-0000596C0000}"/>
    <cellStyle name="Normal 9 2 2 2 2 7" xfId="9615" xr:uid="{00000000-0005-0000-0000-00005A6C0000}"/>
    <cellStyle name="Normal 9 2 2 2 2 7 2" xfId="34735" xr:uid="{00000000-0005-0000-0000-00005B6C0000}"/>
    <cellStyle name="Normal 9 2 2 2 2 8" xfId="14665" xr:uid="{00000000-0005-0000-0000-00005C6C0000}"/>
    <cellStyle name="Normal 9 2 2 2 2 8 2" xfId="38407" xr:uid="{00000000-0005-0000-0000-00005D6C0000}"/>
    <cellStyle name="Normal 9 2 2 2 2 9" xfId="7167" xr:uid="{00000000-0005-0000-0000-00005E6C0000}"/>
    <cellStyle name="Normal 9 2 2 2 3" xfId="1048" xr:uid="{00000000-0005-0000-0000-00005F6C0000}"/>
    <cellStyle name="Normal 9 2 2 2 3 2" xfId="2139" xr:uid="{00000000-0005-0000-0000-0000606C0000}"/>
    <cellStyle name="Normal 9 2 2 2 3 2 2" xfId="5445" xr:uid="{00000000-0005-0000-0000-0000616C0000}"/>
    <cellStyle name="Normal 9 2 2 2 3 2 2 2" xfId="13159" xr:uid="{00000000-0005-0000-0000-0000626C0000}"/>
    <cellStyle name="Normal 9 2 2 2 3 2 2 2 2" xfId="38005" xr:uid="{00000000-0005-0000-0000-0000636C0000}"/>
    <cellStyle name="Normal 9 2 2 2 3 2 2 3" xfId="19339" xr:uid="{00000000-0005-0000-0000-0000646C0000}"/>
    <cellStyle name="Normal 9 2 2 2 3 2 2 3 2" xfId="41677" xr:uid="{00000000-0005-0000-0000-0000656C0000}"/>
    <cellStyle name="Normal 9 2 2 2 3 2 2 4" xfId="9213" xr:uid="{00000000-0005-0000-0000-0000666C0000}"/>
    <cellStyle name="Normal 9 2 2 2 3 2 2 5" xfId="34333" xr:uid="{00000000-0005-0000-0000-0000676C0000}"/>
    <cellStyle name="Normal 9 2 2 2 3 2 3" xfId="3625" xr:uid="{00000000-0005-0000-0000-0000686C0000}"/>
    <cellStyle name="Normal 9 2 2 2 3 2 3 2" xfId="17575" xr:uid="{00000000-0005-0000-0000-0000696C0000}"/>
    <cellStyle name="Normal 9 2 2 2 3 2 3 2 2" xfId="40453" xr:uid="{00000000-0005-0000-0000-00006A6C0000}"/>
    <cellStyle name="Normal 9 2 2 2 3 2 3 3" xfId="11661" xr:uid="{00000000-0005-0000-0000-00006B6C0000}"/>
    <cellStyle name="Normal 9 2 2 2 3 2 3 4" xfId="36781" xr:uid="{00000000-0005-0000-0000-00006C6C0000}"/>
    <cellStyle name="Normal 9 2 2 2 3 2 4" xfId="10437" xr:uid="{00000000-0005-0000-0000-00006D6C0000}"/>
    <cellStyle name="Normal 9 2 2 2 3 2 4 2" xfId="35557" xr:uid="{00000000-0005-0000-0000-00006E6C0000}"/>
    <cellStyle name="Normal 9 2 2 2 3 2 5" xfId="16108" xr:uid="{00000000-0005-0000-0000-00006F6C0000}"/>
    <cellStyle name="Normal 9 2 2 2 3 2 5 2" xfId="39229" xr:uid="{00000000-0005-0000-0000-0000706C0000}"/>
    <cellStyle name="Normal 9 2 2 2 3 2 6" xfId="7989" xr:uid="{00000000-0005-0000-0000-0000716C0000}"/>
    <cellStyle name="Normal 9 2 2 2 3 2 7" xfId="33109" xr:uid="{00000000-0005-0000-0000-0000726C0000}"/>
    <cellStyle name="Normal 9 2 2 2 3 3" xfId="4561" xr:uid="{00000000-0005-0000-0000-0000736C0000}"/>
    <cellStyle name="Normal 9 2 2 2 3 3 2" xfId="12412" xr:uid="{00000000-0005-0000-0000-0000746C0000}"/>
    <cellStyle name="Normal 9 2 2 2 3 3 2 2" xfId="37393" xr:uid="{00000000-0005-0000-0000-0000756C0000}"/>
    <cellStyle name="Normal 9 2 2 2 3 3 3" xfId="18487" xr:uid="{00000000-0005-0000-0000-0000766C0000}"/>
    <cellStyle name="Normal 9 2 2 2 3 3 3 2" xfId="41065" xr:uid="{00000000-0005-0000-0000-0000776C0000}"/>
    <cellStyle name="Normal 9 2 2 2 3 3 4" xfId="8601" xr:uid="{00000000-0005-0000-0000-0000786C0000}"/>
    <cellStyle name="Normal 9 2 2 2 3 3 5" xfId="33721" xr:uid="{00000000-0005-0000-0000-0000796C0000}"/>
    <cellStyle name="Normal 9 2 2 2 3 4" xfId="3013" xr:uid="{00000000-0005-0000-0000-00007A6C0000}"/>
    <cellStyle name="Normal 9 2 2 2 3 4 2" xfId="16963" xr:uid="{00000000-0005-0000-0000-00007B6C0000}"/>
    <cellStyle name="Normal 9 2 2 2 3 4 2 2" xfId="39841" xr:uid="{00000000-0005-0000-0000-00007C6C0000}"/>
    <cellStyle name="Normal 9 2 2 2 3 4 3" xfId="11049" xr:uid="{00000000-0005-0000-0000-00007D6C0000}"/>
    <cellStyle name="Normal 9 2 2 2 3 4 4" xfId="36169" xr:uid="{00000000-0005-0000-0000-00007E6C0000}"/>
    <cellStyle name="Normal 9 2 2 2 3 5" xfId="9825" xr:uid="{00000000-0005-0000-0000-00007F6C0000}"/>
    <cellStyle name="Normal 9 2 2 2 3 5 2" xfId="34945" xr:uid="{00000000-0005-0000-0000-0000806C0000}"/>
    <cellStyle name="Normal 9 2 2 2 3 6" xfId="15067" xr:uid="{00000000-0005-0000-0000-0000816C0000}"/>
    <cellStyle name="Normal 9 2 2 2 3 6 2" xfId="38617" xr:uid="{00000000-0005-0000-0000-0000826C0000}"/>
    <cellStyle name="Normal 9 2 2 2 3 7" xfId="7377" xr:uid="{00000000-0005-0000-0000-0000836C0000}"/>
    <cellStyle name="Normal 9 2 2 2 3 8" xfId="32497" xr:uid="{00000000-0005-0000-0000-0000846C0000}"/>
    <cellStyle name="Normal 9 2 2 2 4" xfId="1390" xr:uid="{00000000-0005-0000-0000-0000856C0000}"/>
    <cellStyle name="Normal 9 2 2 2 4 2" xfId="2481" xr:uid="{00000000-0005-0000-0000-0000866C0000}"/>
    <cellStyle name="Normal 9 2 2 2 4 2 2" xfId="5744" xr:uid="{00000000-0005-0000-0000-0000876C0000}"/>
    <cellStyle name="Normal 9 2 2 2 4 2 2 2" xfId="13416" xr:uid="{00000000-0005-0000-0000-0000886C0000}"/>
    <cellStyle name="Normal 9 2 2 2 4 2 2 2 2" xfId="38216" xr:uid="{00000000-0005-0000-0000-0000896C0000}"/>
    <cellStyle name="Normal 9 2 2 2 4 2 2 3" xfId="19632" xr:uid="{00000000-0005-0000-0000-00008A6C0000}"/>
    <cellStyle name="Normal 9 2 2 2 4 2 2 3 2" xfId="41888" xr:uid="{00000000-0005-0000-0000-00008B6C0000}"/>
    <cellStyle name="Normal 9 2 2 2 4 2 2 4" xfId="9424" xr:uid="{00000000-0005-0000-0000-00008C6C0000}"/>
    <cellStyle name="Normal 9 2 2 2 4 2 2 5" xfId="34544" xr:uid="{00000000-0005-0000-0000-00008D6C0000}"/>
    <cellStyle name="Normal 9 2 2 2 4 2 3" xfId="3836" xr:uid="{00000000-0005-0000-0000-00008E6C0000}"/>
    <cellStyle name="Normal 9 2 2 2 4 2 3 2" xfId="17786" xr:uid="{00000000-0005-0000-0000-00008F6C0000}"/>
    <cellStyle name="Normal 9 2 2 2 4 2 3 2 2" xfId="40664" xr:uid="{00000000-0005-0000-0000-0000906C0000}"/>
    <cellStyle name="Normal 9 2 2 2 4 2 3 3" xfId="11872" xr:uid="{00000000-0005-0000-0000-0000916C0000}"/>
    <cellStyle name="Normal 9 2 2 2 4 2 3 4" xfId="36992" xr:uid="{00000000-0005-0000-0000-0000926C0000}"/>
    <cellStyle name="Normal 9 2 2 2 4 2 4" xfId="10648" xr:uid="{00000000-0005-0000-0000-0000936C0000}"/>
    <cellStyle name="Normal 9 2 2 2 4 2 4 2" xfId="35768" xr:uid="{00000000-0005-0000-0000-0000946C0000}"/>
    <cellStyle name="Normal 9 2 2 2 4 2 5" xfId="16445" xr:uid="{00000000-0005-0000-0000-0000956C0000}"/>
    <cellStyle name="Normal 9 2 2 2 4 2 5 2" xfId="39440" xr:uid="{00000000-0005-0000-0000-0000966C0000}"/>
    <cellStyle name="Normal 9 2 2 2 4 2 6" xfId="8200" xr:uid="{00000000-0005-0000-0000-0000976C0000}"/>
    <cellStyle name="Normal 9 2 2 2 4 2 7" xfId="33320" xr:uid="{00000000-0005-0000-0000-0000986C0000}"/>
    <cellStyle name="Normal 9 2 2 2 4 3" xfId="4854" xr:uid="{00000000-0005-0000-0000-0000996C0000}"/>
    <cellStyle name="Normal 9 2 2 2 4 3 2" xfId="12668" xr:uid="{00000000-0005-0000-0000-00009A6C0000}"/>
    <cellStyle name="Normal 9 2 2 2 4 3 2 2" xfId="37604" xr:uid="{00000000-0005-0000-0000-00009B6C0000}"/>
    <cellStyle name="Normal 9 2 2 2 4 3 3" xfId="18772" xr:uid="{00000000-0005-0000-0000-00009C6C0000}"/>
    <cellStyle name="Normal 9 2 2 2 4 3 3 2" xfId="41276" xr:uid="{00000000-0005-0000-0000-00009D6C0000}"/>
    <cellStyle name="Normal 9 2 2 2 4 3 4" xfId="8812" xr:uid="{00000000-0005-0000-0000-00009E6C0000}"/>
    <cellStyle name="Normal 9 2 2 2 4 3 5" xfId="33932" xr:uid="{00000000-0005-0000-0000-00009F6C0000}"/>
    <cellStyle name="Normal 9 2 2 2 4 4" xfId="3224" xr:uid="{00000000-0005-0000-0000-0000A06C0000}"/>
    <cellStyle name="Normal 9 2 2 2 4 4 2" xfId="17174" xr:uid="{00000000-0005-0000-0000-0000A16C0000}"/>
    <cellStyle name="Normal 9 2 2 2 4 4 2 2" xfId="40052" xr:uid="{00000000-0005-0000-0000-0000A26C0000}"/>
    <cellStyle name="Normal 9 2 2 2 4 4 3" xfId="11260" xr:uid="{00000000-0005-0000-0000-0000A36C0000}"/>
    <cellStyle name="Normal 9 2 2 2 4 4 4" xfId="36380" xr:uid="{00000000-0005-0000-0000-0000A46C0000}"/>
    <cellStyle name="Normal 9 2 2 2 4 5" xfId="10036" xr:uid="{00000000-0005-0000-0000-0000A56C0000}"/>
    <cellStyle name="Normal 9 2 2 2 4 5 2" xfId="35156" xr:uid="{00000000-0005-0000-0000-0000A66C0000}"/>
    <cellStyle name="Normal 9 2 2 2 4 6" xfId="15399" xr:uid="{00000000-0005-0000-0000-0000A76C0000}"/>
    <cellStyle name="Normal 9 2 2 2 4 6 2" xfId="38828" xr:uid="{00000000-0005-0000-0000-0000A86C0000}"/>
    <cellStyle name="Normal 9 2 2 2 4 7" xfId="7588" xr:uid="{00000000-0005-0000-0000-0000A96C0000}"/>
    <cellStyle name="Normal 9 2 2 2 4 8" xfId="32708" xr:uid="{00000000-0005-0000-0000-0000AA6C0000}"/>
    <cellStyle name="Normal 9 2 2 2 5" xfId="1801" xr:uid="{00000000-0005-0000-0000-0000AB6C0000}"/>
    <cellStyle name="Normal 9 2 2 2 5 2" xfId="5170" xr:uid="{00000000-0005-0000-0000-0000AC6C0000}"/>
    <cellStyle name="Normal 9 2 2 2 5 2 2" xfId="12923" xr:uid="{00000000-0005-0000-0000-0000AD6C0000}"/>
    <cellStyle name="Normal 9 2 2 2 5 2 2 2" xfId="37794" xr:uid="{00000000-0005-0000-0000-0000AE6C0000}"/>
    <cellStyle name="Normal 9 2 2 2 5 2 3" xfId="19074" xr:uid="{00000000-0005-0000-0000-0000AF6C0000}"/>
    <cellStyle name="Normal 9 2 2 2 5 2 3 2" xfId="41466" xr:uid="{00000000-0005-0000-0000-0000B06C0000}"/>
    <cellStyle name="Normal 9 2 2 2 5 2 4" xfId="9002" xr:uid="{00000000-0005-0000-0000-0000B16C0000}"/>
    <cellStyle name="Normal 9 2 2 2 5 2 5" xfId="34122" xr:uid="{00000000-0005-0000-0000-0000B26C0000}"/>
    <cellStyle name="Normal 9 2 2 2 5 3" xfId="3414" xr:uid="{00000000-0005-0000-0000-0000B36C0000}"/>
    <cellStyle name="Normal 9 2 2 2 5 3 2" xfId="17364" xr:uid="{00000000-0005-0000-0000-0000B46C0000}"/>
    <cellStyle name="Normal 9 2 2 2 5 3 2 2" xfId="40242" xr:uid="{00000000-0005-0000-0000-0000B56C0000}"/>
    <cellStyle name="Normal 9 2 2 2 5 3 3" xfId="11450" xr:uid="{00000000-0005-0000-0000-0000B66C0000}"/>
    <cellStyle name="Normal 9 2 2 2 5 3 4" xfId="36570" xr:uid="{00000000-0005-0000-0000-0000B76C0000}"/>
    <cellStyle name="Normal 9 2 2 2 5 4" xfId="10226" xr:uid="{00000000-0005-0000-0000-0000B86C0000}"/>
    <cellStyle name="Normal 9 2 2 2 5 4 2" xfId="35346" xr:uid="{00000000-0005-0000-0000-0000B96C0000}"/>
    <cellStyle name="Normal 9 2 2 2 5 5" xfId="15779" xr:uid="{00000000-0005-0000-0000-0000BA6C0000}"/>
    <cellStyle name="Normal 9 2 2 2 5 5 2" xfId="39018" xr:uid="{00000000-0005-0000-0000-0000BB6C0000}"/>
    <cellStyle name="Normal 9 2 2 2 5 6" xfId="7778" xr:uid="{00000000-0005-0000-0000-0000BC6C0000}"/>
    <cellStyle name="Normal 9 2 2 2 5 7" xfId="32898" xr:uid="{00000000-0005-0000-0000-0000BD6C0000}"/>
    <cellStyle name="Normal 9 2 2 2 6" xfId="4264" xr:uid="{00000000-0005-0000-0000-0000BE6C0000}"/>
    <cellStyle name="Normal 9 2 2 2 6 2" xfId="12166" xr:uid="{00000000-0005-0000-0000-0000BF6C0000}"/>
    <cellStyle name="Normal 9 2 2 2 6 2 2" xfId="37182" xr:uid="{00000000-0005-0000-0000-0000C06C0000}"/>
    <cellStyle name="Normal 9 2 2 2 6 3" xfId="18196" xr:uid="{00000000-0005-0000-0000-0000C16C0000}"/>
    <cellStyle name="Normal 9 2 2 2 6 3 2" xfId="40854" xr:uid="{00000000-0005-0000-0000-0000C26C0000}"/>
    <cellStyle name="Normal 9 2 2 2 6 4" xfId="8390" xr:uid="{00000000-0005-0000-0000-0000C36C0000}"/>
    <cellStyle name="Normal 9 2 2 2 6 5" xfId="33510" xr:uid="{00000000-0005-0000-0000-0000C46C0000}"/>
    <cellStyle name="Normal 9 2 2 2 7" xfId="2802" xr:uid="{00000000-0005-0000-0000-0000C56C0000}"/>
    <cellStyle name="Normal 9 2 2 2 7 2" xfId="16752" xr:uid="{00000000-0005-0000-0000-0000C66C0000}"/>
    <cellStyle name="Normal 9 2 2 2 7 2 2" xfId="39630" xr:uid="{00000000-0005-0000-0000-0000C76C0000}"/>
    <cellStyle name="Normal 9 2 2 2 7 3" xfId="10838" xr:uid="{00000000-0005-0000-0000-0000C86C0000}"/>
    <cellStyle name="Normal 9 2 2 2 7 4" xfId="35958" xr:uid="{00000000-0005-0000-0000-0000C96C0000}"/>
    <cellStyle name="Normal 9 2 2 2 8" xfId="9614" xr:uid="{00000000-0005-0000-0000-0000CA6C0000}"/>
    <cellStyle name="Normal 9 2 2 2 8 2" xfId="34734" xr:uid="{00000000-0005-0000-0000-0000CB6C0000}"/>
    <cellStyle name="Normal 9 2 2 2 9" xfId="14664" xr:uid="{00000000-0005-0000-0000-0000CC6C0000}"/>
    <cellStyle name="Normal 9 2 2 2 9 2" xfId="38406" xr:uid="{00000000-0005-0000-0000-0000CD6C0000}"/>
    <cellStyle name="Normal 9 2 2 3" xfId="624" xr:uid="{00000000-0005-0000-0000-0000CE6C0000}"/>
    <cellStyle name="Normal 9 2 2 3 10" xfId="32288" xr:uid="{00000000-0005-0000-0000-0000CF6C0000}"/>
    <cellStyle name="Normal 9 2 2 3 2" xfId="1050" xr:uid="{00000000-0005-0000-0000-0000D06C0000}"/>
    <cellStyle name="Normal 9 2 2 3 2 2" xfId="2141" xr:uid="{00000000-0005-0000-0000-0000D16C0000}"/>
    <cellStyle name="Normal 9 2 2 3 2 2 2" xfId="5447" xr:uid="{00000000-0005-0000-0000-0000D26C0000}"/>
    <cellStyle name="Normal 9 2 2 3 2 2 2 2" xfId="13161" xr:uid="{00000000-0005-0000-0000-0000D36C0000}"/>
    <cellStyle name="Normal 9 2 2 3 2 2 2 2 2" xfId="38007" xr:uid="{00000000-0005-0000-0000-0000D46C0000}"/>
    <cellStyle name="Normal 9 2 2 3 2 2 2 3" xfId="19341" xr:uid="{00000000-0005-0000-0000-0000D56C0000}"/>
    <cellStyle name="Normal 9 2 2 3 2 2 2 3 2" xfId="41679" xr:uid="{00000000-0005-0000-0000-0000D66C0000}"/>
    <cellStyle name="Normal 9 2 2 3 2 2 2 4" xfId="9215" xr:uid="{00000000-0005-0000-0000-0000D76C0000}"/>
    <cellStyle name="Normal 9 2 2 3 2 2 2 5" xfId="34335" xr:uid="{00000000-0005-0000-0000-0000D86C0000}"/>
    <cellStyle name="Normal 9 2 2 3 2 2 3" xfId="3627" xr:uid="{00000000-0005-0000-0000-0000D96C0000}"/>
    <cellStyle name="Normal 9 2 2 3 2 2 3 2" xfId="17577" xr:uid="{00000000-0005-0000-0000-0000DA6C0000}"/>
    <cellStyle name="Normal 9 2 2 3 2 2 3 2 2" xfId="40455" xr:uid="{00000000-0005-0000-0000-0000DB6C0000}"/>
    <cellStyle name="Normal 9 2 2 3 2 2 3 3" xfId="11663" xr:uid="{00000000-0005-0000-0000-0000DC6C0000}"/>
    <cellStyle name="Normal 9 2 2 3 2 2 3 4" xfId="36783" xr:uid="{00000000-0005-0000-0000-0000DD6C0000}"/>
    <cellStyle name="Normal 9 2 2 3 2 2 4" xfId="10439" xr:uid="{00000000-0005-0000-0000-0000DE6C0000}"/>
    <cellStyle name="Normal 9 2 2 3 2 2 4 2" xfId="35559" xr:uid="{00000000-0005-0000-0000-0000DF6C0000}"/>
    <cellStyle name="Normal 9 2 2 3 2 2 5" xfId="16110" xr:uid="{00000000-0005-0000-0000-0000E06C0000}"/>
    <cellStyle name="Normal 9 2 2 3 2 2 5 2" xfId="39231" xr:uid="{00000000-0005-0000-0000-0000E16C0000}"/>
    <cellStyle name="Normal 9 2 2 3 2 2 6" xfId="7991" xr:uid="{00000000-0005-0000-0000-0000E26C0000}"/>
    <cellStyle name="Normal 9 2 2 3 2 2 7" xfId="33111" xr:uid="{00000000-0005-0000-0000-0000E36C0000}"/>
    <cellStyle name="Normal 9 2 2 3 2 3" xfId="4563" xr:uid="{00000000-0005-0000-0000-0000E46C0000}"/>
    <cellStyle name="Normal 9 2 2 3 2 3 2" xfId="12414" xr:uid="{00000000-0005-0000-0000-0000E56C0000}"/>
    <cellStyle name="Normal 9 2 2 3 2 3 2 2" xfId="37395" xr:uid="{00000000-0005-0000-0000-0000E66C0000}"/>
    <cellStyle name="Normal 9 2 2 3 2 3 3" xfId="18489" xr:uid="{00000000-0005-0000-0000-0000E76C0000}"/>
    <cellStyle name="Normal 9 2 2 3 2 3 3 2" xfId="41067" xr:uid="{00000000-0005-0000-0000-0000E86C0000}"/>
    <cellStyle name="Normal 9 2 2 3 2 3 4" xfId="8603" xr:uid="{00000000-0005-0000-0000-0000E96C0000}"/>
    <cellStyle name="Normal 9 2 2 3 2 3 5" xfId="33723" xr:uid="{00000000-0005-0000-0000-0000EA6C0000}"/>
    <cellStyle name="Normal 9 2 2 3 2 4" xfId="3015" xr:uid="{00000000-0005-0000-0000-0000EB6C0000}"/>
    <cellStyle name="Normal 9 2 2 3 2 4 2" xfId="16965" xr:uid="{00000000-0005-0000-0000-0000EC6C0000}"/>
    <cellStyle name="Normal 9 2 2 3 2 4 2 2" xfId="39843" xr:uid="{00000000-0005-0000-0000-0000ED6C0000}"/>
    <cellStyle name="Normal 9 2 2 3 2 4 3" xfId="11051" xr:uid="{00000000-0005-0000-0000-0000EE6C0000}"/>
    <cellStyle name="Normal 9 2 2 3 2 4 4" xfId="36171" xr:uid="{00000000-0005-0000-0000-0000EF6C0000}"/>
    <cellStyle name="Normal 9 2 2 3 2 5" xfId="9827" xr:uid="{00000000-0005-0000-0000-0000F06C0000}"/>
    <cellStyle name="Normal 9 2 2 3 2 5 2" xfId="34947" xr:uid="{00000000-0005-0000-0000-0000F16C0000}"/>
    <cellStyle name="Normal 9 2 2 3 2 6" xfId="15069" xr:uid="{00000000-0005-0000-0000-0000F26C0000}"/>
    <cellStyle name="Normal 9 2 2 3 2 6 2" xfId="38619" xr:uid="{00000000-0005-0000-0000-0000F36C0000}"/>
    <cellStyle name="Normal 9 2 2 3 2 7" xfId="7379" xr:uid="{00000000-0005-0000-0000-0000F46C0000}"/>
    <cellStyle name="Normal 9 2 2 3 2 8" xfId="32499" xr:uid="{00000000-0005-0000-0000-0000F56C0000}"/>
    <cellStyle name="Normal 9 2 2 3 3" xfId="1392" xr:uid="{00000000-0005-0000-0000-0000F66C0000}"/>
    <cellStyle name="Normal 9 2 2 3 3 2" xfId="2483" xr:uid="{00000000-0005-0000-0000-0000F76C0000}"/>
    <cellStyle name="Normal 9 2 2 3 3 2 2" xfId="5746" xr:uid="{00000000-0005-0000-0000-0000F86C0000}"/>
    <cellStyle name="Normal 9 2 2 3 3 2 2 2" xfId="13418" xr:uid="{00000000-0005-0000-0000-0000F96C0000}"/>
    <cellStyle name="Normal 9 2 2 3 3 2 2 2 2" xfId="38218" xr:uid="{00000000-0005-0000-0000-0000FA6C0000}"/>
    <cellStyle name="Normal 9 2 2 3 3 2 2 3" xfId="19634" xr:uid="{00000000-0005-0000-0000-0000FB6C0000}"/>
    <cellStyle name="Normal 9 2 2 3 3 2 2 3 2" xfId="41890" xr:uid="{00000000-0005-0000-0000-0000FC6C0000}"/>
    <cellStyle name="Normal 9 2 2 3 3 2 2 4" xfId="9426" xr:uid="{00000000-0005-0000-0000-0000FD6C0000}"/>
    <cellStyle name="Normal 9 2 2 3 3 2 2 5" xfId="34546" xr:uid="{00000000-0005-0000-0000-0000FE6C0000}"/>
    <cellStyle name="Normal 9 2 2 3 3 2 3" xfId="3838" xr:uid="{00000000-0005-0000-0000-0000FF6C0000}"/>
    <cellStyle name="Normal 9 2 2 3 3 2 3 2" xfId="17788" xr:uid="{00000000-0005-0000-0000-0000006D0000}"/>
    <cellStyle name="Normal 9 2 2 3 3 2 3 2 2" xfId="40666" xr:uid="{00000000-0005-0000-0000-0000016D0000}"/>
    <cellStyle name="Normal 9 2 2 3 3 2 3 3" xfId="11874" xr:uid="{00000000-0005-0000-0000-0000026D0000}"/>
    <cellStyle name="Normal 9 2 2 3 3 2 3 4" xfId="36994" xr:uid="{00000000-0005-0000-0000-0000036D0000}"/>
    <cellStyle name="Normal 9 2 2 3 3 2 4" xfId="10650" xr:uid="{00000000-0005-0000-0000-0000046D0000}"/>
    <cellStyle name="Normal 9 2 2 3 3 2 4 2" xfId="35770" xr:uid="{00000000-0005-0000-0000-0000056D0000}"/>
    <cellStyle name="Normal 9 2 2 3 3 2 5" xfId="16447" xr:uid="{00000000-0005-0000-0000-0000066D0000}"/>
    <cellStyle name="Normal 9 2 2 3 3 2 5 2" xfId="39442" xr:uid="{00000000-0005-0000-0000-0000076D0000}"/>
    <cellStyle name="Normal 9 2 2 3 3 2 6" xfId="8202" xr:uid="{00000000-0005-0000-0000-0000086D0000}"/>
    <cellStyle name="Normal 9 2 2 3 3 2 7" xfId="33322" xr:uid="{00000000-0005-0000-0000-0000096D0000}"/>
    <cellStyle name="Normal 9 2 2 3 3 3" xfId="4856" xr:uid="{00000000-0005-0000-0000-00000A6D0000}"/>
    <cellStyle name="Normal 9 2 2 3 3 3 2" xfId="12670" xr:uid="{00000000-0005-0000-0000-00000B6D0000}"/>
    <cellStyle name="Normal 9 2 2 3 3 3 2 2" xfId="37606" xr:uid="{00000000-0005-0000-0000-00000C6D0000}"/>
    <cellStyle name="Normal 9 2 2 3 3 3 3" xfId="18774" xr:uid="{00000000-0005-0000-0000-00000D6D0000}"/>
    <cellStyle name="Normal 9 2 2 3 3 3 3 2" xfId="41278" xr:uid="{00000000-0005-0000-0000-00000E6D0000}"/>
    <cellStyle name="Normal 9 2 2 3 3 3 4" xfId="8814" xr:uid="{00000000-0005-0000-0000-00000F6D0000}"/>
    <cellStyle name="Normal 9 2 2 3 3 3 5" xfId="33934" xr:uid="{00000000-0005-0000-0000-0000106D0000}"/>
    <cellStyle name="Normal 9 2 2 3 3 4" xfId="3226" xr:uid="{00000000-0005-0000-0000-0000116D0000}"/>
    <cellStyle name="Normal 9 2 2 3 3 4 2" xfId="17176" xr:uid="{00000000-0005-0000-0000-0000126D0000}"/>
    <cellStyle name="Normal 9 2 2 3 3 4 2 2" xfId="40054" xr:uid="{00000000-0005-0000-0000-0000136D0000}"/>
    <cellStyle name="Normal 9 2 2 3 3 4 3" xfId="11262" xr:uid="{00000000-0005-0000-0000-0000146D0000}"/>
    <cellStyle name="Normal 9 2 2 3 3 4 4" xfId="36382" xr:uid="{00000000-0005-0000-0000-0000156D0000}"/>
    <cellStyle name="Normal 9 2 2 3 3 5" xfId="10038" xr:uid="{00000000-0005-0000-0000-0000166D0000}"/>
    <cellStyle name="Normal 9 2 2 3 3 5 2" xfId="35158" xr:uid="{00000000-0005-0000-0000-0000176D0000}"/>
    <cellStyle name="Normal 9 2 2 3 3 6" xfId="15401" xr:uid="{00000000-0005-0000-0000-0000186D0000}"/>
    <cellStyle name="Normal 9 2 2 3 3 6 2" xfId="38830" xr:uid="{00000000-0005-0000-0000-0000196D0000}"/>
    <cellStyle name="Normal 9 2 2 3 3 7" xfId="7590" xr:uid="{00000000-0005-0000-0000-00001A6D0000}"/>
    <cellStyle name="Normal 9 2 2 3 3 8" xfId="32710" xr:uid="{00000000-0005-0000-0000-00001B6D0000}"/>
    <cellStyle name="Normal 9 2 2 3 4" xfId="1803" xr:uid="{00000000-0005-0000-0000-00001C6D0000}"/>
    <cellStyle name="Normal 9 2 2 3 4 2" xfId="5172" xr:uid="{00000000-0005-0000-0000-00001D6D0000}"/>
    <cellStyle name="Normal 9 2 2 3 4 2 2" xfId="12925" xr:uid="{00000000-0005-0000-0000-00001E6D0000}"/>
    <cellStyle name="Normal 9 2 2 3 4 2 2 2" xfId="37796" xr:uid="{00000000-0005-0000-0000-00001F6D0000}"/>
    <cellStyle name="Normal 9 2 2 3 4 2 3" xfId="19076" xr:uid="{00000000-0005-0000-0000-0000206D0000}"/>
    <cellStyle name="Normal 9 2 2 3 4 2 3 2" xfId="41468" xr:uid="{00000000-0005-0000-0000-0000216D0000}"/>
    <cellStyle name="Normal 9 2 2 3 4 2 4" xfId="9004" xr:uid="{00000000-0005-0000-0000-0000226D0000}"/>
    <cellStyle name="Normal 9 2 2 3 4 2 5" xfId="34124" xr:uid="{00000000-0005-0000-0000-0000236D0000}"/>
    <cellStyle name="Normal 9 2 2 3 4 3" xfId="3416" xr:uid="{00000000-0005-0000-0000-0000246D0000}"/>
    <cellStyle name="Normal 9 2 2 3 4 3 2" xfId="17366" xr:uid="{00000000-0005-0000-0000-0000256D0000}"/>
    <cellStyle name="Normal 9 2 2 3 4 3 2 2" xfId="40244" xr:uid="{00000000-0005-0000-0000-0000266D0000}"/>
    <cellStyle name="Normal 9 2 2 3 4 3 3" xfId="11452" xr:uid="{00000000-0005-0000-0000-0000276D0000}"/>
    <cellStyle name="Normal 9 2 2 3 4 3 4" xfId="36572" xr:uid="{00000000-0005-0000-0000-0000286D0000}"/>
    <cellStyle name="Normal 9 2 2 3 4 4" xfId="10228" xr:uid="{00000000-0005-0000-0000-0000296D0000}"/>
    <cellStyle name="Normal 9 2 2 3 4 4 2" xfId="35348" xr:uid="{00000000-0005-0000-0000-00002A6D0000}"/>
    <cellStyle name="Normal 9 2 2 3 4 5" xfId="15781" xr:uid="{00000000-0005-0000-0000-00002B6D0000}"/>
    <cellStyle name="Normal 9 2 2 3 4 5 2" xfId="39020" xr:uid="{00000000-0005-0000-0000-00002C6D0000}"/>
    <cellStyle name="Normal 9 2 2 3 4 6" xfId="7780" xr:uid="{00000000-0005-0000-0000-00002D6D0000}"/>
    <cellStyle name="Normal 9 2 2 3 4 7" xfId="32900" xr:uid="{00000000-0005-0000-0000-00002E6D0000}"/>
    <cellStyle name="Normal 9 2 2 3 5" xfId="4266" xr:uid="{00000000-0005-0000-0000-00002F6D0000}"/>
    <cellStyle name="Normal 9 2 2 3 5 2" xfId="12168" xr:uid="{00000000-0005-0000-0000-0000306D0000}"/>
    <cellStyle name="Normal 9 2 2 3 5 2 2" xfId="37184" xr:uid="{00000000-0005-0000-0000-0000316D0000}"/>
    <cellStyle name="Normal 9 2 2 3 5 3" xfId="18198" xr:uid="{00000000-0005-0000-0000-0000326D0000}"/>
    <cellStyle name="Normal 9 2 2 3 5 3 2" xfId="40856" xr:uid="{00000000-0005-0000-0000-0000336D0000}"/>
    <cellStyle name="Normal 9 2 2 3 5 4" xfId="8392" xr:uid="{00000000-0005-0000-0000-0000346D0000}"/>
    <cellStyle name="Normal 9 2 2 3 5 5" xfId="33512" xr:uid="{00000000-0005-0000-0000-0000356D0000}"/>
    <cellStyle name="Normal 9 2 2 3 6" xfId="2804" xr:uid="{00000000-0005-0000-0000-0000366D0000}"/>
    <cellStyle name="Normal 9 2 2 3 6 2" xfId="16754" xr:uid="{00000000-0005-0000-0000-0000376D0000}"/>
    <cellStyle name="Normal 9 2 2 3 6 2 2" xfId="39632" xr:uid="{00000000-0005-0000-0000-0000386D0000}"/>
    <cellStyle name="Normal 9 2 2 3 6 3" xfId="10840" xr:uid="{00000000-0005-0000-0000-0000396D0000}"/>
    <cellStyle name="Normal 9 2 2 3 6 4" xfId="35960" xr:uid="{00000000-0005-0000-0000-00003A6D0000}"/>
    <cellStyle name="Normal 9 2 2 3 7" xfId="9616" xr:uid="{00000000-0005-0000-0000-00003B6D0000}"/>
    <cellStyle name="Normal 9 2 2 3 7 2" xfId="34736" xr:uid="{00000000-0005-0000-0000-00003C6D0000}"/>
    <cellStyle name="Normal 9 2 2 3 8" xfId="14666" xr:uid="{00000000-0005-0000-0000-00003D6D0000}"/>
    <cellStyle name="Normal 9 2 2 3 8 2" xfId="38408" xr:uid="{00000000-0005-0000-0000-00003E6D0000}"/>
    <cellStyle name="Normal 9 2 2 3 9" xfId="7168" xr:uid="{00000000-0005-0000-0000-00003F6D0000}"/>
    <cellStyle name="Normal 9 2 2 4" xfId="1047" xr:uid="{00000000-0005-0000-0000-0000406D0000}"/>
    <cellStyle name="Normal 9 2 2 4 2" xfId="2138" xr:uid="{00000000-0005-0000-0000-0000416D0000}"/>
    <cellStyle name="Normal 9 2 2 4 2 2" xfId="5444" xr:uid="{00000000-0005-0000-0000-0000426D0000}"/>
    <cellStyle name="Normal 9 2 2 4 2 2 2" xfId="13158" xr:uid="{00000000-0005-0000-0000-0000436D0000}"/>
    <cellStyle name="Normal 9 2 2 4 2 2 2 2" xfId="38004" xr:uid="{00000000-0005-0000-0000-0000446D0000}"/>
    <cellStyle name="Normal 9 2 2 4 2 2 3" xfId="19338" xr:uid="{00000000-0005-0000-0000-0000456D0000}"/>
    <cellStyle name="Normal 9 2 2 4 2 2 3 2" xfId="41676" xr:uid="{00000000-0005-0000-0000-0000466D0000}"/>
    <cellStyle name="Normal 9 2 2 4 2 2 4" xfId="9212" xr:uid="{00000000-0005-0000-0000-0000476D0000}"/>
    <cellStyle name="Normal 9 2 2 4 2 2 5" xfId="34332" xr:uid="{00000000-0005-0000-0000-0000486D0000}"/>
    <cellStyle name="Normal 9 2 2 4 2 3" xfId="3624" xr:uid="{00000000-0005-0000-0000-0000496D0000}"/>
    <cellStyle name="Normal 9 2 2 4 2 3 2" xfId="17574" xr:uid="{00000000-0005-0000-0000-00004A6D0000}"/>
    <cellStyle name="Normal 9 2 2 4 2 3 2 2" xfId="40452" xr:uid="{00000000-0005-0000-0000-00004B6D0000}"/>
    <cellStyle name="Normal 9 2 2 4 2 3 3" xfId="11660" xr:uid="{00000000-0005-0000-0000-00004C6D0000}"/>
    <cellStyle name="Normal 9 2 2 4 2 3 4" xfId="36780" xr:uid="{00000000-0005-0000-0000-00004D6D0000}"/>
    <cellStyle name="Normal 9 2 2 4 2 4" xfId="10436" xr:uid="{00000000-0005-0000-0000-00004E6D0000}"/>
    <cellStyle name="Normal 9 2 2 4 2 4 2" xfId="35556" xr:uid="{00000000-0005-0000-0000-00004F6D0000}"/>
    <cellStyle name="Normal 9 2 2 4 2 5" xfId="16107" xr:uid="{00000000-0005-0000-0000-0000506D0000}"/>
    <cellStyle name="Normal 9 2 2 4 2 5 2" xfId="39228" xr:uid="{00000000-0005-0000-0000-0000516D0000}"/>
    <cellStyle name="Normal 9 2 2 4 2 6" xfId="7988" xr:uid="{00000000-0005-0000-0000-0000526D0000}"/>
    <cellStyle name="Normal 9 2 2 4 2 7" xfId="33108" xr:uid="{00000000-0005-0000-0000-0000536D0000}"/>
    <cellStyle name="Normal 9 2 2 4 3" xfId="4560" xr:uid="{00000000-0005-0000-0000-0000546D0000}"/>
    <cellStyle name="Normal 9 2 2 4 3 2" xfId="12411" xr:uid="{00000000-0005-0000-0000-0000556D0000}"/>
    <cellStyle name="Normal 9 2 2 4 3 2 2" xfId="37392" xr:uid="{00000000-0005-0000-0000-0000566D0000}"/>
    <cellStyle name="Normal 9 2 2 4 3 3" xfId="18486" xr:uid="{00000000-0005-0000-0000-0000576D0000}"/>
    <cellStyle name="Normal 9 2 2 4 3 3 2" xfId="41064" xr:uid="{00000000-0005-0000-0000-0000586D0000}"/>
    <cellStyle name="Normal 9 2 2 4 3 4" xfId="8600" xr:uid="{00000000-0005-0000-0000-0000596D0000}"/>
    <cellStyle name="Normal 9 2 2 4 3 5" xfId="33720" xr:uid="{00000000-0005-0000-0000-00005A6D0000}"/>
    <cellStyle name="Normal 9 2 2 4 4" xfId="3012" xr:uid="{00000000-0005-0000-0000-00005B6D0000}"/>
    <cellStyle name="Normal 9 2 2 4 4 2" xfId="16962" xr:uid="{00000000-0005-0000-0000-00005C6D0000}"/>
    <cellStyle name="Normal 9 2 2 4 4 2 2" xfId="39840" xr:uid="{00000000-0005-0000-0000-00005D6D0000}"/>
    <cellStyle name="Normal 9 2 2 4 4 3" xfId="11048" xr:uid="{00000000-0005-0000-0000-00005E6D0000}"/>
    <cellStyle name="Normal 9 2 2 4 4 4" xfId="36168" xr:uid="{00000000-0005-0000-0000-00005F6D0000}"/>
    <cellStyle name="Normal 9 2 2 4 5" xfId="9824" xr:uid="{00000000-0005-0000-0000-0000606D0000}"/>
    <cellStyle name="Normal 9 2 2 4 5 2" xfId="34944" xr:uid="{00000000-0005-0000-0000-0000616D0000}"/>
    <cellStyle name="Normal 9 2 2 4 6" xfId="15066" xr:uid="{00000000-0005-0000-0000-0000626D0000}"/>
    <cellStyle name="Normal 9 2 2 4 6 2" xfId="38616" xr:uid="{00000000-0005-0000-0000-0000636D0000}"/>
    <cellStyle name="Normal 9 2 2 4 7" xfId="7376" xr:uid="{00000000-0005-0000-0000-0000646D0000}"/>
    <cellStyle name="Normal 9 2 2 4 8" xfId="32496" xr:uid="{00000000-0005-0000-0000-0000656D0000}"/>
    <cellStyle name="Normal 9 2 2 5" xfId="1389" xr:uid="{00000000-0005-0000-0000-0000666D0000}"/>
    <cellStyle name="Normal 9 2 2 5 2" xfId="2480" xr:uid="{00000000-0005-0000-0000-0000676D0000}"/>
    <cellStyle name="Normal 9 2 2 5 2 2" xfId="5743" xr:uid="{00000000-0005-0000-0000-0000686D0000}"/>
    <cellStyle name="Normal 9 2 2 5 2 2 2" xfId="13415" xr:uid="{00000000-0005-0000-0000-0000696D0000}"/>
    <cellStyle name="Normal 9 2 2 5 2 2 2 2" xfId="38215" xr:uid="{00000000-0005-0000-0000-00006A6D0000}"/>
    <cellStyle name="Normal 9 2 2 5 2 2 3" xfId="19631" xr:uid="{00000000-0005-0000-0000-00006B6D0000}"/>
    <cellStyle name="Normal 9 2 2 5 2 2 3 2" xfId="41887" xr:uid="{00000000-0005-0000-0000-00006C6D0000}"/>
    <cellStyle name="Normal 9 2 2 5 2 2 4" xfId="9423" xr:uid="{00000000-0005-0000-0000-00006D6D0000}"/>
    <cellStyle name="Normal 9 2 2 5 2 2 5" xfId="34543" xr:uid="{00000000-0005-0000-0000-00006E6D0000}"/>
    <cellStyle name="Normal 9 2 2 5 2 3" xfId="3835" xr:uid="{00000000-0005-0000-0000-00006F6D0000}"/>
    <cellStyle name="Normal 9 2 2 5 2 3 2" xfId="17785" xr:uid="{00000000-0005-0000-0000-0000706D0000}"/>
    <cellStyle name="Normal 9 2 2 5 2 3 2 2" xfId="40663" xr:uid="{00000000-0005-0000-0000-0000716D0000}"/>
    <cellStyle name="Normal 9 2 2 5 2 3 3" xfId="11871" xr:uid="{00000000-0005-0000-0000-0000726D0000}"/>
    <cellStyle name="Normal 9 2 2 5 2 3 4" xfId="36991" xr:uid="{00000000-0005-0000-0000-0000736D0000}"/>
    <cellStyle name="Normal 9 2 2 5 2 4" xfId="10647" xr:uid="{00000000-0005-0000-0000-0000746D0000}"/>
    <cellStyle name="Normal 9 2 2 5 2 4 2" xfId="35767" xr:uid="{00000000-0005-0000-0000-0000756D0000}"/>
    <cellStyle name="Normal 9 2 2 5 2 5" xfId="16444" xr:uid="{00000000-0005-0000-0000-0000766D0000}"/>
    <cellStyle name="Normal 9 2 2 5 2 5 2" xfId="39439" xr:uid="{00000000-0005-0000-0000-0000776D0000}"/>
    <cellStyle name="Normal 9 2 2 5 2 6" xfId="8199" xr:uid="{00000000-0005-0000-0000-0000786D0000}"/>
    <cellStyle name="Normal 9 2 2 5 2 7" xfId="33319" xr:uid="{00000000-0005-0000-0000-0000796D0000}"/>
    <cellStyle name="Normal 9 2 2 5 3" xfId="4853" xr:uid="{00000000-0005-0000-0000-00007A6D0000}"/>
    <cellStyle name="Normal 9 2 2 5 3 2" xfId="12667" xr:uid="{00000000-0005-0000-0000-00007B6D0000}"/>
    <cellStyle name="Normal 9 2 2 5 3 2 2" xfId="37603" xr:uid="{00000000-0005-0000-0000-00007C6D0000}"/>
    <cellStyle name="Normal 9 2 2 5 3 3" xfId="18771" xr:uid="{00000000-0005-0000-0000-00007D6D0000}"/>
    <cellStyle name="Normal 9 2 2 5 3 3 2" xfId="41275" xr:uid="{00000000-0005-0000-0000-00007E6D0000}"/>
    <cellStyle name="Normal 9 2 2 5 3 4" xfId="8811" xr:uid="{00000000-0005-0000-0000-00007F6D0000}"/>
    <cellStyle name="Normal 9 2 2 5 3 5" xfId="33931" xr:uid="{00000000-0005-0000-0000-0000806D0000}"/>
    <cellStyle name="Normal 9 2 2 5 4" xfId="3223" xr:uid="{00000000-0005-0000-0000-0000816D0000}"/>
    <cellStyle name="Normal 9 2 2 5 4 2" xfId="17173" xr:uid="{00000000-0005-0000-0000-0000826D0000}"/>
    <cellStyle name="Normal 9 2 2 5 4 2 2" xfId="40051" xr:uid="{00000000-0005-0000-0000-0000836D0000}"/>
    <cellStyle name="Normal 9 2 2 5 4 3" xfId="11259" xr:uid="{00000000-0005-0000-0000-0000846D0000}"/>
    <cellStyle name="Normal 9 2 2 5 4 4" xfId="36379" xr:uid="{00000000-0005-0000-0000-0000856D0000}"/>
    <cellStyle name="Normal 9 2 2 5 5" xfId="10035" xr:uid="{00000000-0005-0000-0000-0000866D0000}"/>
    <cellStyle name="Normal 9 2 2 5 5 2" xfId="35155" xr:uid="{00000000-0005-0000-0000-0000876D0000}"/>
    <cellStyle name="Normal 9 2 2 5 6" xfId="15398" xr:uid="{00000000-0005-0000-0000-0000886D0000}"/>
    <cellStyle name="Normal 9 2 2 5 6 2" xfId="38827" xr:uid="{00000000-0005-0000-0000-0000896D0000}"/>
    <cellStyle name="Normal 9 2 2 5 7" xfId="7587" xr:uid="{00000000-0005-0000-0000-00008A6D0000}"/>
    <cellStyle name="Normal 9 2 2 5 8" xfId="32707" xr:uid="{00000000-0005-0000-0000-00008B6D0000}"/>
    <cellStyle name="Normal 9 2 2 6" xfId="1800" xr:uid="{00000000-0005-0000-0000-00008C6D0000}"/>
    <cellStyle name="Normal 9 2 2 6 2" xfId="5169" xr:uid="{00000000-0005-0000-0000-00008D6D0000}"/>
    <cellStyle name="Normal 9 2 2 6 2 2" xfId="12922" xr:uid="{00000000-0005-0000-0000-00008E6D0000}"/>
    <cellStyle name="Normal 9 2 2 6 2 2 2" xfId="37793" xr:uid="{00000000-0005-0000-0000-00008F6D0000}"/>
    <cellStyle name="Normal 9 2 2 6 2 3" xfId="19073" xr:uid="{00000000-0005-0000-0000-0000906D0000}"/>
    <cellStyle name="Normal 9 2 2 6 2 3 2" xfId="41465" xr:uid="{00000000-0005-0000-0000-0000916D0000}"/>
    <cellStyle name="Normal 9 2 2 6 2 4" xfId="9001" xr:uid="{00000000-0005-0000-0000-0000926D0000}"/>
    <cellStyle name="Normal 9 2 2 6 2 5" xfId="34121" xr:uid="{00000000-0005-0000-0000-0000936D0000}"/>
    <cellStyle name="Normal 9 2 2 6 3" xfId="3413" xr:uid="{00000000-0005-0000-0000-0000946D0000}"/>
    <cellStyle name="Normal 9 2 2 6 3 2" xfId="17363" xr:uid="{00000000-0005-0000-0000-0000956D0000}"/>
    <cellStyle name="Normal 9 2 2 6 3 2 2" xfId="40241" xr:uid="{00000000-0005-0000-0000-0000966D0000}"/>
    <cellStyle name="Normal 9 2 2 6 3 3" xfId="11449" xr:uid="{00000000-0005-0000-0000-0000976D0000}"/>
    <cellStyle name="Normal 9 2 2 6 3 4" xfId="36569" xr:uid="{00000000-0005-0000-0000-0000986D0000}"/>
    <cellStyle name="Normal 9 2 2 6 4" xfId="10225" xr:uid="{00000000-0005-0000-0000-0000996D0000}"/>
    <cellStyle name="Normal 9 2 2 6 4 2" xfId="35345" xr:uid="{00000000-0005-0000-0000-00009A6D0000}"/>
    <cellStyle name="Normal 9 2 2 6 5" xfId="15778" xr:uid="{00000000-0005-0000-0000-00009B6D0000}"/>
    <cellStyle name="Normal 9 2 2 6 5 2" xfId="39017" xr:uid="{00000000-0005-0000-0000-00009C6D0000}"/>
    <cellStyle name="Normal 9 2 2 6 6" xfId="7777" xr:uid="{00000000-0005-0000-0000-00009D6D0000}"/>
    <cellStyle name="Normal 9 2 2 6 7" xfId="32897" xr:uid="{00000000-0005-0000-0000-00009E6D0000}"/>
    <cellStyle name="Normal 9 2 2 7" xfId="4263" xr:uid="{00000000-0005-0000-0000-00009F6D0000}"/>
    <cellStyle name="Normal 9 2 2 7 2" xfId="12165" xr:uid="{00000000-0005-0000-0000-0000A06D0000}"/>
    <cellStyle name="Normal 9 2 2 7 2 2" xfId="37181" xr:uid="{00000000-0005-0000-0000-0000A16D0000}"/>
    <cellStyle name="Normal 9 2 2 7 3" xfId="18195" xr:uid="{00000000-0005-0000-0000-0000A26D0000}"/>
    <cellStyle name="Normal 9 2 2 7 3 2" xfId="40853" xr:uid="{00000000-0005-0000-0000-0000A36D0000}"/>
    <cellStyle name="Normal 9 2 2 7 4" xfId="8389" xr:uid="{00000000-0005-0000-0000-0000A46D0000}"/>
    <cellStyle name="Normal 9 2 2 7 5" xfId="33509" xr:uid="{00000000-0005-0000-0000-0000A56D0000}"/>
    <cellStyle name="Normal 9 2 2 8" xfId="2801" xr:uid="{00000000-0005-0000-0000-0000A66D0000}"/>
    <cellStyle name="Normal 9 2 2 8 2" xfId="16751" xr:uid="{00000000-0005-0000-0000-0000A76D0000}"/>
    <cellStyle name="Normal 9 2 2 8 2 2" xfId="39629" xr:uid="{00000000-0005-0000-0000-0000A86D0000}"/>
    <cellStyle name="Normal 9 2 2 8 3" xfId="10837" xr:uid="{00000000-0005-0000-0000-0000A96D0000}"/>
    <cellStyle name="Normal 9 2 2 8 4" xfId="35957" xr:uid="{00000000-0005-0000-0000-0000AA6D0000}"/>
    <cellStyle name="Normal 9 2 2 9" xfId="9613" xr:uid="{00000000-0005-0000-0000-0000AB6D0000}"/>
    <cellStyle name="Normal 9 2 2 9 2" xfId="34733" xr:uid="{00000000-0005-0000-0000-0000AC6D0000}"/>
    <cellStyle name="Normal 9 2 3" xfId="625" xr:uid="{00000000-0005-0000-0000-0000AD6D0000}"/>
    <cellStyle name="Normal 9 2 3 10" xfId="7169" xr:uid="{00000000-0005-0000-0000-0000AE6D0000}"/>
    <cellStyle name="Normal 9 2 3 11" xfId="32289" xr:uid="{00000000-0005-0000-0000-0000AF6D0000}"/>
    <cellStyle name="Normal 9 2 3 2" xfId="626" xr:uid="{00000000-0005-0000-0000-0000B06D0000}"/>
    <cellStyle name="Normal 9 2 3 2 10" xfId="32290" xr:uid="{00000000-0005-0000-0000-0000B16D0000}"/>
    <cellStyle name="Normal 9 2 3 2 2" xfId="1052" xr:uid="{00000000-0005-0000-0000-0000B26D0000}"/>
    <cellStyle name="Normal 9 2 3 2 2 2" xfId="2143" xr:uid="{00000000-0005-0000-0000-0000B36D0000}"/>
    <cellStyle name="Normal 9 2 3 2 2 2 2" xfId="5449" xr:uid="{00000000-0005-0000-0000-0000B46D0000}"/>
    <cellStyle name="Normal 9 2 3 2 2 2 2 2" xfId="13163" xr:uid="{00000000-0005-0000-0000-0000B56D0000}"/>
    <cellStyle name="Normal 9 2 3 2 2 2 2 2 2" xfId="38009" xr:uid="{00000000-0005-0000-0000-0000B66D0000}"/>
    <cellStyle name="Normal 9 2 3 2 2 2 2 3" xfId="19343" xr:uid="{00000000-0005-0000-0000-0000B76D0000}"/>
    <cellStyle name="Normal 9 2 3 2 2 2 2 3 2" xfId="41681" xr:uid="{00000000-0005-0000-0000-0000B86D0000}"/>
    <cellStyle name="Normal 9 2 3 2 2 2 2 4" xfId="9217" xr:uid="{00000000-0005-0000-0000-0000B96D0000}"/>
    <cellStyle name="Normal 9 2 3 2 2 2 2 5" xfId="34337" xr:uid="{00000000-0005-0000-0000-0000BA6D0000}"/>
    <cellStyle name="Normal 9 2 3 2 2 2 3" xfId="3629" xr:uid="{00000000-0005-0000-0000-0000BB6D0000}"/>
    <cellStyle name="Normal 9 2 3 2 2 2 3 2" xfId="17579" xr:uid="{00000000-0005-0000-0000-0000BC6D0000}"/>
    <cellStyle name="Normal 9 2 3 2 2 2 3 2 2" xfId="40457" xr:uid="{00000000-0005-0000-0000-0000BD6D0000}"/>
    <cellStyle name="Normal 9 2 3 2 2 2 3 3" xfId="11665" xr:uid="{00000000-0005-0000-0000-0000BE6D0000}"/>
    <cellStyle name="Normal 9 2 3 2 2 2 3 4" xfId="36785" xr:uid="{00000000-0005-0000-0000-0000BF6D0000}"/>
    <cellStyle name="Normal 9 2 3 2 2 2 4" xfId="10441" xr:uid="{00000000-0005-0000-0000-0000C06D0000}"/>
    <cellStyle name="Normal 9 2 3 2 2 2 4 2" xfId="35561" xr:uid="{00000000-0005-0000-0000-0000C16D0000}"/>
    <cellStyle name="Normal 9 2 3 2 2 2 5" xfId="16112" xr:uid="{00000000-0005-0000-0000-0000C26D0000}"/>
    <cellStyle name="Normal 9 2 3 2 2 2 5 2" xfId="39233" xr:uid="{00000000-0005-0000-0000-0000C36D0000}"/>
    <cellStyle name="Normal 9 2 3 2 2 2 6" xfId="7993" xr:uid="{00000000-0005-0000-0000-0000C46D0000}"/>
    <cellStyle name="Normal 9 2 3 2 2 2 7" xfId="33113" xr:uid="{00000000-0005-0000-0000-0000C56D0000}"/>
    <cellStyle name="Normal 9 2 3 2 2 3" xfId="4565" xr:uid="{00000000-0005-0000-0000-0000C66D0000}"/>
    <cellStyle name="Normal 9 2 3 2 2 3 2" xfId="12416" xr:uid="{00000000-0005-0000-0000-0000C76D0000}"/>
    <cellStyle name="Normal 9 2 3 2 2 3 2 2" xfId="37397" xr:uid="{00000000-0005-0000-0000-0000C86D0000}"/>
    <cellStyle name="Normal 9 2 3 2 2 3 3" xfId="18491" xr:uid="{00000000-0005-0000-0000-0000C96D0000}"/>
    <cellStyle name="Normal 9 2 3 2 2 3 3 2" xfId="41069" xr:uid="{00000000-0005-0000-0000-0000CA6D0000}"/>
    <cellStyle name="Normal 9 2 3 2 2 3 4" xfId="8605" xr:uid="{00000000-0005-0000-0000-0000CB6D0000}"/>
    <cellStyle name="Normal 9 2 3 2 2 3 5" xfId="33725" xr:uid="{00000000-0005-0000-0000-0000CC6D0000}"/>
    <cellStyle name="Normal 9 2 3 2 2 4" xfId="3017" xr:uid="{00000000-0005-0000-0000-0000CD6D0000}"/>
    <cellStyle name="Normal 9 2 3 2 2 4 2" xfId="16967" xr:uid="{00000000-0005-0000-0000-0000CE6D0000}"/>
    <cellStyle name="Normal 9 2 3 2 2 4 2 2" xfId="39845" xr:uid="{00000000-0005-0000-0000-0000CF6D0000}"/>
    <cellStyle name="Normal 9 2 3 2 2 4 3" xfId="11053" xr:uid="{00000000-0005-0000-0000-0000D06D0000}"/>
    <cellStyle name="Normal 9 2 3 2 2 4 4" xfId="36173" xr:uid="{00000000-0005-0000-0000-0000D16D0000}"/>
    <cellStyle name="Normal 9 2 3 2 2 5" xfId="9829" xr:uid="{00000000-0005-0000-0000-0000D26D0000}"/>
    <cellStyle name="Normal 9 2 3 2 2 5 2" xfId="34949" xr:uid="{00000000-0005-0000-0000-0000D36D0000}"/>
    <cellStyle name="Normal 9 2 3 2 2 6" xfId="15071" xr:uid="{00000000-0005-0000-0000-0000D46D0000}"/>
    <cellStyle name="Normal 9 2 3 2 2 6 2" xfId="38621" xr:uid="{00000000-0005-0000-0000-0000D56D0000}"/>
    <cellStyle name="Normal 9 2 3 2 2 7" xfId="7381" xr:uid="{00000000-0005-0000-0000-0000D66D0000}"/>
    <cellStyle name="Normal 9 2 3 2 2 8" xfId="32501" xr:uid="{00000000-0005-0000-0000-0000D76D0000}"/>
    <cellStyle name="Normal 9 2 3 2 3" xfId="1394" xr:uid="{00000000-0005-0000-0000-0000D86D0000}"/>
    <cellStyle name="Normal 9 2 3 2 3 2" xfId="2485" xr:uid="{00000000-0005-0000-0000-0000D96D0000}"/>
    <cellStyle name="Normal 9 2 3 2 3 2 2" xfId="5748" xr:uid="{00000000-0005-0000-0000-0000DA6D0000}"/>
    <cellStyle name="Normal 9 2 3 2 3 2 2 2" xfId="13420" xr:uid="{00000000-0005-0000-0000-0000DB6D0000}"/>
    <cellStyle name="Normal 9 2 3 2 3 2 2 2 2" xfId="38220" xr:uid="{00000000-0005-0000-0000-0000DC6D0000}"/>
    <cellStyle name="Normal 9 2 3 2 3 2 2 3" xfId="19636" xr:uid="{00000000-0005-0000-0000-0000DD6D0000}"/>
    <cellStyle name="Normal 9 2 3 2 3 2 2 3 2" xfId="41892" xr:uid="{00000000-0005-0000-0000-0000DE6D0000}"/>
    <cellStyle name="Normal 9 2 3 2 3 2 2 4" xfId="9428" xr:uid="{00000000-0005-0000-0000-0000DF6D0000}"/>
    <cellStyle name="Normal 9 2 3 2 3 2 2 5" xfId="34548" xr:uid="{00000000-0005-0000-0000-0000E06D0000}"/>
    <cellStyle name="Normal 9 2 3 2 3 2 3" xfId="3840" xr:uid="{00000000-0005-0000-0000-0000E16D0000}"/>
    <cellStyle name="Normal 9 2 3 2 3 2 3 2" xfId="17790" xr:uid="{00000000-0005-0000-0000-0000E26D0000}"/>
    <cellStyle name="Normal 9 2 3 2 3 2 3 2 2" xfId="40668" xr:uid="{00000000-0005-0000-0000-0000E36D0000}"/>
    <cellStyle name="Normal 9 2 3 2 3 2 3 3" xfId="11876" xr:uid="{00000000-0005-0000-0000-0000E46D0000}"/>
    <cellStyle name="Normal 9 2 3 2 3 2 3 4" xfId="36996" xr:uid="{00000000-0005-0000-0000-0000E56D0000}"/>
    <cellStyle name="Normal 9 2 3 2 3 2 4" xfId="10652" xr:uid="{00000000-0005-0000-0000-0000E66D0000}"/>
    <cellStyle name="Normal 9 2 3 2 3 2 4 2" xfId="35772" xr:uid="{00000000-0005-0000-0000-0000E76D0000}"/>
    <cellStyle name="Normal 9 2 3 2 3 2 5" xfId="16449" xr:uid="{00000000-0005-0000-0000-0000E86D0000}"/>
    <cellStyle name="Normal 9 2 3 2 3 2 5 2" xfId="39444" xr:uid="{00000000-0005-0000-0000-0000E96D0000}"/>
    <cellStyle name="Normal 9 2 3 2 3 2 6" xfId="8204" xr:uid="{00000000-0005-0000-0000-0000EA6D0000}"/>
    <cellStyle name="Normal 9 2 3 2 3 2 7" xfId="33324" xr:uid="{00000000-0005-0000-0000-0000EB6D0000}"/>
    <cellStyle name="Normal 9 2 3 2 3 3" xfId="4858" xr:uid="{00000000-0005-0000-0000-0000EC6D0000}"/>
    <cellStyle name="Normal 9 2 3 2 3 3 2" xfId="12672" xr:uid="{00000000-0005-0000-0000-0000ED6D0000}"/>
    <cellStyle name="Normal 9 2 3 2 3 3 2 2" xfId="37608" xr:uid="{00000000-0005-0000-0000-0000EE6D0000}"/>
    <cellStyle name="Normal 9 2 3 2 3 3 3" xfId="18776" xr:uid="{00000000-0005-0000-0000-0000EF6D0000}"/>
    <cellStyle name="Normal 9 2 3 2 3 3 3 2" xfId="41280" xr:uid="{00000000-0005-0000-0000-0000F06D0000}"/>
    <cellStyle name="Normal 9 2 3 2 3 3 4" xfId="8816" xr:uid="{00000000-0005-0000-0000-0000F16D0000}"/>
    <cellStyle name="Normal 9 2 3 2 3 3 5" xfId="33936" xr:uid="{00000000-0005-0000-0000-0000F26D0000}"/>
    <cellStyle name="Normal 9 2 3 2 3 4" xfId="3228" xr:uid="{00000000-0005-0000-0000-0000F36D0000}"/>
    <cellStyle name="Normal 9 2 3 2 3 4 2" xfId="17178" xr:uid="{00000000-0005-0000-0000-0000F46D0000}"/>
    <cellStyle name="Normal 9 2 3 2 3 4 2 2" xfId="40056" xr:uid="{00000000-0005-0000-0000-0000F56D0000}"/>
    <cellStyle name="Normal 9 2 3 2 3 4 3" xfId="11264" xr:uid="{00000000-0005-0000-0000-0000F66D0000}"/>
    <cellStyle name="Normal 9 2 3 2 3 4 4" xfId="36384" xr:uid="{00000000-0005-0000-0000-0000F76D0000}"/>
    <cellStyle name="Normal 9 2 3 2 3 5" xfId="10040" xr:uid="{00000000-0005-0000-0000-0000F86D0000}"/>
    <cellStyle name="Normal 9 2 3 2 3 5 2" xfId="35160" xr:uid="{00000000-0005-0000-0000-0000F96D0000}"/>
    <cellStyle name="Normal 9 2 3 2 3 6" xfId="15403" xr:uid="{00000000-0005-0000-0000-0000FA6D0000}"/>
    <cellStyle name="Normal 9 2 3 2 3 6 2" xfId="38832" xr:uid="{00000000-0005-0000-0000-0000FB6D0000}"/>
    <cellStyle name="Normal 9 2 3 2 3 7" xfId="7592" xr:uid="{00000000-0005-0000-0000-0000FC6D0000}"/>
    <cellStyle name="Normal 9 2 3 2 3 8" xfId="32712" xr:uid="{00000000-0005-0000-0000-0000FD6D0000}"/>
    <cellStyle name="Normal 9 2 3 2 4" xfId="1805" xr:uid="{00000000-0005-0000-0000-0000FE6D0000}"/>
    <cellStyle name="Normal 9 2 3 2 4 2" xfId="5174" xr:uid="{00000000-0005-0000-0000-0000FF6D0000}"/>
    <cellStyle name="Normal 9 2 3 2 4 2 2" xfId="12927" xr:uid="{00000000-0005-0000-0000-0000006E0000}"/>
    <cellStyle name="Normal 9 2 3 2 4 2 2 2" xfId="37798" xr:uid="{00000000-0005-0000-0000-0000016E0000}"/>
    <cellStyle name="Normal 9 2 3 2 4 2 3" xfId="19078" xr:uid="{00000000-0005-0000-0000-0000026E0000}"/>
    <cellStyle name="Normal 9 2 3 2 4 2 3 2" xfId="41470" xr:uid="{00000000-0005-0000-0000-0000036E0000}"/>
    <cellStyle name="Normal 9 2 3 2 4 2 4" xfId="9006" xr:uid="{00000000-0005-0000-0000-0000046E0000}"/>
    <cellStyle name="Normal 9 2 3 2 4 2 5" xfId="34126" xr:uid="{00000000-0005-0000-0000-0000056E0000}"/>
    <cellStyle name="Normal 9 2 3 2 4 3" xfId="3418" xr:uid="{00000000-0005-0000-0000-0000066E0000}"/>
    <cellStyle name="Normal 9 2 3 2 4 3 2" xfId="17368" xr:uid="{00000000-0005-0000-0000-0000076E0000}"/>
    <cellStyle name="Normal 9 2 3 2 4 3 2 2" xfId="40246" xr:uid="{00000000-0005-0000-0000-0000086E0000}"/>
    <cellStyle name="Normal 9 2 3 2 4 3 3" xfId="11454" xr:uid="{00000000-0005-0000-0000-0000096E0000}"/>
    <cellStyle name="Normal 9 2 3 2 4 3 4" xfId="36574" xr:uid="{00000000-0005-0000-0000-00000A6E0000}"/>
    <cellStyle name="Normal 9 2 3 2 4 4" xfId="10230" xr:uid="{00000000-0005-0000-0000-00000B6E0000}"/>
    <cellStyle name="Normal 9 2 3 2 4 4 2" xfId="35350" xr:uid="{00000000-0005-0000-0000-00000C6E0000}"/>
    <cellStyle name="Normal 9 2 3 2 4 5" xfId="15783" xr:uid="{00000000-0005-0000-0000-00000D6E0000}"/>
    <cellStyle name="Normal 9 2 3 2 4 5 2" xfId="39022" xr:uid="{00000000-0005-0000-0000-00000E6E0000}"/>
    <cellStyle name="Normal 9 2 3 2 4 6" xfId="7782" xr:uid="{00000000-0005-0000-0000-00000F6E0000}"/>
    <cellStyle name="Normal 9 2 3 2 4 7" xfId="32902" xr:uid="{00000000-0005-0000-0000-0000106E0000}"/>
    <cellStyle name="Normal 9 2 3 2 5" xfId="4268" xr:uid="{00000000-0005-0000-0000-0000116E0000}"/>
    <cellStyle name="Normal 9 2 3 2 5 2" xfId="12170" xr:uid="{00000000-0005-0000-0000-0000126E0000}"/>
    <cellStyle name="Normal 9 2 3 2 5 2 2" xfId="37186" xr:uid="{00000000-0005-0000-0000-0000136E0000}"/>
    <cellStyle name="Normal 9 2 3 2 5 3" xfId="18200" xr:uid="{00000000-0005-0000-0000-0000146E0000}"/>
    <cellStyle name="Normal 9 2 3 2 5 3 2" xfId="40858" xr:uid="{00000000-0005-0000-0000-0000156E0000}"/>
    <cellStyle name="Normal 9 2 3 2 5 4" xfId="8394" xr:uid="{00000000-0005-0000-0000-0000166E0000}"/>
    <cellStyle name="Normal 9 2 3 2 5 5" xfId="33514" xr:uid="{00000000-0005-0000-0000-0000176E0000}"/>
    <cellStyle name="Normal 9 2 3 2 6" xfId="2806" xr:uid="{00000000-0005-0000-0000-0000186E0000}"/>
    <cellStyle name="Normal 9 2 3 2 6 2" xfId="16756" xr:uid="{00000000-0005-0000-0000-0000196E0000}"/>
    <cellStyle name="Normal 9 2 3 2 6 2 2" xfId="39634" xr:uid="{00000000-0005-0000-0000-00001A6E0000}"/>
    <cellStyle name="Normal 9 2 3 2 6 3" xfId="10842" xr:uid="{00000000-0005-0000-0000-00001B6E0000}"/>
    <cellStyle name="Normal 9 2 3 2 6 4" xfId="35962" xr:uid="{00000000-0005-0000-0000-00001C6E0000}"/>
    <cellStyle name="Normal 9 2 3 2 7" xfId="9618" xr:uid="{00000000-0005-0000-0000-00001D6E0000}"/>
    <cellStyle name="Normal 9 2 3 2 7 2" xfId="34738" xr:uid="{00000000-0005-0000-0000-00001E6E0000}"/>
    <cellStyle name="Normal 9 2 3 2 8" xfId="14668" xr:uid="{00000000-0005-0000-0000-00001F6E0000}"/>
    <cellStyle name="Normal 9 2 3 2 8 2" xfId="38410" xr:uid="{00000000-0005-0000-0000-0000206E0000}"/>
    <cellStyle name="Normal 9 2 3 2 9" xfId="7170" xr:uid="{00000000-0005-0000-0000-0000216E0000}"/>
    <cellStyle name="Normal 9 2 3 3" xfId="1051" xr:uid="{00000000-0005-0000-0000-0000226E0000}"/>
    <cellStyle name="Normal 9 2 3 3 2" xfId="2142" xr:uid="{00000000-0005-0000-0000-0000236E0000}"/>
    <cellStyle name="Normal 9 2 3 3 2 2" xfId="5448" xr:uid="{00000000-0005-0000-0000-0000246E0000}"/>
    <cellStyle name="Normal 9 2 3 3 2 2 2" xfId="13162" xr:uid="{00000000-0005-0000-0000-0000256E0000}"/>
    <cellStyle name="Normal 9 2 3 3 2 2 2 2" xfId="38008" xr:uid="{00000000-0005-0000-0000-0000266E0000}"/>
    <cellStyle name="Normal 9 2 3 3 2 2 3" xfId="19342" xr:uid="{00000000-0005-0000-0000-0000276E0000}"/>
    <cellStyle name="Normal 9 2 3 3 2 2 3 2" xfId="41680" xr:uid="{00000000-0005-0000-0000-0000286E0000}"/>
    <cellStyle name="Normal 9 2 3 3 2 2 4" xfId="9216" xr:uid="{00000000-0005-0000-0000-0000296E0000}"/>
    <cellStyle name="Normal 9 2 3 3 2 2 5" xfId="34336" xr:uid="{00000000-0005-0000-0000-00002A6E0000}"/>
    <cellStyle name="Normal 9 2 3 3 2 3" xfId="3628" xr:uid="{00000000-0005-0000-0000-00002B6E0000}"/>
    <cellStyle name="Normal 9 2 3 3 2 3 2" xfId="17578" xr:uid="{00000000-0005-0000-0000-00002C6E0000}"/>
    <cellStyle name="Normal 9 2 3 3 2 3 2 2" xfId="40456" xr:uid="{00000000-0005-0000-0000-00002D6E0000}"/>
    <cellStyle name="Normal 9 2 3 3 2 3 3" xfId="11664" xr:uid="{00000000-0005-0000-0000-00002E6E0000}"/>
    <cellStyle name="Normal 9 2 3 3 2 3 4" xfId="36784" xr:uid="{00000000-0005-0000-0000-00002F6E0000}"/>
    <cellStyle name="Normal 9 2 3 3 2 4" xfId="10440" xr:uid="{00000000-0005-0000-0000-0000306E0000}"/>
    <cellStyle name="Normal 9 2 3 3 2 4 2" xfId="35560" xr:uid="{00000000-0005-0000-0000-0000316E0000}"/>
    <cellStyle name="Normal 9 2 3 3 2 5" xfId="16111" xr:uid="{00000000-0005-0000-0000-0000326E0000}"/>
    <cellStyle name="Normal 9 2 3 3 2 5 2" xfId="39232" xr:uid="{00000000-0005-0000-0000-0000336E0000}"/>
    <cellStyle name="Normal 9 2 3 3 2 6" xfId="7992" xr:uid="{00000000-0005-0000-0000-0000346E0000}"/>
    <cellStyle name="Normal 9 2 3 3 2 7" xfId="33112" xr:uid="{00000000-0005-0000-0000-0000356E0000}"/>
    <cellStyle name="Normal 9 2 3 3 3" xfId="4564" xr:uid="{00000000-0005-0000-0000-0000366E0000}"/>
    <cellStyle name="Normal 9 2 3 3 3 2" xfId="12415" xr:uid="{00000000-0005-0000-0000-0000376E0000}"/>
    <cellStyle name="Normal 9 2 3 3 3 2 2" xfId="37396" xr:uid="{00000000-0005-0000-0000-0000386E0000}"/>
    <cellStyle name="Normal 9 2 3 3 3 3" xfId="18490" xr:uid="{00000000-0005-0000-0000-0000396E0000}"/>
    <cellStyle name="Normal 9 2 3 3 3 3 2" xfId="41068" xr:uid="{00000000-0005-0000-0000-00003A6E0000}"/>
    <cellStyle name="Normal 9 2 3 3 3 4" xfId="8604" xr:uid="{00000000-0005-0000-0000-00003B6E0000}"/>
    <cellStyle name="Normal 9 2 3 3 3 5" xfId="33724" xr:uid="{00000000-0005-0000-0000-00003C6E0000}"/>
    <cellStyle name="Normal 9 2 3 3 4" xfId="3016" xr:uid="{00000000-0005-0000-0000-00003D6E0000}"/>
    <cellStyle name="Normal 9 2 3 3 4 2" xfId="16966" xr:uid="{00000000-0005-0000-0000-00003E6E0000}"/>
    <cellStyle name="Normal 9 2 3 3 4 2 2" xfId="39844" xr:uid="{00000000-0005-0000-0000-00003F6E0000}"/>
    <cellStyle name="Normal 9 2 3 3 4 3" xfId="11052" xr:uid="{00000000-0005-0000-0000-0000406E0000}"/>
    <cellStyle name="Normal 9 2 3 3 4 4" xfId="36172" xr:uid="{00000000-0005-0000-0000-0000416E0000}"/>
    <cellStyle name="Normal 9 2 3 3 5" xfId="9828" xr:uid="{00000000-0005-0000-0000-0000426E0000}"/>
    <cellStyle name="Normal 9 2 3 3 5 2" xfId="34948" xr:uid="{00000000-0005-0000-0000-0000436E0000}"/>
    <cellStyle name="Normal 9 2 3 3 6" xfId="15070" xr:uid="{00000000-0005-0000-0000-0000446E0000}"/>
    <cellStyle name="Normal 9 2 3 3 6 2" xfId="38620" xr:uid="{00000000-0005-0000-0000-0000456E0000}"/>
    <cellStyle name="Normal 9 2 3 3 7" xfId="7380" xr:uid="{00000000-0005-0000-0000-0000466E0000}"/>
    <cellStyle name="Normal 9 2 3 3 8" xfId="32500" xr:uid="{00000000-0005-0000-0000-0000476E0000}"/>
    <cellStyle name="Normal 9 2 3 4" xfId="1393" xr:uid="{00000000-0005-0000-0000-0000486E0000}"/>
    <cellStyle name="Normal 9 2 3 4 2" xfId="2484" xr:uid="{00000000-0005-0000-0000-0000496E0000}"/>
    <cellStyle name="Normal 9 2 3 4 2 2" xfId="5747" xr:uid="{00000000-0005-0000-0000-00004A6E0000}"/>
    <cellStyle name="Normal 9 2 3 4 2 2 2" xfId="13419" xr:uid="{00000000-0005-0000-0000-00004B6E0000}"/>
    <cellStyle name="Normal 9 2 3 4 2 2 2 2" xfId="38219" xr:uid="{00000000-0005-0000-0000-00004C6E0000}"/>
    <cellStyle name="Normal 9 2 3 4 2 2 3" xfId="19635" xr:uid="{00000000-0005-0000-0000-00004D6E0000}"/>
    <cellStyle name="Normal 9 2 3 4 2 2 3 2" xfId="41891" xr:uid="{00000000-0005-0000-0000-00004E6E0000}"/>
    <cellStyle name="Normal 9 2 3 4 2 2 4" xfId="9427" xr:uid="{00000000-0005-0000-0000-00004F6E0000}"/>
    <cellStyle name="Normal 9 2 3 4 2 2 5" xfId="34547" xr:uid="{00000000-0005-0000-0000-0000506E0000}"/>
    <cellStyle name="Normal 9 2 3 4 2 3" xfId="3839" xr:uid="{00000000-0005-0000-0000-0000516E0000}"/>
    <cellStyle name="Normal 9 2 3 4 2 3 2" xfId="17789" xr:uid="{00000000-0005-0000-0000-0000526E0000}"/>
    <cellStyle name="Normal 9 2 3 4 2 3 2 2" xfId="40667" xr:uid="{00000000-0005-0000-0000-0000536E0000}"/>
    <cellStyle name="Normal 9 2 3 4 2 3 3" xfId="11875" xr:uid="{00000000-0005-0000-0000-0000546E0000}"/>
    <cellStyle name="Normal 9 2 3 4 2 3 4" xfId="36995" xr:uid="{00000000-0005-0000-0000-0000556E0000}"/>
    <cellStyle name="Normal 9 2 3 4 2 4" xfId="10651" xr:uid="{00000000-0005-0000-0000-0000566E0000}"/>
    <cellStyle name="Normal 9 2 3 4 2 4 2" xfId="35771" xr:uid="{00000000-0005-0000-0000-0000576E0000}"/>
    <cellStyle name="Normal 9 2 3 4 2 5" xfId="16448" xr:uid="{00000000-0005-0000-0000-0000586E0000}"/>
    <cellStyle name="Normal 9 2 3 4 2 5 2" xfId="39443" xr:uid="{00000000-0005-0000-0000-0000596E0000}"/>
    <cellStyle name="Normal 9 2 3 4 2 6" xfId="8203" xr:uid="{00000000-0005-0000-0000-00005A6E0000}"/>
    <cellStyle name="Normal 9 2 3 4 2 7" xfId="33323" xr:uid="{00000000-0005-0000-0000-00005B6E0000}"/>
    <cellStyle name="Normal 9 2 3 4 3" xfId="4857" xr:uid="{00000000-0005-0000-0000-00005C6E0000}"/>
    <cellStyle name="Normal 9 2 3 4 3 2" xfId="12671" xr:uid="{00000000-0005-0000-0000-00005D6E0000}"/>
    <cellStyle name="Normal 9 2 3 4 3 2 2" xfId="37607" xr:uid="{00000000-0005-0000-0000-00005E6E0000}"/>
    <cellStyle name="Normal 9 2 3 4 3 3" xfId="18775" xr:uid="{00000000-0005-0000-0000-00005F6E0000}"/>
    <cellStyle name="Normal 9 2 3 4 3 3 2" xfId="41279" xr:uid="{00000000-0005-0000-0000-0000606E0000}"/>
    <cellStyle name="Normal 9 2 3 4 3 4" xfId="8815" xr:uid="{00000000-0005-0000-0000-0000616E0000}"/>
    <cellStyle name="Normal 9 2 3 4 3 5" xfId="33935" xr:uid="{00000000-0005-0000-0000-0000626E0000}"/>
    <cellStyle name="Normal 9 2 3 4 4" xfId="3227" xr:uid="{00000000-0005-0000-0000-0000636E0000}"/>
    <cellStyle name="Normal 9 2 3 4 4 2" xfId="17177" xr:uid="{00000000-0005-0000-0000-0000646E0000}"/>
    <cellStyle name="Normal 9 2 3 4 4 2 2" xfId="40055" xr:uid="{00000000-0005-0000-0000-0000656E0000}"/>
    <cellStyle name="Normal 9 2 3 4 4 3" xfId="11263" xr:uid="{00000000-0005-0000-0000-0000666E0000}"/>
    <cellStyle name="Normal 9 2 3 4 4 4" xfId="36383" xr:uid="{00000000-0005-0000-0000-0000676E0000}"/>
    <cellStyle name="Normal 9 2 3 4 5" xfId="10039" xr:uid="{00000000-0005-0000-0000-0000686E0000}"/>
    <cellStyle name="Normal 9 2 3 4 5 2" xfId="35159" xr:uid="{00000000-0005-0000-0000-0000696E0000}"/>
    <cellStyle name="Normal 9 2 3 4 6" xfId="15402" xr:uid="{00000000-0005-0000-0000-00006A6E0000}"/>
    <cellStyle name="Normal 9 2 3 4 6 2" xfId="38831" xr:uid="{00000000-0005-0000-0000-00006B6E0000}"/>
    <cellStyle name="Normal 9 2 3 4 7" xfId="7591" xr:uid="{00000000-0005-0000-0000-00006C6E0000}"/>
    <cellStyle name="Normal 9 2 3 4 8" xfId="32711" xr:uid="{00000000-0005-0000-0000-00006D6E0000}"/>
    <cellStyle name="Normal 9 2 3 5" xfId="1804" xr:uid="{00000000-0005-0000-0000-00006E6E0000}"/>
    <cellStyle name="Normal 9 2 3 5 2" xfId="5173" xr:uid="{00000000-0005-0000-0000-00006F6E0000}"/>
    <cellStyle name="Normal 9 2 3 5 2 2" xfId="12926" xr:uid="{00000000-0005-0000-0000-0000706E0000}"/>
    <cellStyle name="Normal 9 2 3 5 2 2 2" xfId="37797" xr:uid="{00000000-0005-0000-0000-0000716E0000}"/>
    <cellStyle name="Normal 9 2 3 5 2 3" xfId="19077" xr:uid="{00000000-0005-0000-0000-0000726E0000}"/>
    <cellStyle name="Normal 9 2 3 5 2 3 2" xfId="41469" xr:uid="{00000000-0005-0000-0000-0000736E0000}"/>
    <cellStyle name="Normal 9 2 3 5 2 4" xfId="9005" xr:uid="{00000000-0005-0000-0000-0000746E0000}"/>
    <cellStyle name="Normal 9 2 3 5 2 5" xfId="34125" xr:uid="{00000000-0005-0000-0000-0000756E0000}"/>
    <cellStyle name="Normal 9 2 3 5 3" xfId="3417" xr:uid="{00000000-0005-0000-0000-0000766E0000}"/>
    <cellStyle name="Normal 9 2 3 5 3 2" xfId="17367" xr:uid="{00000000-0005-0000-0000-0000776E0000}"/>
    <cellStyle name="Normal 9 2 3 5 3 2 2" xfId="40245" xr:uid="{00000000-0005-0000-0000-0000786E0000}"/>
    <cellStyle name="Normal 9 2 3 5 3 3" xfId="11453" xr:uid="{00000000-0005-0000-0000-0000796E0000}"/>
    <cellStyle name="Normal 9 2 3 5 3 4" xfId="36573" xr:uid="{00000000-0005-0000-0000-00007A6E0000}"/>
    <cellStyle name="Normal 9 2 3 5 4" xfId="10229" xr:uid="{00000000-0005-0000-0000-00007B6E0000}"/>
    <cellStyle name="Normal 9 2 3 5 4 2" xfId="35349" xr:uid="{00000000-0005-0000-0000-00007C6E0000}"/>
    <cellStyle name="Normal 9 2 3 5 5" xfId="15782" xr:uid="{00000000-0005-0000-0000-00007D6E0000}"/>
    <cellStyle name="Normal 9 2 3 5 5 2" xfId="39021" xr:uid="{00000000-0005-0000-0000-00007E6E0000}"/>
    <cellStyle name="Normal 9 2 3 5 6" xfId="7781" xr:uid="{00000000-0005-0000-0000-00007F6E0000}"/>
    <cellStyle name="Normal 9 2 3 5 7" xfId="32901" xr:uid="{00000000-0005-0000-0000-0000806E0000}"/>
    <cellStyle name="Normal 9 2 3 6" xfId="4267" xr:uid="{00000000-0005-0000-0000-0000816E0000}"/>
    <cellStyle name="Normal 9 2 3 6 2" xfId="12169" xr:uid="{00000000-0005-0000-0000-0000826E0000}"/>
    <cellStyle name="Normal 9 2 3 6 2 2" xfId="37185" xr:uid="{00000000-0005-0000-0000-0000836E0000}"/>
    <cellStyle name="Normal 9 2 3 6 3" xfId="18199" xr:uid="{00000000-0005-0000-0000-0000846E0000}"/>
    <cellStyle name="Normal 9 2 3 6 3 2" xfId="40857" xr:uid="{00000000-0005-0000-0000-0000856E0000}"/>
    <cellStyle name="Normal 9 2 3 6 4" xfId="8393" xr:uid="{00000000-0005-0000-0000-0000866E0000}"/>
    <cellStyle name="Normal 9 2 3 6 5" xfId="33513" xr:uid="{00000000-0005-0000-0000-0000876E0000}"/>
    <cellStyle name="Normal 9 2 3 7" xfId="2805" xr:uid="{00000000-0005-0000-0000-0000886E0000}"/>
    <cellStyle name="Normal 9 2 3 7 2" xfId="16755" xr:uid="{00000000-0005-0000-0000-0000896E0000}"/>
    <cellStyle name="Normal 9 2 3 7 2 2" xfId="39633" xr:uid="{00000000-0005-0000-0000-00008A6E0000}"/>
    <cellStyle name="Normal 9 2 3 7 3" xfId="10841" xr:uid="{00000000-0005-0000-0000-00008B6E0000}"/>
    <cellStyle name="Normal 9 2 3 7 4" xfId="35961" xr:uid="{00000000-0005-0000-0000-00008C6E0000}"/>
    <cellStyle name="Normal 9 2 3 8" xfId="9617" xr:uid="{00000000-0005-0000-0000-00008D6E0000}"/>
    <cellStyle name="Normal 9 2 3 8 2" xfId="34737" xr:uid="{00000000-0005-0000-0000-00008E6E0000}"/>
    <cellStyle name="Normal 9 2 3 9" xfId="14667" xr:uid="{00000000-0005-0000-0000-00008F6E0000}"/>
    <cellStyle name="Normal 9 2 3 9 2" xfId="38409" xr:uid="{00000000-0005-0000-0000-0000906E0000}"/>
    <cellStyle name="Normal 9 2 4" xfId="627" xr:uid="{00000000-0005-0000-0000-0000916E0000}"/>
    <cellStyle name="Normal 9 2 4 10" xfId="32291" xr:uid="{00000000-0005-0000-0000-0000926E0000}"/>
    <cellStyle name="Normal 9 2 4 2" xfId="1053" xr:uid="{00000000-0005-0000-0000-0000936E0000}"/>
    <cellStyle name="Normal 9 2 4 2 2" xfId="2144" xr:uid="{00000000-0005-0000-0000-0000946E0000}"/>
    <cellStyle name="Normal 9 2 4 2 2 2" xfId="5450" xr:uid="{00000000-0005-0000-0000-0000956E0000}"/>
    <cellStyle name="Normal 9 2 4 2 2 2 2" xfId="13164" xr:uid="{00000000-0005-0000-0000-0000966E0000}"/>
    <cellStyle name="Normal 9 2 4 2 2 2 2 2" xfId="38010" xr:uid="{00000000-0005-0000-0000-0000976E0000}"/>
    <cellStyle name="Normal 9 2 4 2 2 2 3" xfId="19344" xr:uid="{00000000-0005-0000-0000-0000986E0000}"/>
    <cellStyle name="Normal 9 2 4 2 2 2 3 2" xfId="41682" xr:uid="{00000000-0005-0000-0000-0000996E0000}"/>
    <cellStyle name="Normal 9 2 4 2 2 2 4" xfId="9218" xr:uid="{00000000-0005-0000-0000-00009A6E0000}"/>
    <cellStyle name="Normal 9 2 4 2 2 2 5" xfId="34338" xr:uid="{00000000-0005-0000-0000-00009B6E0000}"/>
    <cellStyle name="Normal 9 2 4 2 2 3" xfId="3630" xr:uid="{00000000-0005-0000-0000-00009C6E0000}"/>
    <cellStyle name="Normal 9 2 4 2 2 3 2" xfId="17580" xr:uid="{00000000-0005-0000-0000-00009D6E0000}"/>
    <cellStyle name="Normal 9 2 4 2 2 3 2 2" xfId="40458" xr:uid="{00000000-0005-0000-0000-00009E6E0000}"/>
    <cellStyle name="Normal 9 2 4 2 2 3 3" xfId="11666" xr:uid="{00000000-0005-0000-0000-00009F6E0000}"/>
    <cellStyle name="Normal 9 2 4 2 2 3 4" xfId="36786" xr:uid="{00000000-0005-0000-0000-0000A06E0000}"/>
    <cellStyle name="Normal 9 2 4 2 2 4" xfId="10442" xr:uid="{00000000-0005-0000-0000-0000A16E0000}"/>
    <cellStyle name="Normal 9 2 4 2 2 4 2" xfId="35562" xr:uid="{00000000-0005-0000-0000-0000A26E0000}"/>
    <cellStyle name="Normal 9 2 4 2 2 5" xfId="16113" xr:uid="{00000000-0005-0000-0000-0000A36E0000}"/>
    <cellStyle name="Normal 9 2 4 2 2 5 2" xfId="39234" xr:uid="{00000000-0005-0000-0000-0000A46E0000}"/>
    <cellStyle name="Normal 9 2 4 2 2 6" xfId="7994" xr:uid="{00000000-0005-0000-0000-0000A56E0000}"/>
    <cellStyle name="Normal 9 2 4 2 2 7" xfId="33114" xr:uid="{00000000-0005-0000-0000-0000A66E0000}"/>
    <cellStyle name="Normal 9 2 4 2 3" xfId="4566" xr:uid="{00000000-0005-0000-0000-0000A76E0000}"/>
    <cellStyle name="Normal 9 2 4 2 3 2" xfId="12417" xr:uid="{00000000-0005-0000-0000-0000A86E0000}"/>
    <cellStyle name="Normal 9 2 4 2 3 2 2" xfId="37398" xr:uid="{00000000-0005-0000-0000-0000A96E0000}"/>
    <cellStyle name="Normal 9 2 4 2 3 3" xfId="18492" xr:uid="{00000000-0005-0000-0000-0000AA6E0000}"/>
    <cellStyle name="Normal 9 2 4 2 3 3 2" xfId="41070" xr:uid="{00000000-0005-0000-0000-0000AB6E0000}"/>
    <cellStyle name="Normal 9 2 4 2 3 4" xfId="8606" xr:uid="{00000000-0005-0000-0000-0000AC6E0000}"/>
    <cellStyle name="Normal 9 2 4 2 3 5" xfId="33726" xr:uid="{00000000-0005-0000-0000-0000AD6E0000}"/>
    <cellStyle name="Normal 9 2 4 2 4" xfId="3018" xr:uid="{00000000-0005-0000-0000-0000AE6E0000}"/>
    <cellStyle name="Normal 9 2 4 2 4 2" xfId="16968" xr:uid="{00000000-0005-0000-0000-0000AF6E0000}"/>
    <cellStyle name="Normal 9 2 4 2 4 2 2" xfId="39846" xr:uid="{00000000-0005-0000-0000-0000B06E0000}"/>
    <cellStyle name="Normal 9 2 4 2 4 3" xfId="11054" xr:uid="{00000000-0005-0000-0000-0000B16E0000}"/>
    <cellStyle name="Normal 9 2 4 2 4 4" xfId="36174" xr:uid="{00000000-0005-0000-0000-0000B26E0000}"/>
    <cellStyle name="Normal 9 2 4 2 5" xfId="9830" xr:uid="{00000000-0005-0000-0000-0000B36E0000}"/>
    <cellStyle name="Normal 9 2 4 2 5 2" xfId="34950" xr:uid="{00000000-0005-0000-0000-0000B46E0000}"/>
    <cellStyle name="Normal 9 2 4 2 6" xfId="15072" xr:uid="{00000000-0005-0000-0000-0000B56E0000}"/>
    <cellStyle name="Normal 9 2 4 2 6 2" xfId="38622" xr:uid="{00000000-0005-0000-0000-0000B66E0000}"/>
    <cellStyle name="Normal 9 2 4 2 7" xfId="7382" xr:uid="{00000000-0005-0000-0000-0000B76E0000}"/>
    <cellStyle name="Normal 9 2 4 2 8" xfId="32502" xr:uid="{00000000-0005-0000-0000-0000B86E0000}"/>
    <cellStyle name="Normal 9 2 4 3" xfId="1395" xr:uid="{00000000-0005-0000-0000-0000B96E0000}"/>
    <cellStyle name="Normal 9 2 4 3 2" xfId="2486" xr:uid="{00000000-0005-0000-0000-0000BA6E0000}"/>
    <cellStyle name="Normal 9 2 4 3 2 2" xfId="5749" xr:uid="{00000000-0005-0000-0000-0000BB6E0000}"/>
    <cellStyle name="Normal 9 2 4 3 2 2 2" xfId="13421" xr:uid="{00000000-0005-0000-0000-0000BC6E0000}"/>
    <cellStyle name="Normal 9 2 4 3 2 2 2 2" xfId="38221" xr:uid="{00000000-0005-0000-0000-0000BD6E0000}"/>
    <cellStyle name="Normal 9 2 4 3 2 2 3" xfId="19637" xr:uid="{00000000-0005-0000-0000-0000BE6E0000}"/>
    <cellStyle name="Normal 9 2 4 3 2 2 3 2" xfId="41893" xr:uid="{00000000-0005-0000-0000-0000BF6E0000}"/>
    <cellStyle name="Normal 9 2 4 3 2 2 4" xfId="9429" xr:uid="{00000000-0005-0000-0000-0000C06E0000}"/>
    <cellStyle name="Normal 9 2 4 3 2 2 5" xfId="34549" xr:uid="{00000000-0005-0000-0000-0000C16E0000}"/>
    <cellStyle name="Normal 9 2 4 3 2 3" xfId="3841" xr:uid="{00000000-0005-0000-0000-0000C26E0000}"/>
    <cellStyle name="Normal 9 2 4 3 2 3 2" xfId="17791" xr:uid="{00000000-0005-0000-0000-0000C36E0000}"/>
    <cellStyle name="Normal 9 2 4 3 2 3 2 2" xfId="40669" xr:uid="{00000000-0005-0000-0000-0000C46E0000}"/>
    <cellStyle name="Normal 9 2 4 3 2 3 3" xfId="11877" xr:uid="{00000000-0005-0000-0000-0000C56E0000}"/>
    <cellStyle name="Normal 9 2 4 3 2 3 4" xfId="36997" xr:uid="{00000000-0005-0000-0000-0000C66E0000}"/>
    <cellStyle name="Normal 9 2 4 3 2 4" xfId="10653" xr:uid="{00000000-0005-0000-0000-0000C76E0000}"/>
    <cellStyle name="Normal 9 2 4 3 2 4 2" xfId="35773" xr:uid="{00000000-0005-0000-0000-0000C86E0000}"/>
    <cellStyle name="Normal 9 2 4 3 2 5" xfId="16450" xr:uid="{00000000-0005-0000-0000-0000C96E0000}"/>
    <cellStyle name="Normal 9 2 4 3 2 5 2" xfId="39445" xr:uid="{00000000-0005-0000-0000-0000CA6E0000}"/>
    <cellStyle name="Normal 9 2 4 3 2 6" xfId="8205" xr:uid="{00000000-0005-0000-0000-0000CB6E0000}"/>
    <cellStyle name="Normal 9 2 4 3 2 7" xfId="33325" xr:uid="{00000000-0005-0000-0000-0000CC6E0000}"/>
    <cellStyle name="Normal 9 2 4 3 3" xfId="4859" xr:uid="{00000000-0005-0000-0000-0000CD6E0000}"/>
    <cellStyle name="Normal 9 2 4 3 3 2" xfId="12673" xr:uid="{00000000-0005-0000-0000-0000CE6E0000}"/>
    <cellStyle name="Normal 9 2 4 3 3 2 2" xfId="37609" xr:uid="{00000000-0005-0000-0000-0000CF6E0000}"/>
    <cellStyle name="Normal 9 2 4 3 3 3" xfId="18777" xr:uid="{00000000-0005-0000-0000-0000D06E0000}"/>
    <cellStyle name="Normal 9 2 4 3 3 3 2" xfId="41281" xr:uid="{00000000-0005-0000-0000-0000D16E0000}"/>
    <cellStyle name="Normal 9 2 4 3 3 4" xfId="8817" xr:uid="{00000000-0005-0000-0000-0000D26E0000}"/>
    <cellStyle name="Normal 9 2 4 3 3 5" xfId="33937" xr:uid="{00000000-0005-0000-0000-0000D36E0000}"/>
    <cellStyle name="Normal 9 2 4 3 4" xfId="3229" xr:uid="{00000000-0005-0000-0000-0000D46E0000}"/>
    <cellStyle name="Normal 9 2 4 3 4 2" xfId="17179" xr:uid="{00000000-0005-0000-0000-0000D56E0000}"/>
    <cellStyle name="Normal 9 2 4 3 4 2 2" xfId="40057" xr:uid="{00000000-0005-0000-0000-0000D66E0000}"/>
    <cellStyle name="Normal 9 2 4 3 4 3" xfId="11265" xr:uid="{00000000-0005-0000-0000-0000D76E0000}"/>
    <cellStyle name="Normal 9 2 4 3 4 4" xfId="36385" xr:uid="{00000000-0005-0000-0000-0000D86E0000}"/>
    <cellStyle name="Normal 9 2 4 3 5" xfId="10041" xr:uid="{00000000-0005-0000-0000-0000D96E0000}"/>
    <cellStyle name="Normal 9 2 4 3 5 2" xfId="35161" xr:uid="{00000000-0005-0000-0000-0000DA6E0000}"/>
    <cellStyle name="Normal 9 2 4 3 6" xfId="15404" xr:uid="{00000000-0005-0000-0000-0000DB6E0000}"/>
    <cellStyle name="Normal 9 2 4 3 6 2" xfId="38833" xr:uid="{00000000-0005-0000-0000-0000DC6E0000}"/>
    <cellStyle name="Normal 9 2 4 3 7" xfId="7593" xr:uid="{00000000-0005-0000-0000-0000DD6E0000}"/>
    <cellStyle name="Normal 9 2 4 3 8" xfId="32713" xr:uid="{00000000-0005-0000-0000-0000DE6E0000}"/>
    <cellStyle name="Normal 9 2 4 4" xfId="1806" xr:uid="{00000000-0005-0000-0000-0000DF6E0000}"/>
    <cellStyle name="Normal 9 2 4 4 2" xfId="5175" xr:uid="{00000000-0005-0000-0000-0000E06E0000}"/>
    <cellStyle name="Normal 9 2 4 4 2 2" xfId="12928" xr:uid="{00000000-0005-0000-0000-0000E16E0000}"/>
    <cellStyle name="Normal 9 2 4 4 2 2 2" xfId="37799" xr:uid="{00000000-0005-0000-0000-0000E26E0000}"/>
    <cellStyle name="Normal 9 2 4 4 2 3" xfId="19079" xr:uid="{00000000-0005-0000-0000-0000E36E0000}"/>
    <cellStyle name="Normal 9 2 4 4 2 3 2" xfId="41471" xr:uid="{00000000-0005-0000-0000-0000E46E0000}"/>
    <cellStyle name="Normal 9 2 4 4 2 4" xfId="9007" xr:uid="{00000000-0005-0000-0000-0000E56E0000}"/>
    <cellStyle name="Normal 9 2 4 4 2 5" xfId="34127" xr:uid="{00000000-0005-0000-0000-0000E66E0000}"/>
    <cellStyle name="Normal 9 2 4 4 3" xfId="3419" xr:uid="{00000000-0005-0000-0000-0000E76E0000}"/>
    <cellStyle name="Normal 9 2 4 4 3 2" xfId="17369" xr:uid="{00000000-0005-0000-0000-0000E86E0000}"/>
    <cellStyle name="Normal 9 2 4 4 3 2 2" xfId="40247" xr:uid="{00000000-0005-0000-0000-0000E96E0000}"/>
    <cellStyle name="Normal 9 2 4 4 3 3" xfId="11455" xr:uid="{00000000-0005-0000-0000-0000EA6E0000}"/>
    <cellStyle name="Normal 9 2 4 4 3 4" xfId="36575" xr:uid="{00000000-0005-0000-0000-0000EB6E0000}"/>
    <cellStyle name="Normal 9 2 4 4 4" xfId="10231" xr:uid="{00000000-0005-0000-0000-0000EC6E0000}"/>
    <cellStyle name="Normal 9 2 4 4 4 2" xfId="35351" xr:uid="{00000000-0005-0000-0000-0000ED6E0000}"/>
    <cellStyle name="Normal 9 2 4 4 5" xfId="15784" xr:uid="{00000000-0005-0000-0000-0000EE6E0000}"/>
    <cellStyle name="Normal 9 2 4 4 5 2" xfId="39023" xr:uid="{00000000-0005-0000-0000-0000EF6E0000}"/>
    <cellStyle name="Normal 9 2 4 4 6" xfId="7783" xr:uid="{00000000-0005-0000-0000-0000F06E0000}"/>
    <cellStyle name="Normal 9 2 4 4 7" xfId="32903" xr:uid="{00000000-0005-0000-0000-0000F16E0000}"/>
    <cellStyle name="Normal 9 2 4 5" xfId="4269" xr:uid="{00000000-0005-0000-0000-0000F26E0000}"/>
    <cellStyle name="Normal 9 2 4 5 2" xfId="12171" xr:uid="{00000000-0005-0000-0000-0000F36E0000}"/>
    <cellStyle name="Normal 9 2 4 5 2 2" xfId="37187" xr:uid="{00000000-0005-0000-0000-0000F46E0000}"/>
    <cellStyle name="Normal 9 2 4 5 3" xfId="18201" xr:uid="{00000000-0005-0000-0000-0000F56E0000}"/>
    <cellStyle name="Normal 9 2 4 5 3 2" xfId="40859" xr:uid="{00000000-0005-0000-0000-0000F66E0000}"/>
    <cellStyle name="Normal 9 2 4 5 4" xfId="8395" xr:uid="{00000000-0005-0000-0000-0000F76E0000}"/>
    <cellStyle name="Normal 9 2 4 5 5" xfId="33515" xr:uid="{00000000-0005-0000-0000-0000F86E0000}"/>
    <cellStyle name="Normal 9 2 4 6" xfId="2807" xr:uid="{00000000-0005-0000-0000-0000F96E0000}"/>
    <cellStyle name="Normal 9 2 4 6 2" xfId="16757" xr:uid="{00000000-0005-0000-0000-0000FA6E0000}"/>
    <cellStyle name="Normal 9 2 4 6 2 2" xfId="39635" xr:uid="{00000000-0005-0000-0000-0000FB6E0000}"/>
    <cellStyle name="Normal 9 2 4 6 3" xfId="10843" xr:uid="{00000000-0005-0000-0000-0000FC6E0000}"/>
    <cellStyle name="Normal 9 2 4 6 4" xfId="35963" xr:uid="{00000000-0005-0000-0000-0000FD6E0000}"/>
    <cellStyle name="Normal 9 2 4 7" xfId="9619" xr:uid="{00000000-0005-0000-0000-0000FE6E0000}"/>
    <cellStyle name="Normal 9 2 4 7 2" xfId="34739" xr:uid="{00000000-0005-0000-0000-0000FF6E0000}"/>
    <cellStyle name="Normal 9 2 4 8" xfId="14669" xr:uid="{00000000-0005-0000-0000-0000006F0000}"/>
    <cellStyle name="Normal 9 2 4 8 2" xfId="38411" xr:uid="{00000000-0005-0000-0000-0000016F0000}"/>
    <cellStyle name="Normal 9 2 4 9" xfId="7171" xr:uid="{00000000-0005-0000-0000-0000026F0000}"/>
    <cellStyle name="Normal 9 2 5" xfId="1046" xr:uid="{00000000-0005-0000-0000-0000036F0000}"/>
    <cellStyle name="Normal 9 2 5 2" xfId="2137" xr:uid="{00000000-0005-0000-0000-0000046F0000}"/>
    <cellStyle name="Normal 9 2 5 2 2" xfId="5443" xr:uid="{00000000-0005-0000-0000-0000056F0000}"/>
    <cellStyle name="Normal 9 2 5 2 2 2" xfId="13157" xr:uid="{00000000-0005-0000-0000-0000066F0000}"/>
    <cellStyle name="Normal 9 2 5 2 2 2 2" xfId="38003" xr:uid="{00000000-0005-0000-0000-0000076F0000}"/>
    <cellStyle name="Normal 9 2 5 2 2 3" xfId="19337" xr:uid="{00000000-0005-0000-0000-0000086F0000}"/>
    <cellStyle name="Normal 9 2 5 2 2 3 2" xfId="41675" xr:uid="{00000000-0005-0000-0000-0000096F0000}"/>
    <cellStyle name="Normal 9 2 5 2 2 4" xfId="9211" xr:uid="{00000000-0005-0000-0000-00000A6F0000}"/>
    <cellStyle name="Normal 9 2 5 2 2 5" xfId="34331" xr:uid="{00000000-0005-0000-0000-00000B6F0000}"/>
    <cellStyle name="Normal 9 2 5 2 3" xfId="3623" xr:uid="{00000000-0005-0000-0000-00000C6F0000}"/>
    <cellStyle name="Normal 9 2 5 2 3 2" xfId="17573" xr:uid="{00000000-0005-0000-0000-00000D6F0000}"/>
    <cellStyle name="Normal 9 2 5 2 3 2 2" xfId="40451" xr:uid="{00000000-0005-0000-0000-00000E6F0000}"/>
    <cellStyle name="Normal 9 2 5 2 3 3" xfId="11659" xr:uid="{00000000-0005-0000-0000-00000F6F0000}"/>
    <cellStyle name="Normal 9 2 5 2 3 4" xfId="36779" xr:uid="{00000000-0005-0000-0000-0000106F0000}"/>
    <cellStyle name="Normal 9 2 5 2 4" xfId="10435" xr:uid="{00000000-0005-0000-0000-0000116F0000}"/>
    <cellStyle name="Normal 9 2 5 2 4 2" xfId="35555" xr:uid="{00000000-0005-0000-0000-0000126F0000}"/>
    <cellStyle name="Normal 9 2 5 2 5" xfId="16106" xr:uid="{00000000-0005-0000-0000-0000136F0000}"/>
    <cellStyle name="Normal 9 2 5 2 5 2" xfId="39227" xr:uid="{00000000-0005-0000-0000-0000146F0000}"/>
    <cellStyle name="Normal 9 2 5 2 6" xfId="7987" xr:uid="{00000000-0005-0000-0000-0000156F0000}"/>
    <cellStyle name="Normal 9 2 5 2 7" xfId="33107" xr:uid="{00000000-0005-0000-0000-0000166F0000}"/>
    <cellStyle name="Normal 9 2 5 3" xfId="4559" xr:uid="{00000000-0005-0000-0000-0000176F0000}"/>
    <cellStyle name="Normal 9 2 5 3 2" xfId="12410" xr:uid="{00000000-0005-0000-0000-0000186F0000}"/>
    <cellStyle name="Normal 9 2 5 3 2 2" xfId="37391" xr:uid="{00000000-0005-0000-0000-0000196F0000}"/>
    <cellStyle name="Normal 9 2 5 3 3" xfId="18485" xr:uid="{00000000-0005-0000-0000-00001A6F0000}"/>
    <cellStyle name="Normal 9 2 5 3 3 2" xfId="41063" xr:uid="{00000000-0005-0000-0000-00001B6F0000}"/>
    <cellStyle name="Normal 9 2 5 3 4" xfId="8599" xr:uid="{00000000-0005-0000-0000-00001C6F0000}"/>
    <cellStyle name="Normal 9 2 5 3 5" xfId="33719" xr:uid="{00000000-0005-0000-0000-00001D6F0000}"/>
    <cellStyle name="Normal 9 2 5 4" xfId="3011" xr:uid="{00000000-0005-0000-0000-00001E6F0000}"/>
    <cellStyle name="Normal 9 2 5 4 2" xfId="16961" xr:uid="{00000000-0005-0000-0000-00001F6F0000}"/>
    <cellStyle name="Normal 9 2 5 4 2 2" xfId="39839" xr:uid="{00000000-0005-0000-0000-0000206F0000}"/>
    <cellStyle name="Normal 9 2 5 4 3" xfId="11047" xr:uid="{00000000-0005-0000-0000-0000216F0000}"/>
    <cellStyle name="Normal 9 2 5 4 4" xfId="36167" xr:uid="{00000000-0005-0000-0000-0000226F0000}"/>
    <cellStyle name="Normal 9 2 5 5" xfId="9823" xr:uid="{00000000-0005-0000-0000-0000236F0000}"/>
    <cellStyle name="Normal 9 2 5 5 2" xfId="34943" xr:uid="{00000000-0005-0000-0000-0000246F0000}"/>
    <cellStyle name="Normal 9 2 5 6" xfId="15065" xr:uid="{00000000-0005-0000-0000-0000256F0000}"/>
    <cellStyle name="Normal 9 2 5 6 2" xfId="38615" xr:uid="{00000000-0005-0000-0000-0000266F0000}"/>
    <cellStyle name="Normal 9 2 5 7" xfId="7375" xr:uid="{00000000-0005-0000-0000-0000276F0000}"/>
    <cellStyle name="Normal 9 2 5 8" xfId="32495" xr:uid="{00000000-0005-0000-0000-0000286F0000}"/>
    <cellStyle name="Normal 9 2 6" xfId="1388" xr:uid="{00000000-0005-0000-0000-0000296F0000}"/>
    <cellStyle name="Normal 9 2 6 2" xfId="2479" xr:uid="{00000000-0005-0000-0000-00002A6F0000}"/>
    <cellStyle name="Normal 9 2 6 2 2" xfId="5742" xr:uid="{00000000-0005-0000-0000-00002B6F0000}"/>
    <cellStyle name="Normal 9 2 6 2 2 2" xfId="13414" xr:uid="{00000000-0005-0000-0000-00002C6F0000}"/>
    <cellStyle name="Normal 9 2 6 2 2 2 2" xfId="38214" xr:uid="{00000000-0005-0000-0000-00002D6F0000}"/>
    <cellStyle name="Normal 9 2 6 2 2 3" xfId="19630" xr:uid="{00000000-0005-0000-0000-00002E6F0000}"/>
    <cellStyle name="Normal 9 2 6 2 2 3 2" xfId="41886" xr:uid="{00000000-0005-0000-0000-00002F6F0000}"/>
    <cellStyle name="Normal 9 2 6 2 2 4" xfId="9422" xr:uid="{00000000-0005-0000-0000-0000306F0000}"/>
    <cellStyle name="Normal 9 2 6 2 2 5" xfId="34542" xr:uid="{00000000-0005-0000-0000-0000316F0000}"/>
    <cellStyle name="Normal 9 2 6 2 3" xfId="3834" xr:uid="{00000000-0005-0000-0000-0000326F0000}"/>
    <cellStyle name="Normal 9 2 6 2 3 2" xfId="17784" xr:uid="{00000000-0005-0000-0000-0000336F0000}"/>
    <cellStyle name="Normal 9 2 6 2 3 2 2" xfId="40662" xr:uid="{00000000-0005-0000-0000-0000346F0000}"/>
    <cellStyle name="Normal 9 2 6 2 3 3" xfId="11870" xr:uid="{00000000-0005-0000-0000-0000356F0000}"/>
    <cellStyle name="Normal 9 2 6 2 3 4" xfId="36990" xr:uid="{00000000-0005-0000-0000-0000366F0000}"/>
    <cellStyle name="Normal 9 2 6 2 4" xfId="10646" xr:uid="{00000000-0005-0000-0000-0000376F0000}"/>
    <cellStyle name="Normal 9 2 6 2 4 2" xfId="35766" xr:uid="{00000000-0005-0000-0000-0000386F0000}"/>
    <cellStyle name="Normal 9 2 6 2 5" xfId="16443" xr:uid="{00000000-0005-0000-0000-0000396F0000}"/>
    <cellStyle name="Normal 9 2 6 2 5 2" xfId="39438" xr:uid="{00000000-0005-0000-0000-00003A6F0000}"/>
    <cellStyle name="Normal 9 2 6 2 6" xfId="8198" xr:uid="{00000000-0005-0000-0000-00003B6F0000}"/>
    <cellStyle name="Normal 9 2 6 2 7" xfId="33318" xr:uid="{00000000-0005-0000-0000-00003C6F0000}"/>
    <cellStyle name="Normal 9 2 6 3" xfId="4852" xr:uid="{00000000-0005-0000-0000-00003D6F0000}"/>
    <cellStyle name="Normal 9 2 6 3 2" xfId="12666" xr:uid="{00000000-0005-0000-0000-00003E6F0000}"/>
    <cellStyle name="Normal 9 2 6 3 2 2" xfId="37602" xr:uid="{00000000-0005-0000-0000-00003F6F0000}"/>
    <cellStyle name="Normal 9 2 6 3 3" xfId="18770" xr:uid="{00000000-0005-0000-0000-0000406F0000}"/>
    <cellStyle name="Normal 9 2 6 3 3 2" xfId="41274" xr:uid="{00000000-0005-0000-0000-0000416F0000}"/>
    <cellStyle name="Normal 9 2 6 3 4" xfId="8810" xr:uid="{00000000-0005-0000-0000-0000426F0000}"/>
    <cellStyle name="Normal 9 2 6 3 5" xfId="33930" xr:uid="{00000000-0005-0000-0000-0000436F0000}"/>
    <cellStyle name="Normal 9 2 6 4" xfId="3222" xr:uid="{00000000-0005-0000-0000-0000446F0000}"/>
    <cellStyle name="Normal 9 2 6 4 2" xfId="17172" xr:uid="{00000000-0005-0000-0000-0000456F0000}"/>
    <cellStyle name="Normal 9 2 6 4 2 2" xfId="40050" xr:uid="{00000000-0005-0000-0000-0000466F0000}"/>
    <cellStyle name="Normal 9 2 6 4 3" xfId="11258" xr:uid="{00000000-0005-0000-0000-0000476F0000}"/>
    <cellStyle name="Normal 9 2 6 4 4" xfId="36378" xr:uid="{00000000-0005-0000-0000-0000486F0000}"/>
    <cellStyle name="Normal 9 2 6 5" xfId="10034" xr:uid="{00000000-0005-0000-0000-0000496F0000}"/>
    <cellStyle name="Normal 9 2 6 5 2" xfId="35154" xr:uid="{00000000-0005-0000-0000-00004A6F0000}"/>
    <cellStyle name="Normal 9 2 6 6" xfId="15397" xr:uid="{00000000-0005-0000-0000-00004B6F0000}"/>
    <cellStyle name="Normal 9 2 6 6 2" xfId="38826" xr:uid="{00000000-0005-0000-0000-00004C6F0000}"/>
    <cellStyle name="Normal 9 2 6 7" xfId="7586" xr:uid="{00000000-0005-0000-0000-00004D6F0000}"/>
    <cellStyle name="Normal 9 2 6 8" xfId="32706" xr:uid="{00000000-0005-0000-0000-00004E6F0000}"/>
    <cellStyle name="Normal 9 2 7" xfId="1799" xr:uid="{00000000-0005-0000-0000-00004F6F0000}"/>
    <cellStyle name="Normal 9 2 7 2" xfId="5168" xr:uid="{00000000-0005-0000-0000-0000506F0000}"/>
    <cellStyle name="Normal 9 2 7 2 2" xfId="12921" xr:uid="{00000000-0005-0000-0000-0000516F0000}"/>
    <cellStyle name="Normal 9 2 7 2 2 2" xfId="37792" xr:uid="{00000000-0005-0000-0000-0000526F0000}"/>
    <cellStyle name="Normal 9 2 7 2 3" xfId="19072" xr:uid="{00000000-0005-0000-0000-0000536F0000}"/>
    <cellStyle name="Normal 9 2 7 2 3 2" xfId="41464" xr:uid="{00000000-0005-0000-0000-0000546F0000}"/>
    <cellStyle name="Normal 9 2 7 2 4" xfId="9000" xr:uid="{00000000-0005-0000-0000-0000556F0000}"/>
    <cellStyle name="Normal 9 2 7 2 5" xfId="34120" xr:uid="{00000000-0005-0000-0000-0000566F0000}"/>
    <cellStyle name="Normal 9 2 7 3" xfId="3412" xr:uid="{00000000-0005-0000-0000-0000576F0000}"/>
    <cellStyle name="Normal 9 2 7 3 2" xfId="17362" xr:uid="{00000000-0005-0000-0000-0000586F0000}"/>
    <cellStyle name="Normal 9 2 7 3 2 2" xfId="40240" xr:uid="{00000000-0005-0000-0000-0000596F0000}"/>
    <cellStyle name="Normal 9 2 7 3 3" xfId="11448" xr:uid="{00000000-0005-0000-0000-00005A6F0000}"/>
    <cellStyle name="Normal 9 2 7 3 4" xfId="36568" xr:uid="{00000000-0005-0000-0000-00005B6F0000}"/>
    <cellStyle name="Normal 9 2 7 4" xfId="10224" xr:uid="{00000000-0005-0000-0000-00005C6F0000}"/>
    <cellStyle name="Normal 9 2 7 4 2" xfId="35344" xr:uid="{00000000-0005-0000-0000-00005D6F0000}"/>
    <cellStyle name="Normal 9 2 7 5" xfId="15777" xr:uid="{00000000-0005-0000-0000-00005E6F0000}"/>
    <cellStyle name="Normal 9 2 7 5 2" xfId="39016" xr:uid="{00000000-0005-0000-0000-00005F6F0000}"/>
    <cellStyle name="Normal 9 2 7 6" xfId="7776" xr:uid="{00000000-0005-0000-0000-0000606F0000}"/>
    <cellStyle name="Normal 9 2 7 7" xfId="32896" xr:uid="{00000000-0005-0000-0000-0000616F0000}"/>
    <cellStyle name="Normal 9 2 8" xfId="4262" xr:uid="{00000000-0005-0000-0000-0000626F0000}"/>
    <cellStyle name="Normal 9 2 8 2" xfId="12164" xr:uid="{00000000-0005-0000-0000-0000636F0000}"/>
    <cellStyle name="Normal 9 2 8 2 2" xfId="37180" xr:uid="{00000000-0005-0000-0000-0000646F0000}"/>
    <cellStyle name="Normal 9 2 8 3" xfId="18194" xr:uid="{00000000-0005-0000-0000-0000656F0000}"/>
    <cellStyle name="Normal 9 2 8 3 2" xfId="40852" xr:uid="{00000000-0005-0000-0000-0000666F0000}"/>
    <cellStyle name="Normal 9 2 8 4" xfId="8388" xr:uid="{00000000-0005-0000-0000-0000676F0000}"/>
    <cellStyle name="Normal 9 2 8 5" xfId="33508" xr:uid="{00000000-0005-0000-0000-0000686F0000}"/>
    <cellStyle name="Normal 9 2 9" xfId="2800" xr:uid="{00000000-0005-0000-0000-0000696F0000}"/>
    <cellStyle name="Normal 9 2 9 2" xfId="16750" xr:uid="{00000000-0005-0000-0000-00006A6F0000}"/>
    <cellStyle name="Normal 9 2 9 2 2" xfId="39628" xr:uid="{00000000-0005-0000-0000-00006B6F0000}"/>
    <cellStyle name="Normal 9 2 9 3" xfId="10836" xr:uid="{00000000-0005-0000-0000-00006C6F0000}"/>
    <cellStyle name="Normal 9 2 9 4" xfId="35956" xr:uid="{00000000-0005-0000-0000-00006D6F0000}"/>
    <cellStyle name="Normal 9 3" xfId="628" xr:uid="{00000000-0005-0000-0000-00006E6F0000}"/>
    <cellStyle name="Normal 9 3 10" xfId="14670" xr:uid="{00000000-0005-0000-0000-00006F6F0000}"/>
    <cellStyle name="Normal 9 3 10 2" xfId="38412" xr:uid="{00000000-0005-0000-0000-0000706F0000}"/>
    <cellStyle name="Normal 9 3 11" xfId="7172" xr:uid="{00000000-0005-0000-0000-0000716F0000}"/>
    <cellStyle name="Normal 9 3 12" xfId="32292" xr:uid="{00000000-0005-0000-0000-0000726F0000}"/>
    <cellStyle name="Normal 9 3 2" xfId="629" xr:uid="{00000000-0005-0000-0000-0000736F0000}"/>
    <cellStyle name="Normal 9 3 2 10" xfId="7173" xr:uid="{00000000-0005-0000-0000-0000746F0000}"/>
    <cellStyle name="Normal 9 3 2 11" xfId="32293" xr:uid="{00000000-0005-0000-0000-0000756F0000}"/>
    <cellStyle name="Normal 9 3 2 2" xfId="630" xr:uid="{00000000-0005-0000-0000-0000766F0000}"/>
    <cellStyle name="Normal 9 3 2 2 10" xfId="32294" xr:uid="{00000000-0005-0000-0000-0000776F0000}"/>
    <cellStyle name="Normal 9 3 2 2 2" xfId="1056" xr:uid="{00000000-0005-0000-0000-0000786F0000}"/>
    <cellStyle name="Normal 9 3 2 2 2 2" xfId="2147" xr:uid="{00000000-0005-0000-0000-0000796F0000}"/>
    <cellStyle name="Normal 9 3 2 2 2 2 2" xfId="5453" xr:uid="{00000000-0005-0000-0000-00007A6F0000}"/>
    <cellStyle name="Normal 9 3 2 2 2 2 2 2" xfId="13167" xr:uid="{00000000-0005-0000-0000-00007B6F0000}"/>
    <cellStyle name="Normal 9 3 2 2 2 2 2 2 2" xfId="38013" xr:uid="{00000000-0005-0000-0000-00007C6F0000}"/>
    <cellStyle name="Normal 9 3 2 2 2 2 2 3" xfId="19347" xr:uid="{00000000-0005-0000-0000-00007D6F0000}"/>
    <cellStyle name="Normal 9 3 2 2 2 2 2 3 2" xfId="41685" xr:uid="{00000000-0005-0000-0000-00007E6F0000}"/>
    <cellStyle name="Normal 9 3 2 2 2 2 2 4" xfId="9221" xr:uid="{00000000-0005-0000-0000-00007F6F0000}"/>
    <cellStyle name="Normal 9 3 2 2 2 2 2 5" xfId="34341" xr:uid="{00000000-0005-0000-0000-0000806F0000}"/>
    <cellStyle name="Normal 9 3 2 2 2 2 3" xfId="3633" xr:uid="{00000000-0005-0000-0000-0000816F0000}"/>
    <cellStyle name="Normal 9 3 2 2 2 2 3 2" xfId="17583" xr:uid="{00000000-0005-0000-0000-0000826F0000}"/>
    <cellStyle name="Normal 9 3 2 2 2 2 3 2 2" xfId="40461" xr:uid="{00000000-0005-0000-0000-0000836F0000}"/>
    <cellStyle name="Normal 9 3 2 2 2 2 3 3" xfId="11669" xr:uid="{00000000-0005-0000-0000-0000846F0000}"/>
    <cellStyle name="Normal 9 3 2 2 2 2 3 4" xfId="36789" xr:uid="{00000000-0005-0000-0000-0000856F0000}"/>
    <cellStyle name="Normal 9 3 2 2 2 2 4" xfId="10445" xr:uid="{00000000-0005-0000-0000-0000866F0000}"/>
    <cellStyle name="Normal 9 3 2 2 2 2 4 2" xfId="35565" xr:uid="{00000000-0005-0000-0000-0000876F0000}"/>
    <cellStyle name="Normal 9 3 2 2 2 2 5" xfId="16116" xr:uid="{00000000-0005-0000-0000-0000886F0000}"/>
    <cellStyle name="Normal 9 3 2 2 2 2 5 2" xfId="39237" xr:uid="{00000000-0005-0000-0000-0000896F0000}"/>
    <cellStyle name="Normal 9 3 2 2 2 2 6" xfId="7997" xr:uid="{00000000-0005-0000-0000-00008A6F0000}"/>
    <cellStyle name="Normal 9 3 2 2 2 2 7" xfId="33117" xr:uid="{00000000-0005-0000-0000-00008B6F0000}"/>
    <cellStyle name="Normal 9 3 2 2 2 3" xfId="4569" xr:uid="{00000000-0005-0000-0000-00008C6F0000}"/>
    <cellStyle name="Normal 9 3 2 2 2 3 2" xfId="12420" xr:uid="{00000000-0005-0000-0000-00008D6F0000}"/>
    <cellStyle name="Normal 9 3 2 2 2 3 2 2" xfId="37401" xr:uid="{00000000-0005-0000-0000-00008E6F0000}"/>
    <cellStyle name="Normal 9 3 2 2 2 3 3" xfId="18495" xr:uid="{00000000-0005-0000-0000-00008F6F0000}"/>
    <cellStyle name="Normal 9 3 2 2 2 3 3 2" xfId="41073" xr:uid="{00000000-0005-0000-0000-0000906F0000}"/>
    <cellStyle name="Normal 9 3 2 2 2 3 4" xfId="8609" xr:uid="{00000000-0005-0000-0000-0000916F0000}"/>
    <cellStyle name="Normal 9 3 2 2 2 3 5" xfId="33729" xr:uid="{00000000-0005-0000-0000-0000926F0000}"/>
    <cellStyle name="Normal 9 3 2 2 2 4" xfId="3021" xr:uid="{00000000-0005-0000-0000-0000936F0000}"/>
    <cellStyle name="Normal 9 3 2 2 2 4 2" xfId="16971" xr:uid="{00000000-0005-0000-0000-0000946F0000}"/>
    <cellStyle name="Normal 9 3 2 2 2 4 2 2" xfId="39849" xr:uid="{00000000-0005-0000-0000-0000956F0000}"/>
    <cellStyle name="Normal 9 3 2 2 2 4 3" xfId="11057" xr:uid="{00000000-0005-0000-0000-0000966F0000}"/>
    <cellStyle name="Normal 9 3 2 2 2 4 4" xfId="36177" xr:uid="{00000000-0005-0000-0000-0000976F0000}"/>
    <cellStyle name="Normal 9 3 2 2 2 5" xfId="9833" xr:uid="{00000000-0005-0000-0000-0000986F0000}"/>
    <cellStyle name="Normal 9 3 2 2 2 5 2" xfId="34953" xr:uid="{00000000-0005-0000-0000-0000996F0000}"/>
    <cellStyle name="Normal 9 3 2 2 2 6" xfId="15075" xr:uid="{00000000-0005-0000-0000-00009A6F0000}"/>
    <cellStyle name="Normal 9 3 2 2 2 6 2" xfId="38625" xr:uid="{00000000-0005-0000-0000-00009B6F0000}"/>
    <cellStyle name="Normal 9 3 2 2 2 7" xfId="7385" xr:uid="{00000000-0005-0000-0000-00009C6F0000}"/>
    <cellStyle name="Normal 9 3 2 2 2 8" xfId="32505" xr:uid="{00000000-0005-0000-0000-00009D6F0000}"/>
    <cellStyle name="Normal 9 3 2 2 3" xfId="1398" xr:uid="{00000000-0005-0000-0000-00009E6F0000}"/>
    <cellStyle name="Normal 9 3 2 2 3 2" xfId="2489" xr:uid="{00000000-0005-0000-0000-00009F6F0000}"/>
    <cellStyle name="Normal 9 3 2 2 3 2 2" xfId="5752" xr:uid="{00000000-0005-0000-0000-0000A06F0000}"/>
    <cellStyle name="Normal 9 3 2 2 3 2 2 2" xfId="13424" xr:uid="{00000000-0005-0000-0000-0000A16F0000}"/>
    <cellStyle name="Normal 9 3 2 2 3 2 2 2 2" xfId="38224" xr:uid="{00000000-0005-0000-0000-0000A26F0000}"/>
    <cellStyle name="Normal 9 3 2 2 3 2 2 3" xfId="19640" xr:uid="{00000000-0005-0000-0000-0000A36F0000}"/>
    <cellStyle name="Normal 9 3 2 2 3 2 2 3 2" xfId="41896" xr:uid="{00000000-0005-0000-0000-0000A46F0000}"/>
    <cellStyle name="Normal 9 3 2 2 3 2 2 4" xfId="9432" xr:uid="{00000000-0005-0000-0000-0000A56F0000}"/>
    <cellStyle name="Normal 9 3 2 2 3 2 2 5" xfId="34552" xr:uid="{00000000-0005-0000-0000-0000A66F0000}"/>
    <cellStyle name="Normal 9 3 2 2 3 2 3" xfId="3844" xr:uid="{00000000-0005-0000-0000-0000A76F0000}"/>
    <cellStyle name="Normal 9 3 2 2 3 2 3 2" xfId="17794" xr:uid="{00000000-0005-0000-0000-0000A86F0000}"/>
    <cellStyle name="Normal 9 3 2 2 3 2 3 2 2" xfId="40672" xr:uid="{00000000-0005-0000-0000-0000A96F0000}"/>
    <cellStyle name="Normal 9 3 2 2 3 2 3 3" xfId="11880" xr:uid="{00000000-0005-0000-0000-0000AA6F0000}"/>
    <cellStyle name="Normal 9 3 2 2 3 2 3 4" xfId="37000" xr:uid="{00000000-0005-0000-0000-0000AB6F0000}"/>
    <cellStyle name="Normal 9 3 2 2 3 2 4" xfId="10656" xr:uid="{00000000-0005-0000-0000-0000AC6F0000}"/>
    <cellStyle name="Normal 9 3 2 2 3 2 4 2" xfId="35776" xr:uid="{00000000-0005-0000-0000-0000AD6F0000}"/>
    <cellStyle name="Normal 9 3 2 2 3 2 5" xfId="16453" xr:uid="{00000000-0005-0000-0000-0000AE6F0000}"/>
    <cellStyle name="Normal 9 3 2 2 3 2 5 2" xfId="39448" xr:uid="{00000000-0005-0000-0000-0000AF6F0000}"/>
    <cellStyle name="Normal 9 3 2 2 3 2 6" xfId="8208" xr:uid="{00000000-0005-0000-0000-0000B06F0000}"/>
    <cellStyle name="Normal 9 3 2 2 3 2 7" xfId="33328" xr:uid="{00000000-0005-0000-0000-0000B16F0000}"/>
    <cellStyle name="Normal 9 3 2 2 3 3" xfId="4862" xr:uid="{00000000-0005-0000-0000-0000B26F0000}"/>
    <cellStyle name="Normal 9 3 2 2 3 3 2" xfId="12676" xr:uid="{00000000-0005-0000-0000-0000B36F0000}"/>
    <cellStyle name="Normal 9 3 2 2 3 3 2 2" xfId="37612" xr:uid="{00000000-0005-0000-0000-0000B46F0000}"/>
    <cellStyle name="Normal 9 3 2 2 3 3 3" xfId="18780" xr:uid="{00000000-0005-0000-0000-0000B56F0000}"/>
    <cellStyle name="Normal 9 3 2 2 3 3 3 2" xfId="41284" xr:uid="{00000000-0005-0000-0000-0000B66F0000}"/>
    <cellStyle name="Normal 9 3 2 2 3 3 4" xfId="8820" xr:uid="{00000000-0005-0000-0000-0000B76F0000}"/>
    <cellStyle name="Normal 9 3 2 2 3 3 5" xfId="33940" xr:uid="{00000000-0005-0000-0000-0000B86F0000}"/>
    <cellStyle name="Normal 9 3 2 2 3 4" xfId="3232" xr:uid="{00000000-0005-0000-0000-0000B96F0000}"/>
    <cellStyle name="Normal 9 3 2 2 3 4 2" xfId="17182" xr:uid="{00000000-0005-0000-0000-0000BA6F0000}"/>
    <cellStyle name="Normal 9 3 2 2 3 4 2 2" xfId="40060" xr:uid="{00000000-0005-0000-0000-0000BB6F0000}"/>
    <cellStyle name="Normal 9 3 2 2 3 4 3" xfId="11268" xr:uid="{00000000-0005-0000-0000-0000BC6F0000}"/>
    <cellStyle name="Normal 9 3 2 2 3 4 4" xfId="36388" xr:uid="{00000000-0005-0000-0000-0000BD6F0000}"/>
    <cellStyle name="Normal 9 3 2 2 3 5" xfId="10044" xr:uid="{00000000-0005-0000-0000-0000BE6F0000}"/>
    <cellStyle name="Normal 9 3 2 2 3 5 2" xfId="35164" xr:uid="{00000000-0005-0000-0000-0000BF6F0000}"/>
    <cellStyle name="Normal 9 3 2 2 3 6" xfId="15407" xr:uid="{00000000-0005-0000-0000-0000C06F0000}"/>
    <cellStyle name="Normal 9 3 2 2 3 6 2" xfId="38836" xr:uid="{00000000-0005-0000-0000-0000C16F0000}"/>
    <cellStyle name="Normal 9 3 2 2 3 7" xfId="7596" xr:uid="{00000000-0005-0000-0000-0000C26F0000}"/>
    <cellStyle name="Normal 9 3 2 2 3 8" xfId="32716" xr:uid="{00000000-0005-0000-0000-0000C36F0000}"/>
    <cellStyle name="Normal 9 3 2 2 4" xfId="1809" xr:uid="{00000000-0005-0000-0000-0000C46F0000}"/>
    <cellStyle name="Normal 9 3 2 2 4 2" xfId="5178" xr:uid="{00000000-0005-0000-0000-0000C56F0000}"/>
    <cellStyle name="Normal 9 3 2 2 4 2 2" xfId="12931" xr:uid="{00000000-0005-0000-0000-0000C66F0000}"/>
    <cellStyle name="Normal 9 3 2 2 4 2 2 2" xfId="37802" xr:uid="{00000000-0005-0000-0000-0000C76F0000}"/>
    <cellStyle name="Normal 9 3 2 2 4 2 3" xfId="19082" xr:uid="{00000000-0005-0000-0000-0000C86F0000}"/>
    <cellStyle name="Normal 9 3 2 2 4 2 3 2" xfId="41474" xr:uid="{00000000-0005-0000-0000-0000C96F0000}"/>
    <cellStyle name="Normal 9 3 2 2 4 2 4" xfId="9010" xr:uid="{00000000-0005-0000-0000-0000CA6F0000}"/>
    <cellStyle name="Normal 9 3 2 2 4 2 5" xfId="34130" xr:uid="{00000000-0005-0000-0000-0000CB6F0000}"/>
    <cellStyle name="Normal 9 3 2 2 4 3" xfId="3422" xr:uid="{00000000-0005-0000-0000-0000CC6F0000}"/>
    <cellStyle name="Normal 9 3 2 2 4 3 2" xfId="17372" xr:uid="{00000000-0005-0000-0000-0000CD6F0000}"/>
    <cellStyle name="Normal 9 3 2 2 4 3 2 2" xfId="40250" xr:uid="{00000000-0005-0000-0000-0000CE6F0000}"/>
    <cellStyle name="Normal 9 3 2 2 4 3 3" xfId="11458" xr:uid="{00000000-0005-0000-0000-0000CF6F0000}"/>
    <cellStyle name="Normal 9 3 2 2 4 3 4" xfId="36578" xr:uid="{00000000-0005-0000-0000-0000D06F0000}"/>
    <cellStyle name="Normal 9 3 2 2 4 4" xfId="10234" xr:uid="{00000000-0005-0000-0000-0000D16F0000}"/>
    <cellStyle name="Normal 9 3 2 2 4 4 2" xfId="35354" xr:uid="{00000000-0005-0000-0000-0000D26F0000}"/>
    <cellStyle name="Normal 9 3 2 2 4 5" xfId="15787" xr:uid="{00000000-0005-0000-0000-0000D36F0000}"/>
    <cellStyle name="Normal 9 3 2 2 4 5 2" xfId="39026" xr:uid="{00000000-0005-0000-0000-0000D46F0000}"/>
    <cellStyle name="Normal 9 3 2 2 4 6" xfId="7786" xr:uid="{00000000-0005-0000-0000-0000D56F0000}"/>
    <cellStyle name="Normal 9 3 2 2 4 7" xfId="32906" xr:uid="{00000000-0005-0000-0000-0000D66F0000}"/>
    <cellStyle name="Normal 9 3 2 2 5" xfId="4272" xr:uid="{00000000-0005-0000-0000-0000D76F0000}"/>
    <cellStyle name="Normal 9 3 2 2 5 2" xfId="12174" xr:uid="{00000000-0005-0000-0000-0000D86F0000}"/>
    <cellStyle name="Normal 9 3 2 2 5 2 2" xfId="37190" xr:uid="{00000000-0005-0000-0000-0000D96F0000}"/>
    <cellStyle name="Normal 9 3 2 2 5 3" xfId="18204" xr:uid="{00000000-0005-0000-0000-0000DA6F0000}"/>
    <cellStyle name="Normal 9 3 2 2 5 3 2" xfId="40862" xr:uid="{00000000-0005-0000-0000-0000DB6F0000}"/>
    <cellStyle name="Normal 9 3 2 2 5 4" xfId="8398" xr:uid="{00000000-0005-0000-0000-0000DC6F0000}"/>
    <cellStyle name="Normal 9 3 2 2 5 5" xfId="33518" xr:uid="{00000000-0005-0000-0000-0000DD6F0000}"/>
    <cellStyle name="Normal 9 3 2 2 6" xfId="2810" xr:uid="{00000000-0005-0000-0000-0000DE6F0000}"/>
    <cellStyle name="Normal 9 3 2 2 6 2" xfId="16760" xr:uid="{00000000-0005-0000-0000-0000DF6F0000}"/>
    <cellStyle name="Normal 9 3 2 2 6 2 2" xfId="39638" xr:uid="{00000000-0005-0000-0000-0000E06F0000}"/>
    <cellStyle name="Normal 9 3 2 2 6 3" xfId="10846" xr:uid="{00000000-0005-0000-0000-0000E16F0000}"/>
    <cellStyle name="Normal 9 3 2 2 6 4" xfId="35966" xr:uid="{00000000-0005-0000-0000-0000E26F0000}"/>
    <cellStyle name="Normal 9 3 2 2 7" xfId="9622" xr:uid="{00000000-0005-0000-0000-0000E36F0000}"/>
    <cellStyle name="Normal 9 3 2 2 7 2" xfId="34742" xr:uid="{00000000-0005-0000-0000-0000E46F0000}"/>
    <cellStyle name="Normal 9 3 2 2 8" xfId="14672" xr:uid="{00000000-0005-0000-0000-0000E56F0000}"/>
    <cellStyle name="Normal 9 3 2 2 8 2" xfId="38414" xr:uid="{00000000-0005-0000-0000-0000E66F0000}"/>
    <cellStyle name="Normal 9 3 2 2 9" xfId="7174" xr:uid="{00000000-0005-0000-0000-0000E76F0000}"/>
    <cellStyle name="Normal 9 3 2 3" xfId="1055" xr:uid="{00000000-0005-0000-0000-0000E86F0000}"/>
    <cellStyle name="Normal 9 3 2 3 2" xfId="2146" xr:uid="{00000000-0005-0000-0000-0000E96F0000}"/>
    <cellStyle name="Normal 9 3 2 3 2 2" xfId="5452" xr:uid="{00000000-0005-0000-0000-0000EA6F0000}"/>
    <cellStyle name="Normal 9 3 2 3 2 2 2" xfId="13166" xr:uid="{00000000-0005-0000-0000-0000EB6F0000}"/>
    <cellStyle name="Normal 9 3 2 3 2 2 2 2" xfId="38012" xr:uid="{00000000-0005-0000-0000-0000EC6F0000}"/>
    <cellStyle name="Normal 9 3 2 3 2 2 3" xfId="19346" xr:uid="{00000000-0005-0000-0000-0000ED6F0000}"/>
    <cellStyle name="Normal 9 3 2 3 2 2 3 2" xfId="41684" xr:uid="{00000000-0005-0000-0000-0000EE6F0000}"/>
    <cellStyle name="Normal 9 3 2 3 2 2 4" xfId="9220" xr:uid="{00000000-0005-0000-0000-0000EF6F0000}"/>
    <cellStyle name="Normal 9 3 2 3 2 2 5" xfId="34340" xr:uid="{00000000-0005-0000-0000-0000F06F0000}"/>
    <cellStyle name="Normal 9 3 2 3 2 3" xfId="3632" xr:uid="{00000000-0005-0000-0000-0000F16F0000}"/>
    <cellStyle name="Normal 9 3 2 3 2 3 2" xfId="17582" xr:uid="{00000000-0005-0000-0000-0000F26F0000}"/>
    <cellStyle name="Normal 9 3 2 3 2 3 2 2" xfId="40460" xr:uid="{00000000-0005-0000-0000-0000F36F0000}"/>
    <cellStyle name="Normal 9 3 2 3 2 3 3" xfId="11668" xr:uid="{00000000-0005-0000-0000-0000F46F0000}"/>
    <cellStyle name="Normal 9 3 2 3 2 3 4" xfId="36788" xr:uid="{00000000-0005-0000-0000-0000F56F0000}"/>
    <cellStyle name="Normal 9 3 2 3 2 4" xfId="10444" xr:uid="{00000000-0005-0000-0000-0000F66F0000}"/>
    <cellStyle name="Normal 9 3 2 3 2 4 2" xfId="35564" xr:uid="{00000000-0005-0000-0000-0000F76F0000}"/>
    <cellStyle name="Normal 9 3 2 3 2 5" xfId="16115" xr:uid="{00000000-0005-0000-0000-0000F86F0000}"/>
    <cellStyle name="Normal 9 3 2 3 2 5 2" xfId="39236" xr:uid="{00000000-0005-0000-0000-0000F96F0000}"/>
    <cellStyle name="Normal 9 3 2 3 2 6" xfId="7996" xr:uid="{00000000-0005-0000-0000-0000FA6F0000}"/>
    <cellStyle name="Normal 9 3 2 3 2 7" xfId="33116" xr:uid="{00000000-0005-0000-0000-0000FB6F0000}"/>
    <cellStyle name="Normal 9 3 2 3 3" xfId="4568" xr:uid="{00000000-0005-0000-0000-0000FC6F0000}"/>
    <cellStyle name="Normal 9 3 2 3 3 2" xfId="12419" xr:uid="{00000000-0005-0000-0000-0000FD6F0000}"/>
    <cellStyle name="Normal 9 3 2 3 3 2 2" xfId="37400" xr:uid="{00000000-0005-0000-0000-0000FE6F0000}"/>
    <cellStyle name="Normal 9 3 2 3 3 3" xfId="18494" xr:uid="{00000000-0005-0000-0000-0000FF6F0000}"/>
    <cellStyle name="Normal 9 3 2 3 3 3 2" xfId="41072" xr:uid="{00000000-0005-0000-0000-000000700000}"/>
    <cellStyle name="Normal 9 3 2 3 3 4" xfId="8608" xr:uid="{00000000-0005-0000-0000-000001700000}"/>
    <cellStyle name="Normal 9 3 2 3 3 5" xfId="33728" xr:uid="{00000000-0005-0000-0000-000002700000}"/>
    <cellStyle name="Normal 9 3 2 3 4" xfId="3020" xr:uid="{00000000-0005-0000-0000-000003700000}"/>
    <cellStyle name="Normal 9 3 2 3 4 2" xfId="16970" xr:uid="{00000000-0005-0000-0000-000004700000}"/>
    <cellStyle name="Normal 9 3 2 3 4 2 2" xfId="39848" xr:uid="{00000000-0005-0000-0000-000005700000}"/>
    <cellStyle name="Normal 9 3 2 3 4 3" xfId="11056" xr:uid="{00000000-0005-0000-0000-000006700000}"/>
    <cellStyle name="Normal 9 3 2 3 4 4" xfId="36176" xr:uid="{00000000-0005-0000-0000-000007700000}"/>
    <cellStyle name="Normal 9 3 2 3 5" xfId="9832" xr:uid="{00000000-0005-0000-0000-000008700000}"/>
    <cellStyle name="Normal 9 3 2 3 5 2" xfId="34952" xr:uid="{00000000-0005-0000-0000-000009700000}"/>
    <cellStyle name="Normal 9 3 2 3 6" xfId="15074" xr:uid="{00000000-0005-0000-0000-00000A700000}"/>
    <cellStyle name="Normal 9 3 2 3 6 2" xfId="38624" xr:uid="{00000000-0005-0000-0000-00000B700000}"/>
    <cellStyle name="Normal 9 3 2 3 7" xfId="7384" xr:uid="{00000000-0005-0000-0000-00000C700000}"/>
    <cellStyle name="Normal 9 3 2 3 8" xfId="32504" xr:uid="{00000000-0005-0000-0000-00000D700000}"/>
    <cellStyle name="Normal 9 3 2 4" xfId="1397" xr:uid="{00000000-0005-0000-0000-00000E700000}"/>
    <cellStyle name="Normal 9 3 2 4 2" xfId="2488" xr:uid="{00000000-0005-0000-0000-00000F700000}"/>
    <cellStyle name="Normal 9 3 2 4 2 2" xfId="5751" xr:uid="{00000000-0005-0000-0000-000010700000}"/>
    <cellStyle name="Normal 9 3 2 4 2 2 2" xfId="13423" xr:uid="{00000000-0005-0000-0000-000011700000}"/>
    <cellStyle name="Normal 9 3 2 4 2 2 2 2" xfId="38223" xr:uid="{00000000-0005-0000-0000-000012700000}"/>
    <cellStyle name="Normal 9 3 2 4 2 2 3" xfId="19639" xr:uid="{00000000-0005-0000-0000-000013700000}"/>
    <cellStyle name="Normal 9 3 2 4 2 2 3 2" xfId="41895" xr:uid="{00000000-0005-0000-0000-000014700000}"/>
    <cellStyle name="Normal 9 3 2 4 2 2 4" xfId="9431" xr:uid="{00000000-0005-0000-0000-000015700000}"/>
    <cellStyle name="Normal 9 3 2 4 2 2 5" xfId="34551" xr:uid="{00000000-0005-0000-0000-000016700000}"/>
    <cellStyle name="Normal 9 3 2 4 2 3" xfId="3843" xr:uid="{00000000-0005-0000-0000-000017700000}"/>
    <cellStyle name="Normal 9 3 2 4 2 3 2" xfId="17793" xr:uid="{00000000-0005-0000-0000-000018700000}"/>
    <cellStyle name="Normal 9 3 2 4 2 3 2 2" xfId="40671" xr:uid="{00000000-0005-0000-0000-000019700000}"/>
    <cellStyle name="Normal 9 3 2 4 2 3 3" xfId="11879" xr:uid="{00000000-0005-0000-0000-00001A700000}"/>
    <cellStyle name="Normal 9 3 2 4 2 3 4" xfId="36999" xr:uid="{00000000-0005-0000-0000-00001B700000}"/>
    <cellStyle name="Normal 9 3 2 4 2 4" xfId="10655" xr:uid="{00000000-0005-0000-0000-00001C700000}"/>
    <cellStyle name="Normal 9 3 2 4 2 4 2" xfId="35775" xr:uid="{00000000-0005-0000-0000-00001D700000}"/>
    <cellStyle name="Normal 9 3 2 4 2 5" xfId="16452" xr:uid="{00000000-0005-0000-0000-00001E700000}"/>
    <cellStyle name="Normal 9 3 2 4 2 5 2" xfId="39447" xr:uid="{00000000-0005-0000-0000-00001F700000}"/>
    <cellStyle name="Normal 9 3 2 4 2 6" xfId="8207" xr:uid="{00000000-0005-0000-0000-000020700000}"/>
    <cellStyle name="Normal 9 3 2 4 2 7" xfId="33327" xr:uid="{00000000-0005-0000-0000-000021700000}"/>
    <cellStyle name="Normal 9 3 2 4 3" xfId="4861" xr:uid="{00000000-0005-0000-0000-000022700000}"/>
    <cellStyle name="Normal 9 3 2 4 3 2" xfId="12675" xr:uid="{00000000-0005-0000-0000-000023700000}"/>
    <cellStyle name="Normal 9 3 2 4 3 2 2" xfId="37611" xr:uid="{00000000-0005-0000-0000-000024700000}"/>
    <cellStyle name="Normal 9 3 2 4 3 3" xfId="18779" xr:uid="{00000000-0005-0000-0000-000025700000}"/>
    <cellStyle name="Normal 9 3 2 4 3 3 2" xfId="41283" xr:uid="{00000000-0005-0000-0000-000026700000}"/>
    <cellStyle name="Normal 9 3 2 4 3 4" xfId="8819" xr:uid="{00000000-0005-0000-0000-000027700000}"/>
    <cellStyle name="Normal 9 3 2 4 3 5" xfId="33939" xr:uid="{00000000-0005-0000-0000-000028700000}"/>
    <cellStyle name="Normal 9 3 2 4 4" xfId="3231" xr:uid="{00000000-0005-0000-0000-000029700000}"/>
    <cellStyle name="Normal 9 3 2 4 4 2" xfId="17181" xr:uid="{00000000-0005-0000-0000-00002A700000}"/>
    <cellStyle name="Normal 9 3 2 4 4 2 2" xfId="40059" xr:uid="{00000000-0005-0000-0000-00002B700000}"/>
    <cellStyle name="Normal 9 3 2 4 4 3" xfId="11267" xr:uid="{00000000-0005-0000-0000-00002C700000}"/>
    <cellStyle name="Normal 9 3 2 4 4 4" xfId="36387" xr:uid="{00000000-0005-0000-0000-00002D700000}"/>
    <cellStyle name="Normal 9 3 2 4 5" xfId="10043" xr:uid="{00000000-0005-0000-0000-00002E700000}"/>
    <cellStyle name="Normal 9 3 2 4 5 2" xfId="35163" xr:uid="{00000000-0005-0000-0000-00002F700000}"/>
    <cellStyle name="Normal 9 3 2 4 6" xfId="15406" xr:uid="{00000000-0005-0000-0000-000030700000}"/>
    <cellStyle name="Normal 9 3 2 4 6 2" xfId="38835" xr:uid="{00000000-0005-0000-0000-000031700000}"/>
    <cellStyle name="Normal 9 3 2 4 7" xfId="7595" xr:uid="{00000000-0005-0000-0000-000032700000}"/>
    <cellStyle name="Normal 9 3 2 4 8" xfId="32715" xr:uid="{00000000-0005-0000-0000-000033700000}"/>
    <cellStyle name="Normal 9 3 2 5" xfId="1808" xr:uid="{00000000-0005-0000-0000-000034700000}"/>
    <cellStyle name="Normal 9 3 2 5 2" xfId="5177" xr:uid="{00000000-0005-0000-0000-000035700000}"/>
    <cellStyle name="Normal 9 3 2 5 2 2" xfId="12930" xr:uid="{00000000-0005-0000-0000-000036700000}"/>
    <cellStyle name="Normal 9 3 2 5 2 2 2" xfId="37801" xr:uid="{00000000-0005-0000-0000-000037700000}"/>
    <cellStyle name="Normal 9 3 2 5 2 3" xfId="19081" xr:uid="{00000000-0005-0000-0000-000038700000}"/>
    <cellStyle name="Normal 9 3 2 5 2 3 2" xfId="41473" xr:uid="{00000000-0005-0000-0000-000039700000}"/>
    <cellStyle name="Normal 9 3 2 5 2 4" xfId="9009" xr:uid="{00000000-0005-0000-0000-00003A700000}"/>
    <cellStyle name="Normal 9 3 2 5 2 5" xfId="34129" xr:uid="{00000000-0005-0000-0000-00003B700000}"/>
    <cellStyle name="Normal 9 3 2 5 3" xfId="3421" xr:uid="{00000000-0005-0000-0000-00003C700000}"/>
    <cellStyle name="Normal 9 3 2 5 3 2" xfId="17371" xr:uid="{00000000-0005-0000-0000-00003D700000}"/>
    <cellStyle name="Normal 9 3 2 5 3 2 2" xfId="40249" xr:uid="{00000000-0005-0000-0000-00003E700000}"/>
    <cellStyle name="Normal 9 3 2 5 3 3" xfId="11457" xr:uid="{00000000-0005-0000-0000-00003F700000}"/>
    <cellStyle name="Normal 9 3 2 5 3 4" xfId="36577" xr:uid="{00000000-0005-0000-0000-000040700000}"/>
    <cellStyle name="Normal 9 3 2 5 4" xfId="10233" xr:uid="{00000000-0005-0000-0000-000041700000}"/>
    <cellStyle name="Normal 9 3 2 5 4 2" xfId="35353" xr:uid="{00000000-0005-0000-0000-000042700000}"/>
    <cellStyle name="Normal 9 3 2 5 5" xfId="15786" xr:uid="{00000000-0005-0000-0000-000043700000}"/>
    <cellStyle name="Normal 9 3 2 5 5 2" xfId="39025" xr:uid="{00000000-0005-0000-0000-000044700000}"/>
    <cellStyle name="Normal 9 3 2 5 6" xfId="7785" xr:uid="{00000000-0005-0000-0000-000045700000}"/>
    <cellStyle name="Normal 9 3 2 5 7" xfId="32905" xr:uid="{00000000-0005-0000-0000-000046700000}"/>
    <cellStyle name="Normal 9 3 2 6" xfId="4271" xr:uid="{00000000-0005-0000-0000-000047700000}"/>
    <cellStyle name="Normal 9 3 2 6 2" xfId="12173" xr:uid="{00000000-0005-0000-0000-000048700000}"/>
    <cellStyle name="Normal 9 3 2 6 2 2" xfId="37189" xr:uid="{00000000-0005-0000-0000-000049700000}"/>
    <cellStyle name="Normal 9 3 2 6 3" xfId="18203" xr:uid="{00000000-0005-0000-0000-00004A700000}"/>
    <cellStyle name="Normal 9 3 2 6 3 2" xfId="40861" xr:uid="{00000000-0005-0000-0000-00004B700000}"/>
    <cellStyle name="Normal 9 3 2 6 4" xfId="8397" xr:uid="{00000000-0005-0000-0000-00004C700000}"/>
    <cellStyle name="Normal 9 3 2 6 5" xfId="33517" xr:uid="{00000000-0005-0000-0000-00004D700000}"/>
    <cellStyle name="Normal 9 3 2 7" xfId="2809" xr:uid="{00000000-0005-0000-0000-00004E700000}"/>
    <cellStyle name="Normal 9 3 2 7 2" xfId="16759" xr:uid="{00000000-0005-0000-0000-00004F700000}"/>
    <cellStyle name="Normal 9 3 2 7 2 2" xfId="39637" xr:uid="{00000000-0005-0000-0000-000050700000}"/>
    <cellStyle name="Normal 9 3 2 7 3" xfId="10845" xr:uid="{00000000-0005-0000-0000-000051700000}"/>
    <cellStyle name="Normal 9 3 2 7 4" xfId="35965" xr:uid="{00000000-0005-0000-0000-000052700000}"/>
    <cellStyle name="Normal 9 3 2 8" xfId="9621" xr:uid="{00000000-0005-0000-0000-000053700000}"/>
    <cellStyle name="Normal 9 3 2 8 2" xfId="34741" xr:uid="{00000000-0005-0000-0000-000054700000}"/>
    <cellStyle name="Normal 9 3 2 9" xfId="14671" xr:uid="{00000000-0005-0000-0000-000055700000}"/>
    <cellStyle name="Normal 9 3 2 9 2" xfId="38413" xr:uid="{00000000-0005-0000-0000-000056700000}"/>
    <cellStyle name="Normal 9 3 3" xfId="631" xr:uid="{00000000-0005-0000-0000-000057700000}"/>
    <cellStyle name="Normal 9 3 3 10" xfId="32295" xr:uid="{00000000-0005-0000-0000-000058700000}"/>
    <cellStyle name="Normal 9 3 3 2" xfId="1057" xr:uid="{00000000-0005-0000-0000-000059700000}"/>
    <cellStyle name="Normal 9 3 3 2 2" xfId="2148" xr:uid="{00000000-0005-0000-0000-00005A700000}"/>
    <cellStyle name="Normal 9 3 3 2 2 2" xfId="5454" xr:uid="{00000000-0005-0000-0000-00005B700000}"/>
    <cellStyle name="Normal 9 3 3 2 2 2 2" xfId="13168" xr:uid="{00000000-0005-0000-0000-00005C700000}"/>
    <cellStyle name="Normal 9 3 3 2 2 2 2 2" xfId="38014" xr:uid="{00000000-0005-0000-0000-00005D700000}"/>
    <cellStyle name="Normal 9 3 3 2 2 2 3" xfId="19348" xr:uid="{00000000-0005-0000-0000-00005E700000}"/>
    <cellStyle name="Normal 9 3 3 2 2 2 3 2" xfId="41686" xr:uid="{00000000-0005-0000-0000-00005F700000}"/>
    <cellStyle name="Normal 9 3 3 2 2 2 4" xfId="9222" xr:uid="{00000000-0005-0000-0000-000060700000}"/>
    <cellStyle name="Normal 9 3 3 2 2 2 5" xfId="34342" xr:uid="{00000000-0005-0000-0000-000061700000}"/>
    <cellStyle name="Normal 9 3 3 2 2 3" xfId="3634" xr:uid="{00000000-0005-0000-0000-000062700000}"/>
    <cellStyle name="Normal 9 3 3 2 2 3 2" xfId="17584" xr:uid="{00000000-0005-0000-0000-000063700000}"/>
    <cellStyle name="Normal 9 3 3 2 2 3 2 2" xfId="40462" xr:uid="{00000000-0005-0000-0000-000064700000}"/>
    <cellStyle name="Normal 9 3 3 2 2 3 3" xfId="11670" xr:uid="{00000000-0005-0000-0000-000065700000}"/>
    <cellStyle name="Normal 9 3 3 2 2 3 4" xfId="36790" xr:uid="{00000000-0005-0000-0000-000066700000}"/>
    <cellStyle name="Normal 9 3 3 2 2 4" xfId="10446" xr:uid="{00000000-0005-0000-0000-000067700000}"/>
    <cellStyle name="Normal 9 3 3 2 2 4 2" xfId="35566" xr:uid="{00000000-0005-0000-0000-000068700000}"/>
    <cellStyle name="Normal 9 3 3 2 2 5" xfId="16117" xr:uid="{00000000-0005-0000-0000-000069700000}"/>
    <cellStyle name="Normal 9 3 3 2 2 5 2" xfId="39238" xr:uid="{00000000-0005-0000-0000-00006A700000}"/>
    <cellStyle name="Normal 9 3 3 2 2 6" xfId="7998" xr:uid="{00000000-0005-0000-0000-00006B700000}"/>
    <cellStyle name="Normal 9 3 3 2 2 7" xfId="33118" xr:uid="{00000000-0005-0000-0000-00006C700000}"/>
    <cellStyle name="Normal 9 3 3 2 3" xfId="4570" xr:uid="{00000000-0005-0000-0000-00006D700000}"/>
    <cellStyle name="Normal 9 3 3 2 3 2" xfId="12421" xr:uid="{00000000-0005-0000-0000-00006E700000}"/>
    <cellStyle name="Normal 9 3 3 2 3 2 2" xfId="37402" xr:uid="{00000000-0005-0000-0000-00006F700000}"/>
    <cellStyle name="Normal 9 3 3 2 3 3" xfId="18496" xr:uid="{00000000-0005-0000-0000-000070700000}"/>
    <cellStyle name="Normal 9 3 3 2 3 3 2" xfId="41074" xr:uid="{00000000-0005-0000-0000-000071700000}"/>
    <cellStyle name="Normal 9 3 3 2 3 4" xfId="8610" xr:uid="{00000000-0005-0000-0000-000072700000}"/>
    <cellStyle name="Normal 9 3 3 2 3 5" xfId="33730" xr:uid="{00000000-0005-0000-0000-000073700000}"/>
    <cellStyle name="Normal 9 3 3 2 4" xfId="3022" xr:uid="{00000000-0005-0000-0000-000074700000}"/>
    <cellStyle name="Normal 9 3 3 2 4 2" xfId="16972" xr:uid="{00000000-0005-0000-0000-000075700000}"/>
    <cellStyle name="Normal 9 3 3 2 4 2 2" xfId="39850" xr:uid="{00000000-0005-0000-0000-000076700000}"/>
    <cellStyle name="Normal 9 3 3 2 4 3" xfId="11058" xr:uid="{00000000-0005-0000-0000-000077700000}"/>
    <cellStyle name="Normal 9 3 3 2 4 4" xfId="36178" xr:uid="{00000000-0005-0000-0000-000078700000}"/>
    <cellStyle name="Normal 9 3 3 2 5" xfId="9834" xr:uid="{00000000-0005-0000-0000-000079700000}"/>
    <cellStyle name="Normal 9 3 3 2 5 2" xfId="34954" xr:uid="{00000000-0005-0000-0000-00007A700000}"/>
    <cellStyle name="Normal 9 3 3 2 6" xfId="15076" xr:uid="{00000000-0005-0000-0000-00007B700000}"/>
    <cellStyle name="Normal 9 3 3 2 6 2" xfId="38626" xr:uid="{00000000-0005-0000-0000-00007C700000}"/>
    <cellStyle name="Normal 9 3 3 2 7" xfId="7386" xr:uid="{00000000-0005-0000-0000-00007D700000}"/>
    <cellStyle name="Normal 9 3 3 2 8" xfId="32506" xr:uid="{00000000-0005-0000-0000-00007E700000}"/>
    <cellStyle name="Normal 9 3 3 3" xfId="1399" xr:uid="{00000000-0005-0000-0000-00007F700000}"/>
    <cellStyle name="Normal 9 3 3 3 2" xfId="2490" xr:uid="{00000000-0005-0000-0000-000080700000}"/>
    <cellStyle name="Normal 9 3 3 3 2 2" xfId="5753" xr:uid="{00000000-0005-0000-0000-000081700000}"/>
    <cellStyle name="Normal 9 3 3 3 2 2 2" xfId="13425" xr:uid="{00000000-0005-0000-0000-000082700000}"/>
    <cellStyle name="Normal 9 3 3 3 2 2 2 2" xfId="38225" xr:uid="{00000000-0005-0000-0000-000083700000}"/>
    <cellStyle name="Normal 9 3 3 3 2 2 3" xfId="19641" xr:uid="{00000000-0005-0000-0000-000084700000}"/>
    <cellStyle name="Normal 9 3 3 3 2 2 3 2" xfId="41897" xr:uid="{00000000-0005-0000-0000-000085700000}"/>
    <cellStyle name="Normal 9 3 3 3 2 2 4" xfId="9433" xr:uid="{00000000-0005-0000-0000-000086700000}"/>
    <cellStyle name="Normal 9 3 3 3 2 2 5" xfId="34553" xr:uid="{00000000-0005-0000-0000-000087700000}"/>
    <cellStyle name="Normal 9 3 3 3 2 3" xfId="3845" xr:uid="{00000000-0005-0000-0000-000088700000}"/>
    <cellStyle name="Normal 9 3 3 3 2 3 2" xfId="17795" xr:uid="{00000000-0005-0000-0000-000089700000}"/>
    <cellStyle name="Normal 9 3 3 3 2 3 2 2" xfId="40673" xr:uid="{00000000-0005-0000-0000-00008A700000}"/>
    <cellStyle name="Normal 9 3 3 3 2 3 3" xfId="11881" xr:uid="{00000000-0005-0000-0000-00008B700000}"/>
    <cellStyle name="Normal 9 3 3 3 2 3 4" xfId="37001" xr:uid="{00000000-0005-0000-0000-00008C700000}"/>
    <cellStyle name="Normal 9 3 3 3 2 4" xfId="10657" xr:uid="{00000000-0005-0000-0000-00008D700000}"/>
    <cellStyle name="Normal 9 3 3 3 2 4 2" xfId="35777" xr:uid="{00000000-0005-0000-0000-00008E700000}"/>
    <cellStyle name="Normal 9 3 3 3 2 5" xfId="16454" xr:uid="{00000000-0005-0000-0000-00008F700000}"/>
    <cellStyle name="Normal 9 3 3 3 2 5 2" xfId="39449" xr:uid="{00000000-0005-0000-0000-000090700000}"/>
    <cellStyle name="Normal 9 3 3 3 2 6" xfId="8209" xr:uid="{00000000-0005-0000-0000-000091700000}"/>
    <cellStyle name="Normal 9 3 3 3 2 7" xfId="33329" xr:uid="{00000000-0005-0000-0000-000092700000}"/>
    <cellStyle name="Normal 9 3 3 3 3" xfId="4863" xr:uid="{00000000-0005-0000-0000-000093700000}"/>
    <cellStyle name="Normal 9 3 3 3 3 2" xfId="12677" xr:uid="{00000000-0005-0000-0000-000094700000}"/>
    <cellStyle name="Normal 9 3 3 3 3 2 2" xfId="37613" xr:uid="{00000000-0005-0000-0000-000095700000}"/>
    <cellStyle name="Normal 9 3 3 3 3 3" xfId="18781" xr:uid="{00000000-0005-0000-0000-000096700000}"/>
    <cellStyle name="Normal 9 3 3 3 3 3 2" xfId="41285" xr:uid="{00000000-0005-0000-0000-000097700000}"/>
    <cellStyle name="Normal 9 3 3 3 3 4" xfId="8821" xr:uid="{00000000-0005-0000-0000-000098700000}"/>
    <cellStyle name="Normal 9 3 3 3 3 5" xfId="33941" xr:uid="{00000000-0005-0000-0000-000099700000}"/>
    <cellStyle name="Normal 9 3 3 3 4" xfId="3233" xr:uid="{00000000-0005-0000-0000-00009A700000}"/>
    <cellStyle name="Normal 9 3 3 3 4 2" xfId="17183" xr:uid="{00000000-0005-0000-0000-00009B700000}"/>
    <cellStyle name="Normal 9 3 3 3 4 2 2" xfId="40061" xr:uid="{00000000-0005-0000-0000-00009C700000}"/>
    <cellStyle name="Normal 9 3 3 3 4 3" xfId="11269" xr:uid="{00000000-0005-0000-0000-00009D700000}"/>
    <cellStyle name="Normal 9 3 3 3 4 4" xfId="36389" xr:uid="{00000000-0005-0000-0000-00009E700000}"/>
    <cellStyle name="Normal 9 3 3 3 5" xfId="10045" xr:uid="{00000000-0005-0000-0000-00009F700000}"/>
    <cellStyle name="Normal 9 3 3 3 5 2" xfId="35165" xr:uid="{00000000-0005-0000-0000-0000A0700000}"/>
    <cellStyle name="Normal 9 3 3 3 6" xfId="15408" xr:uid="{00000000-0005-0000-0000-0000A1700000}"/>
    <cellStyle name="Normal 9 3 3 3 6 2" xfId="38837" xr:uid="{00000000-0005-0000-0000-0000A2700000}"/>
    <cellStyle name="Normal 9 3 3 3 7" xfId="7597" xr:uid="{00000000-0005-0000-0000-0000A3700000}"/>
    <cellStyle name="Normal 9 3 3 3 8" xfId="32717" xr:uid="{00000000-0005-0000-0000-0000A4700000}"/>
    <cellStyle name="Normal 9 3 3 4" xfId="1810" xr:uid="{00000000-0005-0000-0000-0000A5700000}"/>
    <cellStyle name="Normal 9 3 3 4 2" xfId="5179" xr:uid="{00000000-0005-0000-0000-0000A6700000}"/>
    <cellStyle name="Normal 9 3 3 4 2 2" xfId="12932" xr:uid="{00000000-0005-0000-0000-0000A7700000}"/>
    <cellStyle name="Normal 9 3 3 4 2 2 2" xfId="37803" xr:uid="{00000000-0005-0000-0000-0000A8700000}"/>
    <cellStyle name="Normal 9 3 3 4 2 3" xfId="19083" xr:uid="{00000000-0005-0000-0000-0000A9700000}"/>
    <cellStyle name="Normal 9 3 3 4 2 3 2" xfId="41475" xr:uid="{00000000-0005-0000-0000-0000AA700000}"/>
    <cellStyle name="Normal 9 3 3 4 2 4" xfId="9011" xr:uid="{00000000-0005-0000-0000-0000AB700000}"/>
    <cellStyle name="Normal 9 3 3 4 2 5" xfId="34131" xr:uid="{00000000-0005-0000-0000-0000AC700000}"/>
    <cellStyle name="Normal 9 3 3 4 3" xfId="3423" xr:uid="{00000000-0005-0000-0000-0000AD700000}"/>
    <cellStyle name="Normal 9 3 3 4 3 2" xfId="17373" xr:uid="{00000000-0005-0000-0000-0000AE700000}"/>
    <cellStyle name="Normal 9 3 3 4 3 2 2" xfId="40251" xr:uid="{00000000-0005-0000-0000-0000AF700000}"/>
    <cellStyle name="Normal 9 3 3 4 3 3" xfId="11459" xr:uid="{00000000-0005-0000-0000-0000B0700000}"/>
    <cellStyle name="Normal 9 3 3 4 3 4" xfId="36579" xr:uid="{00000000-0005-0000-0000-0000B1700000}"/>
    <cellStyle name="Normal 9 3 3 4 4" xfId="10235" xr:uid="{00000000-0005-0000-0000-0000B2700000}"/>
    <cellStyle name="Normal 9 3 3 4 4 2" xfId="35355" xr:uid="{00000000-0005-0000-0000-0000B3700000}"/>
    <cellStyle name="Normal 9 3 3 4 5" xfId="15788" xr:uid="{00000000-0005-0000-0000-0000B4700000}"/>
    <cellStyle name="Normal 9 3 3 4 5 2" xfId="39027" xr:uid="{00000000-0005-0000-0000-0000B5700000}"/>
    <cellStyle name="Normal 9 3 3 4 6" xfId="7787" xr:uid="{00000000-0005-0000-0000-0000B6700000}"/>
    <cellStyle name="Normal 9 3 3 4 7" xfId="32907" xr:uid="{00000000-0005-0000-0000-0000B7700000}"/>
    <cellStyle name="Normal 9 3 3 5" xfId="4273" xr:uid="{00000000-0005-0000-0000-0000B8700000}"/>
    <cellStyle name="Normal 9 3 3 5 2" xfId="12175" xr:uid="{00000000-0005-0000-0000-0000B9700000}"/>
    <cellStyle name="Normal 9 3 3 5 2 2" xfId="37191" xr:uid="{00000000-0005-0000-0000-0000BA700000}"/>
    <cellStyle name="Normal 9 3 3 5 3" xfId="18205" xr:uid="{00000000-0005-0000-0000-0000BB700000}"/>
    <cellStyle name="Normal 9 3 3 5 3 2" xfId="40863" xr:uid="{00000000-0005-0000-0000-0000BC700000}"/>
    <cellStyle name="Normal 9 3 3 5 4" xfId="8399" xr:uid="{00000000-0005-0000-0000-0000BD700000}"/>
    <cellStyle name="Normal 9 3 3 5 5" xfId="33519" xr:uid="{00000000-0005-0000-0000-0000BE700000}"/>
    <cellStyle name="Normal 9 3 3 6" xfId="2811" xr:uid="{00000000-0005-0000-0000-0000BF700000}"/>
    <cellStyle name="Normal 9 3 3 6 2" xfId="16761" xr:uid="{00000000-0005-0000-0000-0000C0700000}"/>
    <cellStyle name="Normal 9 3 3 6 2 2" xfId="39639" xr:uid="{00000000-0005-0000-0000-0000C1700000}"/>
    <cellStyle name="Normal 9 3 3 6 3" xfId="10847" xr:uid="{00000000-0005-0000-0000-0000C2700000}"/>
    <cellStyle name="Normal 9 3 3 6 4" xfId="35967" xr:uid="{00000000-0005-0000-0000-0000C3700000}"/>
    <cellStyle name="Normal 9 3 3 7" xfId="9623" xr:uid="{00000000-0005-0000-0000-0000C4700000}"/>
    <cellStyle name="Normal 9 3 3 7 2" xfId="34743" xr:uid="{00000000-0005-0000-0000-0000C5700000}"/>
    <cellStyle name="Normal 9 3 3 8" xfId="14673" xr:uid="{00000000-0005-0000-0000-0000C6700000}"/>
    <cellStyle name="Normal 9 3 3 8 2" xfId="38415" xr:uid="{00000000-0005-0000-0000-0000C7700000}"/>
    <cellStyle name="Normal 9 3 3 9" xfId="7175" xr:uid="{00000000-0005-0000-0000-0000C8700000}"/>
    <cellStyle name="Normal 9 3 4" xfId="1054" xr:uid="{00000000-0005-0000-0000-0000C9700000}"/>
    <cellStyle name="Normal 9 3 4 2" xfId="2145" xr:uid="{00000000-0005-0000-0000-0000CA700000}"/>
    <cellStyle name="Normal 9 3 4 2 2" xfId="5451" xr:uid="{00000000-0005-0000-0000-0000CB700000}"/>
    <cellStyle name="Normal 9 3 4 2 2 2" xfId="13165" xr:uid="{00000000-0005-0000-0000-0000CC700000}"/>
    <cellStyle name="Normal 9 3 4 2 2 2 2" xfId="38011" xr:uid="{00000000-0005-0000-0000-0000CD700000}"/>
    <cellStyle name="Normal 9 3 4 2 2 3" xfId="19345" xr:uid="{00000000-0005-0000-0000-0000CE700000}"/>
    <cellStyle name="Normal 9 3 4 2 2 3 2" xfId="41683" xr:uid="{00000000-0005-0000-0000-0000CF700000}"/>
    <cellStyle name="Normal 9 3 4 2 2 4" xfId="9219" xr:uid="{00000000-0005-0000-0000-0000D0700000}"/>
    <cellStyle name="Normal 9 3 4 2 2 5" xfId="34339" xr:uid="{00000000-0005-0000-0000-0000D1700000}"/>
    <cellStyle name="Normal 9 3 4 2 3" xfId="3631" xr:uid="{00000000-0005-0000-0000-0000D2700000}"/>
    <cellStyle name="Normal 9 3 4 2 3 2" xfId="17581" xr:uid="{00000000-0005-0000-0000-0000D3700000}"/>
    <cellStyle name="Normal 9 3 4 2 3 2 2" xfId="40459" xr:uid="{00000000-0005-0000-0000-0000D4700000}"/>
    <cellStyle name="Normal 9 3 4 2 3 3" xfId="11667" xr:uid="{00000000-0005-0000-0000-0000D5700000}"/>
    <cellStyle name="Normal 9 3 4 2 3 4" xfId="36787" xr:uid="{00000000-0005-0000-0000-0000D6700000}"/>
    <cellStyle name="Normal 9 3 4 2 4" xfId="10443" xr:uid="{00000000-0005-0000-0000-0000D7700000}"/>
    <cellStyle name="Normal 9 3 4 2 4 2" xfId="35563" xr:uid="{00000000-0005-0000-0000-0000D8700000}"/>
    <cellStyle name="Normal 9 3 4 2 5" xfId="16114" xr:uid="{00000000-0005-0000-0000-0000D9700000}"/>
    <cellStyle name="Normal 9 3 4 2 5 2" xfId="39235" xr:uid="{00000000-0005-0000-0000-0000DA700000}"/>
    <cellStyle name="Normal 9 3 4 2 6" xfId="7995" xr:uid="{00000000-0005-0000-0000-0000DB700000}"/>
    <cellStyle name="Normal 9 3 4 2 7" xfId="33115" xr:uid="{00000000-0005-0000-0000-0000DC700000}"/>
    <cellStyle name="Normal 9 3 4 3" xfId="4567" xr:uid="{00000000-0005-0000-0000-0000DD700000}"/>
    <cellStyle name="Normal 9 3 4 3 2" xfId="12418" xr:uid="{00000000-0005-0000-0000-0000DE700000}"/>
    <cellStyle name="Normal 9 3 4 3 2 2" xfId="37399" xr:uid="{00000000-0005-0000-0000-0000DF700000}"/>
    <cellStyle name="Normal 9 3 4 3 3" xfId="18493" xr:uid="{00000000-0005-0000-0000-0000E0700000}"/>
    <cellStyle name="Normal 9 3 4 3 3 2" xfId="41071" xr:uid="{00000000-0005-0000-0000-0000E1700000}"/>
    <cellStyle name="Normal 9 3 4 3 4" xfId="8607" xr:uid="{00000000-0005-0000-0000-0000E2700000}"/>
    <cellStyle name="Normal 9 3 4 3 5" xfId="33727" xr:uid="{00000000-0005-0000-0000-0000E3700000}"/>
    <cellStyle name="Normal 9 3 4 4" xfId="3019" xr:uid="{00000000-0005-0000-0000-0000E4700000}"/>
    <cellStyle name="Normal 9 3 4 4 2" xfId="16969" xr:uid="{00000000-0005-0000-0000-0000E5700000}"/>
    <cellStyle name="Normal 9 3 4 4 2 2" xfId="39847" xr:uid="{00000000-0005-0000-0000-0000E6700000}"/>
    <cellStyle name="Normal 9 3 4 4 3" xfId="11055" xr:uid="{00000000-0005-0000-0000-0000E7700000}"/>
    <cellStyle name="Normal 9 3 4 4 4" xfId="36175" xr:uid="{00000000-0005-0000-0000-0000E8700000}"/>
    <cellStyle name="Normal 9 3 4 5" xfId="9831" xr:uid="{00000000-0005-0000-0000-0000E9700000}"/>
    <cellStyle name="Normal 9 3 4 5 2" xfId="34951" xr:uid="{00000000-0005-0000-0000-0000EA700000}"/>
    <cellStyle name="Normal 9 3 4 6" xfId="15073" xr:uid="{00000000-0005-0000-0000-0000EB700000}"/>
    <cellStyle name="Normal 9 3 4 6 2" xfId="38623" xr:uid="{00000000-0005-0000-0000-0000EC700000}"/>
    <cellStyle name="Normal 9 3 4 7" xfId="7383" xr:uid="{00000000-0005-0000-0000-0000ED700000}"/>
    <cellStyle name="Normal 9 3 4 8" xfId="32503" xr:uid="{00000000-0005-0000-0000-0000EE700000}"/>
    <cellStyle name="Normal 9 3 5" xfId="1396" xr:uid="{00000000-0005-0000-0000-0000EF700000}"/>
    <cellStyle name="Normal 9 3 5 2" xfId="2487" xr:uid="{00000000-0005-0000-0000-0000F0700000}"/>
    <cellStyle name="Normal 9 3 5 2 2" xfId="5750" xr:uid="{00000000-0005-0000-0000-0000F1700000}"/>
    <cellStyle name="Normal 9 3 5 2 2 2" xfId="13422" xr:uid="{00000000-0005-0000-0000-0000F2700000}"/>
    <cellStyle name="Normal 9 3 5 2 2 2 2" xfId="38222" xr:uid="{00000000-0005-0000-0000-0000F3700000}"/>
    <cellStyle name="Normal 9 3 5 2 2 3" xfId="19638" xr:uid="{00000000-0005-0000-0000-0000F4700000}"/>
    <cellStyle name="Normal 9 3 5 2 2 3 2" xfId="41894" xr:uid="{00000000-0005-0000-0000-0000F5700000}"/>
    <cellStyle name="Normal 9 3 5 2 2 4" xfId="9430" xr:uid="{00000000-0005-0000-0000-0000F6700000}"/>
    <cellStyle name="Normal 9 3 5 2 2 5" xfId="34550" xr:uid="{00000000-0005-0000-0000-0000F7700000}"/>
    <cellStyle name="Normal 9 3 5 2 3" xfId="3842" xr:uid="{00000000-0005-0000-0000-0000F8700000}"/>
    <cellStyle name="Normal 9 3 5 2 3 2" xfId="17792" xr:uid="{00000000-0005-0000-0000-0000F9700000}"/>
    <cellStyle name="Normal 9 3 5 2 3 2 2" xfId="40670" xr:uid="{00000000-0005-0000-0000-0000FA700000}"/>
    <cellStyle name="Normal 9 3 5 2 3 3" xfId="11878" xr:uid="{00000000-0005-0000-0000-0000FB700000}"/>
    <cellStyle name="Normal 9 3 5 2 3 4" xfId="36998" xr:uid="{00000000-0005-0000-0000-0000FC700000}"/>
    <cellStyle name="Normal 9 3 5 2 4" xfId="10654" xr:uid="{00000000-0005-0000-0000-0000FD700000}"/>
    <cellStyle name="Normal 9 3 5 2 4 2" xfId="35774" xr:uid="{00000000-0005-0000-0000-0000FE700000}"/>
    <cellStyle name="Normal 9 3 5 2 5" xfId="16451" xr:uid="{00000000-0005-0000-0000-0000FF700000}"/>
    <cellStyle name="Normal 9 3 5 2 5 2" xfId="39446" xr:uid="{00000000-0005-0000-0000-000000710000}"/>
    <cellStyle name="Normal 9 3 5 2 6" xfId="8206" xr:uid="{00000000-0005-0000-0000-000001710000}"/>
    <cellStyle name="Normal 9 3 5 2 7" xfId="33326" xr:uid="{00000000-0005-0000-0000-000002710000}"/>
    <cellStyle name="Normal 9 3 5 3" xfId="4860" xr:uid="{00000000-0005-0000-0000-000003710000}"/>
    <cellStyle name="Normal 9 3 5 3 2" xfId="12674" xr:uid="{00000000-0005-0000-0000-000004710000}"/>
    <cellStyle name="Normal 9 3 5 3 2 2" xfId="37610" xr:uid="{00000000-0005-0000-0000-000005710000}"/>
    <cellStyle name="Normal 9 3 5 3 3" xfId="18778" xr:uid="{00000000-0005-0000-0000-000006710000}"/>
    <cellStyle name="Normal 9 3 5 3 3 2" xfId="41282" xr:uid="{00000000-0005-0000-0000-000007710000}"/>
    <cellStyle name="Normal 9 3 5 3 4" xfId="8818" xr:uid="{00000000-0005-0000-0000-000008710000}"/>
    <cellStyle name="Normal 9 3 5 3 5" xfId="33938" xr:uid="{00000000-0005-0000-0000-000009710000}"/>
    <cellStyle name="Normal 9 3 5 4" xfId="3230" xr:uid="{00000000-0005-0000-0000-00000A710000}"/>
    <cellStyle name="Normal 9 3 5 4 2" xfId="17180" xr:uid="{00000000-0005-0000-0000-00000B710000}"/>
    <cellStyle name="Normal 9 3 5 4 2 2" xfId="40058" xr:uid="{00000000-0005-0000-0000-00000C710000}"/>
    <cellStyle name="Normal 9 3 5 4 3" xfId="11266" xr:uid="{00000000-0005-0000-0000-00000D710000}"/>
    <cellStyle name="Normal 9 3 5 4 4" xfId="36386" xr:uid="{00000000-0005-0000-0000-00000E710000}"/>
    <cellStyle name="Normal 9 3 5 5" xfId="10042" xr:uid="{00000000-0005-0000-0000-00000F710000}"/>
    <cellStyle name="Normal 9 3 5 5 2" xfId="35162" xr:uid="{00000000-0005-0000-0000-000010710000}"/>
    <cellStyle name="Normal 9 3 5 6" xfId="15405" xr:uid="{00000000-0005-0000-0000-000011710000}"/>
    <cellStyle name="Normal 9 3 5 6 2" xfId="38834" xr:uid="{00000000-0005-0000-0000-000012710000}"/>
    <cellStyle name="Normal 9 3 5 7" xfId="7594" xr:uid="{00000000-0005-0000-0000-000013710000}"/>
    <cellStyle name="Normal 9 3 5 8" xfId="32714" xr:uid="{00000000-0005-0000-0000-000014710000}"/>
    <cellStyle name="Normal 9 3 6" xfId="1807" xr:uid="{00000000-0005-0000-0000-000015710000}"/>
    <cellStyle name="Normal 9 3 6 2" xfId="5176" xr:uid="{00000000-0005-0000-0000-000016710000}"/>
    <cellStyle name="Normal 9 3 6 2 2" xfId="12929" xr:uid="{00000000-0005-0000-0000-000017710000}"/>
    <cellStyle name="Normal 9 3 6 2 2 2" xfId="37800" xr:uid="{00000000-0005-0000-0000-000018710000}"/>
    <cellStyle name="Normal 9 3 6 2 3" xfId="19080" xr:uid="{00000000-0005-0000-0000-000019710000}"/>
    <cellStyle name="Normal 9 3 6 2 3 2" xfId="41472" xr:uid="{00000000-0005-0000-0000-00001A710000}"/>
    <cellStyle name="Normal 9 3 6 2 4" xfId="9008" xr:uid="{00000000-0005-0000-0000-00001B710000}"/>
    <cellStyle name="Normal 9 3 6 2 5" xfId="34128" xr:uid="{00000000-0005-0000-0000-00001C710000}"/>
    <cellStyle name="Normal 9 3 6 3" xfId="3420" xr:uid="{00000000-0005-0000-0000-00001D710000}"/>
    <cellStyle name="Normal 9 3 6 3 2" xfId="17370" xr:uid="{00000000-0005-0000-0000-00001E710000}"/>
    <cellStyle name="Normal 9 3 6 3 2 2" xfId="40248" xr:uid="{00000000-0005-0000-0000-00001F710000}"/>
    <cellStyle name="Normal 9 3 6 3 3" xfId="11456" xr:uid="{00000000-0005-0000-0000-000020710000}"/>
    <cellStyle name="Normal 9 3 6 3 4" xfId="36576" xr:uid="{00000000-0005-0000-0000-000021710000}"/>
    <cellStyle name="Normal 9 3 6 4" xfId="10232" xr:uid="{00000000-0005-0000-0000-000022710000}"/>
    <cellStyle name="Normal 9 3 6 4 2" xfId="35352" xr:uid="{00000000-0005-0000-0000-000023710000}"/>
    <cellStyle name="Normal 9 3 6 5" xfId="15785" xr:uid="{00000000-0005-0000-0000-000024710000}"/>
    <cellStyle name="Normal 9 3 6 5 2" xfId="39024" xr:uid="{00000000-0005-0000-0000-000025710000}"/>
    <cellStyle name="Normal 9 3 6 6" xfId="7784" xr:uid="{00000000-0005-0000-0000-000026710000}"/>
    <cellStyle name="Normal 9 3 6 7" xfId="32904" xr:uid="{00000000-0005-0000-0000-000027710000}"/>
    <cellStyle name="Normal 9 3 7" xfId="4270" xr:uid="{00000000-0005-0000-0000-000028710000}"/>
    <cellStyle name="Normal 9 3 7 2" xfId="12172" xr:uid="{00000000-0005-0000-0000-000029710000}"/>
    <cellStyle name="Normal 9 3 7 2 2" xfId="37188" xr:uid="{00000000-0005-0000-0000-00002A710000}"/>
    <cellStyle name="Normal 9 3 7 3" xfId="18202" xr:uid="{00000000-0005-0000-0000-00002B710000}"/>
    <cellStyle name="Normal 9 3 7 3 2" xfId="40860" xr:uid="{00000000-0005-0000-0000-00002C710000}"/>
    <cellStyle name="Normal 9 3 7 4" xfId="8396" xr:uid="{00000000-0005-0000-0000-00002D710000}"/>
    <cellStyle name="Normal 9 3 7 5" xfId="33516" xr:uid="{00000000-0005-0000-0000-00002E710000}"/>
    <cellStyle name="Normal 9 3 8" xfId="2808" xr:uid="{00000000-0005-0000-0000-00002F710000}"/>
    <cellStyle name="Normal 9 3 8 2" xfId="16758" xr:uid="{00000000-0005-0000-0000-000030710000}"/>
    <cellStyle name="Normal 9 3 8 2 2" xfId="39636" xr:uid="{00000000-0005-0000-0000-000031710000}"/>
    <cellStyle name="Normal 9 3 8 3" xfId="10844" xr:uid="{00000000-0005-0000-0000-000032710000}"/>
    <cellStyle name="Normal 9 3 8 4" xfId="35964" xr:uid="{00000000-0005-0000-0000-000033710000}"/>
    <cellStyle name="Normal 9 3 9" xfId="9620" xr:uid="{00000000-0005-0000-0000-000034710000}"/>
    <cellStyle name="Normal 9 3 9 2" xfId="34740" xr:uid="{00000000-0005-0000-0000-000035710000}"/>
    <cellStyle name="Normal 9 4" xfId="632" xr:uid="{00000000-0005-0000-0000-000036710000}"/>
    <cellStyle name="Normal 9 4 10" xfId="14674" xr:uid="{00000000-0005-0000-0000-000037710000}"/>
    <cellStyle name="Normal 9 4 10 2" xfId="38416" xr:uid="{00000000-0005-0000-0000-000038710000}"/>
    <cellStyle name="Normal 9 4 11" xfId="7176" xr:uid="{00000000-0005-0000-0000-000039710000}"/>
    <cellStyle name="Normal 9 4 12" xfId="32296" xr:uid="{00000000-0005-0000-0000-00003A710000}"/>
    <cellStyle name="Normal 9 4 2" xfId="633" xr:uid="{00000000-0005-0000-0000-00003B710000}"/>
    <cellStyle name="Normal 9 4 2 10" xfId="7177" xr:uid="{00000000-0005-0000-0000-00003C710000}"/>
    <cellStyle name="Normal 9 4 2 11" xfId="32297" xr:uid="{00000000-0005-0000-0000-00003D710000}"/>
    <cellStyle name="Normal 9 4 2 2" xfId="634" xr:uid="{00000000-0005-0000-0000-00003E710000}"/>
    <cellStyle name="Normal 9 4 2 2 10" xfId="32298" xr:uid="{00000000-0005-0000-0000-00003F710000}"/>
    <cellStyle name="Normal 9 4 2 2 2" xfId="1060" xr:uid="{00000000-0005-0000-0000-000040710000}"/>
    <cellStyle name="Normal 9 4 2 2 2 2" xfId="2151" xr:uid="{00000000-0005-0000-0000-000041710000}"/>
    <cellStyle name="Normal 9 4 2 2 2 2 2" xfId="5457" xr:uid="{00000000-0005-0000-0000-000042710000}"/>
    <cellStyle name="Normal 9 4 2 2 2 2 2 2" xfId="13171" xr:uid="{00000000-0005-0000-0000-000043710000}"/>
    <cellStyle name="Normal 9 4 2 2 2 2 2 2 2" xfId="38017" xr:uid="{00000000-0005-0000-0000-000044710000}"/>
    <cellStyle name="Normal 9 4 2 2 2 2 2 3" xfId="19351" xr:uid="{00000000-0005-0000-0000-000045710000}"/>
    <cellStyle name="Normal 9 4 2 2 2 2 2 3 2" xfId="41689" xr:uid="{00000000-0005-0000-0000-000046710000}"/>
    <cellStyle name="Normal 9 4 2 2 2 2 2 4" xfId="9225" xr:uid="{00000000-0005-0000-0000-000047710000}"/>
    <cellStyle name="Normal 9 4 2 2 2 2 2 5" xfId="34345" xr:uid="{00000000-0005-0000-0000-000048710000}"/>
    <cellStyle name="Normal 9 4 2 2 2 2 3" xfId="3637" xr:uid="{00000000-0005-0000-0000-000049710000}"/>
    <cellStyle name="Normal 9 4 2 2 2 2 3 2" xfId="17587" xr:uid="{00000000-0005-0000-0000-00004A710000}"/>
    <cellStyle name="Normal 9 4 2 2 2 2 3 2 2" xfId="40465" xr:uid="{00000000-0005-0000-0000-00004B710000}"/>
    <cellStyle name="Normal 9 4 2 2 2 2 3 3" xfId="11673" xr:uid="{00000000-0005-0000-0000-00004C710000}"/>
    <cellStyle name="Normal 9 4 2 2 2 2 3 4" xfId="36793" xr:uid="{00000000-0005-0000-0000-00004D710000}"/>
    <cellStyle name="Normal 9 4 2 2 2 2 4" xfId="10449" xr:uid="{00000000-0005-0000-0000-00004E710000}"/>
    <cellStyle name="Normal 9 4 2 2 2 2 4 2" xfId="35569" xr:uid="{00000000-0005-0000-0000-00004F710000}"/>
    <cellStyle name="Normal 9 4 2 2 2 2 5" xfId="16120" xr:uid="{00000000-0005-0000-0000-000050710000}"/>
    <cellStyle name="Normal 9 4 2 2 2 2 5 2" xfId="39241" xr:uid="{00000000-0005-0000-0000-000051710000}"/>
    <cellStyle name="Normal 9 4 2 2 2 2 6" xfId="8001" xr:uid="{00000000-0005-0000-0000-000052710000}"/>
    <cellStyle name="Normal 9 4 2 2 2 2 7" xfId="33121" xr:uid="{00000000-0005-0000-0000-000053710000}"/>
    <cellStyle name="Normal 9 4 2 2 2 3" xfId="4573" xr:uid="{00000000-0005-0000-0000-000054710000}"/>
    <cellStyle name="Normal 9 4 2 2 2 3 2" xfId="12424" xr:uid="{00000000-0005-0000-0000-000055710000}"/>
    <cellStyle name="Normal 9 4 2 2 2 3 2 2" xfId="37405" xr:uid="{00000000-0005-0000-0000-000056710000}"/>
    <cellStyle name="Normal 9 4 2 2 2 3 3" xfId="18499" xr:uid="{00000000-0005-0000-0000-000057710000}"/>
    <cellStyle name="Normal 9 4 2 2 2 3 3 2" xfId="41077" xr:uid="{00000000-0005-0000-0000-000058710000}"/>
    <cellStyle name="Normal 9 4 2 2 2 3 4" xfId="8613" xr:uid="{00000000-0005-0000-0000-000059710000}"/>
    <cellStyle name="Normal 9 4 2 2 2 3 5" xfId="33733" xr:uid="{00000000-0005-0000-0000-00005A710000}"/>
    <cellStyle name="Normal 9 4 2 2 2 4" xfId="3025" xr:uid="{00000000-0005-0000-0000-00005B710000}"/>
    <cellStyle name="Normal 9 4 2 2 2 4 2" xfId="16975" xr:uid="{00000000-0005-0000-0000-00005C710000}"/>
    <cellStyle name="Normal 9 4 2 2 2 4 2 2" xfId="39853" xr:uid="{00000000-0005-0000-0000-00005D710000}"/>
    <cellStyle name="Normal 9 4 2 2 2 4 3" xfId="11061" xr:uid="{00000000-0005-0000-0000-00005E710000}"/>
    <cellStyle name="Normal 9 4 2 2 2 4 4" xfId="36181" xr:uid="{00000000-0005-0000-0000-00005F710000}"/>
    <cellStyle name="Normal 9 4 2 2 2 5" xfId="9837" xr:uid="{00000000-0005-0000-0000-000060710000}"/>
    <cellStyle name="Normal 9 4 2 2 2 5 2" xfId="34957" xr:uid="{00000000-0005-0000-0000-000061710000}"/>
    <cellStyle name="Normal 9 4 2 2 2 6" xfId="15079" xr:uid="{00000000-0005-0000-0000-000062710000}"/>
    <cellStyle name="Normal 9 4 2 2 2 6 2" xfId="38629" xr:uid="{00000000-0005-0000-0000-000063710000}"/>
    <cellStyle name="Normal 9 4 2 2 2 7" xfId="7389" xr:uid="{00000000-0005-0000-0000-000064710000}"/>
    <cellStyle name="Normal 9 4 2 2 2 8" xfId="32509" xr:uid="{00000000-0005-0000-0000-000065710000}"/>
    <cellStyle name="Normal 9 4 2 2 3" xfId="1402" xr:uid="{00000000-0005-0000-0000-000066710000}"/>
    <cellStyle name="Normal 9 4 2 2 3 2" xfId="2493" xr:uid="{00000000-0005-0000-0000-000067710000}"/>
    <cellStyle name="Normal 9 4 2 2 3 2 2" xfId="5756" xr:uid="{00000000-0005-0000-0000-000068710000}"/>
    <cellStyle name="Normal 9 4 2 2 3 2 2 2" xfId="13428" xr:uid="{00000000-0005-0000-0000-000069710000}"/>
    <cellStyle name="Normal 9 4 2 2 3 2 2 2 2" xfId="38228" xr:uid="{00000000-0005-0000-0000-00006A710000}"/>
    <cellStyle name="Normal 9 4 2 2 3 2 2 3" xfId="19644" xr:uid="{00000000-0005-0000-0000-00006B710000}"/>
    <cellStyle name="Normal 9 4 2 2 3 2 2 3 2" xfId="41900" xr:uid="{00000000-0005-0000-0000-00006C710000}"/>
    <cellStyle name="Normal 9 4 2 2 3 2 2 4" xfId="9436" xr:uid="{00000000-0005-0000-0000-00006D710000}"/>
    <cellStyle name="Normal 9 4 2 2 3 2 2 5" xfId="34556" xr:uid="{00000000-0005-0000-0000-00006E710000}"/>
    <cellStyle name="Normal 9 4 2 2 3 2 3" xfId="3848" xr:uid="{00000000-0005-0000-0000-00006F710000}"/>
    <cellStyle name="Normal 9 4 2 2 3 2 3 2" xfId="17798" xr:uid="{00000000-0005-0000-0000-000070710000}"/>
    <cellStyle name="Normal 9 4 2 2 3 2 3 2 2" xfId="40676" xr:uid="{00000000-0005-0000-0000-000071710000}"/>
    <cellStyle name="Normal 9 4 2 2 3 2 3 3" xfId="11884" xr:uid="{00000000-0005-0000-0000-000072710000}"/>
    <cellStyle name="Normal 9 4 2 2 3 2 3 4" xfId="37004" xr:uid="{00000000-0005-0000-0000-000073710000}"/>
    <cellStyle name="Normal 9 4 2 2 3 2 4" xfId="10660" xr:uid="{00000000-0005-0000-0000-000074710000}"/>
    <cellStyle name="Normal 9 4 2 2 3 2 4 2" xfId="35780" xr:uid="{00000000-0005-0000-0000-000075710000}"/>
    <cellStyle name="Normal 9 4 2 2 3 2 5" xfId="16457" xr:uid="{00000000-0005-0000-0000-000076710000}"/>
    <cellStyle name="Normal 9 4 2 2 3 2 5 2" xfId="39452" xr:uid="{00000000-0005-0000-0000-000077710000}"/>
    <cellStyle name="Normal 9 4 2 2 3 2 6" xfId="8212" xr:uid="{00000000-0005-0000-0000-000078710000}"/>
    <cellStyle name="Normal 9 4 2 2 3 2 7" xfId="33332" xr:uid="{00000000-0005-0000-0000-000079710000}"/>
    <cellStyle name="Normal 9 4 2 2 3 3" xfId="4866" xr:uid="{00000000-0005-0000-0000-00007A710000}"/>
    <cellStyle name="Normal 9 4 2 2 3 3 2" xfId="12680" xr:uid="{00000000-0005-0000-0000-00007B710000}"/>
    <cellStyle name="Normal 9 4 2 2 3 3 2 2" xfId="37616" xr:uid="{00000000-0005-0000-0000-00007C710000}"/>
    <cellStyle name="Normal 9 4 2 2 3 3 3" xfId="18784" xr:uid="{00000000-0005-0000-0000-00007D710000}"/>
    <cellStyle name="Normal 9 4 2 2 3 3 3 2" xfId="41288" xr:uid="{00000000-0005-0000-0000-00007E710000}"/>
    <cellStyle name="Normal 9 4 2 2 3 3 4" xfId="8824" xr:uid="{00000000-0005-0000-0000-00007F710000}"/>
    <cellStyle name="Normal 9 4 2 2 3 3 5" xfId="33944" xr:uid="{00000000-0005-0000-0000-000080710000}"/>
    <cellStyle name="Normal 9 4 2 2 3 4" xfId="3236" xr:uid="{00000000-0005-0000-0000-000081710000}"/>
    <cellStyle name="Normal 9 4 2 2 3 4 2" xfId="17186" xr:uid="{00000000-0005-0000-0000-000082710000}"/>
    <cellStyle name="Normal 9 4 2 2 3 4 2 2" xfId="40064" xr:uid="{00000000-0005-0000-0000-000083710000}"/>
    <cellStyle name="Normal 9 4 2 2 3 4 3" xfId="11272" xr:uid="{00000000-0005-0000-0000-000084710000}"/>
    <cellStyle name="Normal 9 4 2 2 3 4 4" xfId="36392" xr:uid="{00000000-0005-0000-0000-000085710000}"/>
    <cellStyle name="Normal 9 4 2 2 3 5" xfId="10048" xr:uid="{00000000-0005-0000-0000-000086710000}"/>
    <cellStyle name="Normal 9 4 2 2 3 5 2" xfId="35168" xr:uid="{00000000-0005-0000-0000-000087710000}"/>
    <cellStyle name="Normal 9 4 2 2 3 6" xfId="15411" xr:uid="{00000000-0005-0000-0000-000088710000}"/>
    <cellStyle name="Normal 9 4 2 2 3 6 2" xfId="38840" xr:uid="{00000000-0005-0000-0000-000089710000}"/>
    <cellStyle name="Normal 9 4 2 2 3 7" xfId="7600" xr:uid="{00000000-0005-0000-0000-00008A710000}"/>
    <cellStyle name="Normal 9 4 2 2 3 8" xfId="32720" xr:uid="{00000000-0005-0000-0000-00008B710000}"/>
    <cellStyle name="Normal 9 4 2 2 4" xfId="1813" xr:uid="{00000000-0005-0000-0000-00008C710000}"/>
    <cellStyle name="Normal 9 4 2 2 4 2" xfId="5182" xr:uid="{00000000-0005-0000-0000-00008D710000}"/>
    <cellStyle name="Normal 9 4 2 2 4 2 2" xfId="12935" xr:uid="{00000000-0005-0000-0000-00008E710000}"/>
    <cellStyle name="Normal 9 4 2 2 4 2 2 2" xfId="37806" xr:uid="{00000000-0005-0000-0000-00008F710000}"/>
    <cellStyle name="Normal 9 4 2 2 4 2 3" xfId="19086" xr:uid="{00000000-0005-0000-0000-000090710000}"/>
    <cellStyle name="Normal 9 4 2 2 4 2 3 2" xfId="41478" xr:uid="{00000000-0005-0000-0000-000091710000}"/>
    <cellStyle name="Normal 9 4 2 2 4 2 4" xfId="9014" xr:uid="{00000000-0005-0000-0000-000092710000}"/>
    <cellStyle name="Normal 9 4 2 2 4 2 5" xfId="34134" xr:uid="{00000000-0005-0000-0000-000093710000}"/>
    <cellStyle name="Normal 9 4 2 2 4 3" xfId="3426" xr:uid="{00000000-0005-0000-0000-000094710000}"/>
    <cellStyle name="Normal 9 4 2 2 4 3 2" xfId="17376" xr:uid="{00000000-0005-0000-0000-000095710000}"/>
    <cellStyle name="Normal 9 4 2 2 4 3 2 2" xfId="40254" xr:uid="{00000000-0005-0000-0000-000096710000}"/>
    <cellStyle name="Normal 9 4 2 2 4 3 3" xfId="11462" xr:uid="{00000000-0005-0000-0000-000097710000}"/>
    <cellStyle name="Normal 9 4 2 2 4 3 4" xfId="36582" xr:uid="{00000000-0005-0000-0000-000098710000}"/>
    <cellStyle name="Normal 9 4 2 2 4 4" xfId="10238" xr:uid="{00000000-0005-0000-0000-000099710000}"/>
    <cellStyle name="Normal 9 4 2 2 4 4 2" xfId="35358" xr:uid="{00000000-0005-0000-0000-00009A710000}"/>
    <cellStyle name="Normal 9 4 2 2 4 5" xfId="15791" xr:uid="{00000000-0005-0000-0000-00009B710000}"/>
    <cellStyle name="Normal 9 4 2 2 4 5 2" xfId="39030" xr:uid="{00000000-0005-0000-0000-00009C710000}"/>
    <cellStyle name="Normal 9 4 2 2 4 6" xfId="7790" xr:uid="{00000000-0005-0000-0000-00009D710000}"/>
    <cellStyle name="Normal 9 4 2 2 4 7" xfId="32910" xr:uid="{00000000-0005-0000-0000-00009E710000}"/>
    <cellStyle name="Normal 9 4 2 2 5" xfId="4276" xr:uid="{00000000-0005-0000-0000-00009F710000}"/>
    <cellStyle name="Normal 9 4 2 2 5 2" xfId="12178" xr:uid="{00000000-0005-0000-0000-0000A0710000}"/>
    <cellStyle name="Normal 9 4 2 2 5 2 2" xfId="37194" xr:uid="{00000000-0005-0000-0000-0000A1710000}"/>
    <cellStyle name="Normal 9 4 2 2 5 3" xfId="18208" xr:uid="{00000000-0005-0000-0000-0000A2710000}"/>
    <cellStyle name="Normal 9 4 2 2 5 3 2" xfId="40866" xr:uid="{00000000-0005-0000-0000-0000A3710000}"/>
    <cellStyle name="Normal 9 4 2 2 5 4" xfId="8402" xr:uid="{00000000-0005-0000-0000-0000A4710000}"/>
    <cellStyle name="Normal 9 4 2 2 5 5" xfId="33522" xr:uid="{00000000-0005-0000-0000-0000A5710000}"/>
    <cellStyle name="Normal 9 4 2 2 6" xfId="2814" xr:uid="{00000000-0005-0000-0000-0000A6710000}"/>
    <cellStyle name="Normal 9 4 2 2 6 2" xfId="16764" xr:uid="{00000000-0005-0000-0000-0000A7710000}"/>
    <cellStyle name="Normal 9 4 2 2 6 2 2" xfId="39642" xr:uid="{00000000-0005-0000-0000-0000A8710000}"/>
    <cellStyle name="Normal 9 4 2 2 6 3" xfId="10850" xr:uid="{00000000-0005-0000-0000-0000A9710000}"/>
    <cellStyle name="Normal 9 4 2 2 6 4" xfId="35970" xr:uid="{00000000-0005-0000-0000-0000AA710000}"/>
    <cellStyle name="Normal 9 4 2 2 7" xfId="9626" xr:uid="{00000000-0005-0000-0000-0000AB710000}"/>
    <cellStyle name="Normal 9 4 2 2 7 2" xfId="34746" xr:uid="{00000000-0005-0000-0000-0000AC710000}"/>
    <cellStyle name="Normal 9 4 2 2 8" xfId="14676" xr:uid="{00000000-0005-0000-0000-0000AD710000}"/>
    <cellStyle name="Normal 9 4 2 2 8 2" xfId="38418" xr:uid="{00000000-0005-0000-0000-0000AE710000}"/>
    <cellStyle name="Normal 9 4 2 2 9" xfId="7178" xr:uid="{00000000-0005-0000-0000-0000AF710000}"/>
    <cellStyle name="Normal 9 4 2 3" xfId="1059" xr:uid="{00000000-0005-0000-0000-0000B0710000}"/>
    <cellStyle name="Normal 9 4 2 3 2" xfId="2150" xr:uid="{00000000-0005-0000-0000-0000B1710000}"/>
    <cellStyle name="Normal 9 4 2 3 2 2" xfId="5456" xr:uid="{00000000-0005-0000-0000-0000B2710000}"/>
    <cellStyle name="Normal 9 4 2 3 2 2 2" xfId="13170" xr:uid="{00000000-0005-0000-0000-0000B3710000}"/>
    <cellStyle name="Normal 9 4 2 3 2 2 2 2" xfId="38016" xr:uid="{00000000-0005-0000-0000-0000B4710000}"/>
    <cellStyle name="Normal 9 4 2 3 2 2 3" xfId="19350" xr:uid="{00000000-0005-0000-0000-0000B5710000}"/>
    <cellStyle name="Normal 9 4 2 3 2 2 3 2" xfId="41688" xr:uid="{00000000-0005-0000-0000-0000B6710000}"/>
    <cellStyle name="Normal 9 4 2 3 2 2 4" xfId="9224" xr:uid="{00000000-0005-0000-0000-0000B7710000}"/>
    <cellStyle name="Normal 9 4 2 3 2 2 5" xfId="34344" xr:uid="{00000000-0005-0000-0000-0000B8710000}"/>
    <cellStyle name="Normal 9 4 2 3 2 3" xfId="3636" xr:uid="{00000000-0005-0000-0000-0000B9710000}"/>
    <cellStyle name="Normal 9 4 2 3 2 3 2" xfId="17586" xr:uid="{00000000-0005-0000-0000-0000BA710000}"/>
    <cellStyle name="Normal 9 4 2 3 2 3 2 2" xfId="40464" xr:uid="{00000000-0005-0000-0000-0000BB710000}"/>
    <cellStyle name="Normal 9 4 2 3 2 3 3" xfId="11672" xr:uid="{00000000-0005-0000-0000-0000BC710000}"/>
    <cellStyle name="Normal 9 4 2 3 2 3 4" xfId="36792" xr:uid="{00000000-0005-0000-0000-0000BD710000}"/>
    <cellStyle name="Normal 9 4 2 3 2 4" xfId="10448" xr:uid="{00000000-0005-0000-0000-0000BE710000}"/>
    <cellStyle name="Normal 9 4 2 3 2 4 2" xfId="35568" xr:uid="{00000000-0005-0000-0000-0000BF710000}"/>
    <cellStyle name="Normal 9 4 2 3 2 5" xfId="16119" xr:uid="{00000000-0005-0000-0000-0000C0710000}"/>
    <cellStyle name="Normal 9 4 2 3 2 5 2" xfId="39240" xr:uid="{00000000-0005-0000-0000-0000C1710000}"/>
    <cellStyle name="Normal 9 4 2 3 2 6" xfId="8000" xr:uid="{00000000-0005-0000-0000-0000C2710000}"/>
    <cellStyle name="Normal 9 4 2 3 2 7" xfId="33120" xr:uid="{00000000-0005-0000-0000-0000C3710000}"/>
    <cellStyle name="Normal 9 4 2 3 3" xfId="4572" xr:uid="{00000000-0005-0000-0000-0000C4710000}"/>
    <cellStyle name="Normal 9 4 2 3 3 2" xfId="12423" xr:uid="{00000000-0005-0000-0000-0000C5710000}"/>
    <cellStyle name="Normal 9 4 2 3 3 2 2" xfId="37404" xr:uid="{00000000-0005-0000-0000-0000C6710000}"/>
    <cellStyle name="Normal 9 4 2 3 3 3" xfId="18498" xr:uid="{00000000-0005-0000-0000-0000C7710000}"/>
    <cellStyle name="Normal 9 4 2 3 3 3 2" xfId="41076" xr:uid="{00000000-0005-0000-0000-0000C8710000}"/>
    <cellStyle name="Normal 9 4 2 3 3 4" xfId="8612" xr:uid="{00000000-0005-0000-0000-0000C9710000}"/>
    <cellStyle name="Normal 9 4 2 3 3 5" xfId="33732" xr:uid="{00000000-0005-0000-0000-0000CA710000}"/>
    <cellStyle name="Normal 9 4 2 3 4" xfId="3024" xr:uid="{00000000-0005-0000-0000-0000CB710000}"/>
    <cellStyle name="Normal 9 4 2 3 4 2" xfId="16974" xr:uid="{00000000-0005-0000-0000-0000CC710000}"/>
    <cellStyle name="Normal 9 4 2 3 4 2 2" xfId="39852" xr:uid="{00000000-0005-0000-0000-0000CD710000}"/>
    <cellStyle name="Normal 9 4 2 3 4 3" xfId="11060" xr:uid="{00000000-0005-0000-0000-0000CE710000}"/>
    <cellStyle name="Normal 9 4 2 3 4 4" xfId="36180" xr:uid="{00000000-0005-0000-0000-0000CF710000}"/>
    <cellStyle name="Normal 9 4 2 3 5" xfId="9836" xr:uid="{00000000-0005-0000-0000-0000D0710000}"/>
    <cellStyle name="Normal 9 4 2 3 5 2" xfId="34956" xr:uid="{00000000-0005-0000-0000-0000D1710000}"/>
    <cellStyle name="Normal 9 4 2 3 6" xfId="15078" xr:uid="{00000000-0005-0000-0000-0000D2710000}"/>
    <cellStyle name="Normal 9 4 2 3 6 2" xfId="38628" xr:uid="{00000000-0005-0000-0000-0000D3710000}"/>
    <cellStyle name="Normal 9 4 2 3 7" xfId="7388" xr:uid="{00000000-0005-0000-0000-0000D4710000}"/>
    <cellStyle name="Normal 9 4 2 3 8" xfId="32508" xr:uid="{00000000-0005-0000-0000-0000D5710000}"/>
    <cellStyle name="Normal 9 4 2 4" xfId="1401" xr:uid="{00000000-0005-0000-0000-0000D6710000}"/>
    <cellStyle name="Normal 9 4 2 4 2" xfId="2492" xr:uid="{00000000-0005-0000-0000-0000D7710000}"/>
    <cellStyle name="Normal 9 4 2 4 2 2" xfId="5755" xr:uid="{00000000-0005-0000-0000-0000D8710000}"/>
    <cellStyle name="Normal 9 4 2 4 2 2 2" xfId="13427" xr:uid="{00000000-0005-0000-0000-0000D9710000}"/>
    <cellStyle name="Normal 9 4 2 4 2 2 2 2" xfId="38227" xr:uid="{00000000-0005-0000-0000-0000DA710000}"/>
    <cellStyle name="Normal 9 4 2 4 2 2 3" xfId="19643" xr:uid="{00000000-0005-0000-0000-0000DB710000}"/>
    <cellStyle name="Normal 9 4 2 4 2 2 3 2" xfId="41899" xr:uid="{00000000-0005-0000-0000-0000DC710000}"/>
    <cellStyle name="Normal 9 4 2 4 2 2 4" xfId="9435" xr:uid="{00000000-0005-0000-0000-0000DD710000}"/>
    <cellStyle name="Normal 9 4 2 4 2 2 5" xfId="34555" xr:uid="{00000000-0005-0000-0000-0000DE710000}"/>
    <cellStyle name="Normal 9 4 2 4 2 3" xfId="3847" xr:uid="{00000000-0005-0000-0000-0000DF710000}"/>
    <cellStyle name="Normal 9 4 2 4 2 3 2" xfId="17797" xr:uid="{00000000-0005-0000-0000-0000E0710000}"/>
    <cellStyle name="Normal 9 4 2 4 2 3 2 2" xfId="40675" xr:uid="{00000000-0005-0000-0000-0000E1710000}"/>
    <cellStyle name="Normal 9 4 2 4 2 3 3" xfId="11883" xr:uid="{00000000-0005-0000-0000-0000E2710000}"/>
    <cellStyle name="Normal 9 4 2 4 2 3 4" xfId="37003" xr:uid="{00000000-0005-0000-0000-0000E3710000}"/>
    <cellStyle name="Normal 9 4 2 4 2 4" xfId="10659" xr:uid="{00000000-0005-0000-0000-0000E4710000}"/>
    <cellStyle name="Normal 9 4 2 4 2 4 2" xfId="35779" xr:uid="{00000000-0005-0000-0000-0000E5710000}"/>
    <cellStyle name="Normal 9 4 2 4 2 5" xfId="16456" xr:uid="{00000000-0005-0000-0000-0000E6710000}"/>
    <cellStyle name="Normal 9 4 2 4 2 5 2" xfId="39451" xr:uid="{00000000-0005-0000-0000-0000E7710000}"/>
    <cellStyle name="Normal 9 4 2 4 2 6" xfId="8211" xr:uid="{00000000-0005-0000-0000-0000E8710000}"/>
    <cellStyle name="Normal 9 4 2 4 2 7" xfId="33331" xr:uid="{00000000-0005-0000-0000-0000E9710000}"/>
    <cellStyle name="Normal 9 4 2 4 3" xfId="4865" xr:uid="{00000000-0005-0000-0000-0000EA710000}"/>
    <cellStyle name="Normal 9 4 2 4 3 2" xfId="12679" xr:uid="{00000000-0005-0000-0000-0000EB710000}"/>
    <cellStyle name="Normal 9 4 2 4 3 2 2" xfId="37615" xr:uid="{00000000-0005-0000-0000-0000EC710000}"/>
    <cellStyle name="Normal 9 4 2 4 3 3" xfId="18783" xr:uid="{00000000-0005-0000-0000-0000ED710000}"/>
    <cellStyle name="Normal 9 4 2 4 3 3 2" xfId="41287" xr:uid="{00000000-0005-0000-0000-0000EE710000}"/>
    <cellStyle name="Normal 9 4 2 4 3 4" xfId="8823" xr:uid="{00000000-0005-0000-0000-0000EF710000}"/>
    <cellStyle name="Normal 9 4 2 4 3 5" xfId="33943" xr:uid="{00000000-0005-0000-0000-0000F0710000}"/>
    <cellStyle name="Normal 9 4 2 4 4" xfId="3235" xr:uid="{00000000-0005-0000-0000-0000F1710000}"/>
    <cellStyle name="Normal 9 4 2 4 4 2" xfId="17185" xr:uid="{00000000-0005-0000-0000-0000F2710000}"/>
    <cellStyle name="Normal 9 4 2 4 4 2 2" xfId="40063" xr:uid="{00000000-0005-0000-0000-0000F3710000}"/>
    <cellStyle name="Normal 9 4 2 4 4 3" xfId="11271" xr:uid="{00000000-0005-0000-0000-0000F4710000}"/>
    <cellStyle name="Normal 9 4 2 4 4 4" xfId="36391" xr:uid="{00000000-0005-0000-0000-0000F5710000}"/>
    <cellStyle name="Normal 9 4 2 4 5" xfId="10047" xr:uid="{00000000-0005-0000-0000-0000F6710000}"/>
    <cellStyle name="Normal 9 4 2 4 5 2" xfId="35167" xr:uid="{00000000-0005-0000-0000-0000F7710000}"/>
    <cellStyle name="Normal 9 4 2 4 6" xfId="15410" xr:uid="{00000000-0005-0000-0000-0000F8710000}"/>
    <cellStyle name="Normal 9 4 2 4 6 2" xfId="38839" xr:uid="{00000000-0005-0000-0000-0000F9710000}"/>
    <cellStyle name="Normal 9 4 2 4 7" xfId="7599" xr:uid="{00000000-0005-0000-0000-0000FA710000}"/>
    <cellStyle name="Normal 9 4 2 4 8" xfId="32719" xr:uid="{00000000-0005-0000-0000-0000FB710000}"/>
    <cellStyle name="Normal 9 4 2 5" xfId="1812" xr:uid="{00000000-0005-0000-0000-0000FC710000}"/>
    <cellStyle name="Normal 9 4 2 5 2" xfId="5181" xr:uid="{00000000-0005-0000-0000-0000FD710000}"/>
    <cellStyle name="Normal 9 4 2 5 2 2" xfId="12934" xr:uid="{00000000-0005-0000-0000-0000FE710000}"/>
    <cellStyle name="Normal 9 4 2 5 2 2 2" xfId="37805" xr:uid="{00000000-0005-0000-0000-0000FF710000}"/>
    <cellStyle name="Normal 9 4 2 5 2 3" xfId="19085" xr:uid="{00000000-0005-0000-0000-000000720000}"/>
    <cellStyle name="Normal 9 4 2 5 2 3 2" xfId="41477" xr:uid="{00000000-0005-0000-0000-000001720000}"/>
    <cellStyle name="Normal 9 4 2 5 2 4" xfId="9013" xr:uid="{00000000-0005-0000-0000-000002720000}"/>
    <cellStyle name="Normal 9 4 2 5 2 5" xfId="34133" xr:uid="{00000000-0005-0000-0000-000003720000}"/>
    <cellStyle name="Normal 9 4 2 5 3" xfId="3425" xr:uid="{00000000-0005-0000-0000-000004720000}"/>
    <cellStyle name="Normal 9 4 2 5 3 2" xfId="17375" xr:uid="{00000000-0005-0000-0000-000005720000}"/>
    <cellStyle name="Normal 9 4 2 5 3 2 2" xfId="40253" xr:uid="{00000000-0005-0000-0000-000006720000}"/>
    <cellStyle name="Normal 9 4 2 5 3 3" xfId="11461" xr:uid="{00000000-0005-0000-0000-000007720000}"/>
    <cellStyle name="Normal 9 4 2 5 3 4" xfId="36581" xr:uid="{00000000-0005-0000-0000-000008720000}"/>
    <cellStyle name="Normal 9 4 2 5 4" xfId="10237" xr:uid="{00000000-0005-0000-0000-000009720000}"/>
    <cellStyle name="Normal 9 4 2 5 4 2" xfId="35357" xr:uid="{00000000-0005-0000-0000-00000A720000}"/>
    <cellStyle name="Normal 9 4 2 5 5" xfId="15790" xr:uid="{00000000-0005-0000-0000-00000B720000}"/>
    <cellStyle name="Normal 9 4 2 5 5 2" xfId="39029" xr:uid="{00000000-0005-0000-0000-00000C720000}"/>
    <cellStyle name="Normal 9 4 2 5 6" xfId="7789" xr:uid="{00000000-0005-0000-0000-00000D720000}"/>
    <cellStyle name="Normal 9 4 2 5 7" xfId="32909" xr:uid="{00000000-0005-0000-0000-00000E720000}"/>
    <cellStyle name="Normal 9 4 2 6" xfId="4275" xr:uid="{00000000-0005-0000-0000-00000F720000}"/>
    <cellStyle name="Normal 9 4 2 6 2" xfId="12177" xr:uid="{00000000-0005-0000-0000-000010720000}"/>
    <cellStyle name="Normal 9 4 2 6 2 2" xfId="37193" xr:uid="{00000000-0005-0000-0000-000011720000}"/>
    <cellStyle name="Normal 9 4 2 6 3" xfId="18207" xr:uid="{00000000-0005-0000-0000-000012720000}"/>
    <cellStyle name="Normal 9 4 2 6 3 2" xfId="40865" xr:uid="{00000000-0005-0000-0000-000013720000}"/>
    <cellStyle name="Normal 9 4 2 6 4" xfId="8401" xr:uid="{00000000-0005-0000-0000-000014720000}"/>
    <cellStyle name="Normal 9 4 2 6 5" xfId="33521" xr:uid="{00000000-0005-0000-0000-000015720000}"/>
    <cellStyle name="Normal 9 4 2 7" xfId="2813" xr:uid="{00000000-0005-0000-0000-000016720000}"/>
    <cellStyle name="Normal 9 4 2 7 2" xfId="16763" xr:uid="{00000000-0005-0000-0000-000017720000}"/>
    <cellStyle name="Normal 9 4 2 7 2 2" xfId="39641" xr:uid="{00000000-0005-0000-0000-000018720000}"/>
    <cellStyle name="Normal 9 4 2 7 3" xfId="10849" xr:uid="{00000000-0005-0000-0000-000019720000}"/>
    <cellStyle name="Normal 9 4 2 7 4" xfId="35969" xr:uid="{00000000-0005-0000-0000-00001A720000}"/>
    <cellStyle name="Normal 9 4 2 8" xfId="9625" xr:uid="{00000000-0005-0000-0000-00001B720000}"/>
    <cellStyle name="Normal 9 4 2 8 2" xfId="34745" xr:uid="{00000000-0005-0000-0000-00001C720000}"/>
    <cellStyle name="Normal 9 4 2 9" xfId="14675" xr:uid="{00000000-0005-0000-0000-00001D720000}"/>
    <cellStyle name="Normal 9 4 2 9 2" xfId="38417" xr:uid="{00000000-0005-0000-0000-00001E720000}"/>
    <cellStyle name="Normal 9 4 3" xfId="635" xr:uid="{00000000-0005-0000-0000-00001F720000}"/>
    <cellStyle name="Normal 9 4 3 10" xfId="32299" xr:uid="{00000000-0005-0000-0000-000020720000}"/>
    <cellStyle name="Normal 9 4 3 2" xfId="1061" xr:uid="{00000000-0005-0000-0000-000021720000}"/>
    <cellStyle name="Normal 9 4 3 2 2" xfId="2152" xr:uid="{00000000-0005-0000-0000-000022720000}"/>
    <cellStyle name="Normal 9 4 3 2 2 2" xfId="5458" xr:uid="{00000000-0005-0000-0000-000023720000}"/>
    <cellStyle name="Normal 9 4 3 2 2 2 2" xfId="13172" xr:uid="{00000000-0005-0000-0000-000024720000}"/>
    <cellStyle name="Normal 9 4 3 2 2 2 2 2" xfId="38018" xr:uid="{00000000-0005-0000-0000-000025720000}"/>
    <cellStyle name="Normal 9 4 3 2 2 2 3" xfId="19352" xr:uid="{00000000-0005-0000-0000-000026720000}"/>
    <cellStyle name="Normal 9 4 3 2 2 2 3 2" xfId="41690" xr:uid="{00000000-0005-0000-0000-000027720000}"/>
    <cellStyle name="Normal 9 4 3 2 2 2 4" xfId="9226" xr:uid="{00000000-0005-0000-0000-000028720000}"/>
    <cellStyle name="Normal 9 4 3 2 2 2 5" xfId="34346" xr:uid="{00000000-0005-0000-0000-000029720000}"/>
    <cellStyle name="Normal 9 4 3 2 2 3" xfId="3638" xr:uid="{00000000-0005-0000-0000-00002A720000}"/>
    <cellStyle name="Normal 9 4 3 2 2 3 2" xfId="17588" xr:uid="{00000000-0005-0000-0000-00002B720000}"/>
    <cellStyle name="Normal 9 4 3 2 2 3 2 2" xfId="40466" xr:uid="{00000000-0005-0000-0000-00002C720000}"/>
    <cellStyle name="Normal 9 4 3 2 2 3 3" xfId="11674" xr:uid="{00000000-0005-0000-0000-00002D720000}"/>
    <cellStyle name="Normal 9 4 3 2 2 3 4" xfId="36794" xr:uid="{00000000-0005-0000-0000-00002E720000}"/>
    <cellStyle name="Normal 9 4 3 2 2 4" xfId="10450" xr:uid="{00000000-0005-0000-0000-00002F720000}"/>
    <cellStyle name="Normal 9 4 3 2 2 4 2" xfId="35570" xr:uid="{00000000-0005-0000-0000-000030720000}"/>
    <cellStyle name="Normal 9 4 3 2 2 5" xfId="16121" xr:uid="{00000000-0005-0000-0000-000031720000}"/>
    <cellStyle name="Normal 9 4 3 2 2 5 2" xfId="39242" xr:uid="{00000000-0005-0000-0000-000032720000}"/>
    <cellStyle name="Normal 9 4 3 2 2 6" xfId="8002" xr:uid="{00000000-0005-0000-0000-000033720000}"/>
    <cellStyle name="Normal 9 4 3 2 2 7" xfId="33122" xr:uid="{00000000-0005-0000-0000-000034720000}"/>
    <cellStyle name="Normal 9 4 3 2 3" xfId="4574" xr:uid="{00000000-0005-0000-0000-000035720000}"/>
    <cellStyle name="Normal 9 4 3 2 3 2" xfId="12425" xr:uid="{00000000-0005-0000-0000-000036720000}"/>
    <cellStyle name="Normal 9 4 3 2 3 2 2" xfId="37406" xr:uid="{00000000-0005-0000-0000-000037720000}"/>
    <cellStyle name="Normal 9 4 3 2 3 3" xfId="18500" xr:uid="{00000000-0005-0000-0000-000038720000}"/>
    <cellStyle name="Normal 9 4 3 2 3 3 2" xfId="41078" xr:uid="{00000000-0005-0000-0000-000039720000}"/>
    <cellStyle name="Normal 9 4 3 2 3 4" xfId="8614" xr:uid="{00000000-0005-0000-0000-00003A720000}"/>
    <cellStyle name="Normal 9 4 3 2 3 5" xfId="33734" xr:uid="{00000000-0005-0000-0000-00003B720000}"/>
    <cellStyle name="Normal 9 4 3 2 4" xfId="3026" xr:uid="{00000000-0005-0000-0000-00003C720000}"/>
    <cellStyle name="Normal 9 4 3 2 4 2" xfId="16976" xr:uid="{00000000-0005-0000-0000-00003D720000}"/>
    <cellStyle name="Normal 9 4 3 2 4 2 2" xfId="39854" xr:uid="{00000000-0005-0000-0000-00003E720000}"/>
    <cellStyle name="Normal 9 4 3 2 4 3" xfId="11062" xr:uid="{00000000-0005-0000-0000-00003F720000}"/>
    <cellStyle name="Normal 9 4 3 2 4 4" xfId="36182" xr:uid="{00000000-0005-0000-0000-000040720000}"/>
    <cellStyle name="Normal 9 4 3 2 5" xfId="9838" xr:uid="{00000000-0005-0000-0000-000041720000}"/>
    <cellStyle name="Normal 9 4 3 2 5 2" xfId="34958" xr:uid="{00000000-0005-0000-0000-000042720000}"/>
    <cellStyle name="Normal 9 4 3 2 6" xfId="15080" xr:uid="{00000000-0005-0000-0000-000043720000}"/>
    <cellStyle name="Normal 9 4 3 2 6 2" xfId="38630" xr:uid="{00000000-0005-0000-0000-000044720000}"/>
    <cellStyle name="Normal 9 4 3 2 7" xfId="7390" xr:uid="{00000000-0005-0000-0000-000045720000}"/>
    <cellStyle name="Normal 9 4 3 2 8" xfId="32510" xr:uid="{00000000-0005-0000-0000-000046720000}"/>
    <cellStyle name="Normal 9 4 3 3" xfId="1403" xr:uid="{00000000-0005-0000-0000-000047720000}"/>
    <cellStyle name="Normal 9 4 3 3 2" xfId="2494" xr:uid="{00000000-0005-0000-0000-000048720000}"/>
    <cellStyle name="Normal 9 4 3 3 2 2" xfId="5757" xr:uid="{00000000-0005-0000-0000-000049720000}"/>
    <cellStyle name="Normal 9 4 3 3 2 2 2" xfId="13429" xr:uid="{00000000-0005-0000-0000-00004A720000}"/>
    <cellStyle name="Normal 9 4 3 3 2 2 2 2" xfId="38229" xr:uid="{00000000-0005-0000-0000-00004B720000}"/>
    <cellStyle name="Normal 9 4 3 3 2 2 3" xfId="19645" xr:uid="{00000000-0005-0000-0000-00004C720000}"/>
    <cellStyle name="Normal 9 4 3 3 2 2 3 2" xfId="41901" xr:uid="{00000000-0005-0000-0000-00004D720000}"/>
    <cellStyle name="Normal 9 4 3 3 2 2 4" xfId="9437" xr:uid="{00000000-0005-0000-0000-00004E720000}"/>
    <cellStyle name="Normal 9 4 3 3 2 2 5" xfId="34557" xr:uid="{00000000-0005-0000-0000-00004F720000}"/>
    <cellStyle name="Normal 9 4 3 3 2 3" xfId="3849" xr:uid="{00000000-0005-0000-0000-000050720000}"/>
    <cellStyle name="Normal 9 4 3 3 2 3 2" xfId="17799" xr:uid="{00000000-0005-0000-0000-000051720000}"/>
    <cellStyle name="Normal 9 4 3 3 2 3 2 2" xfId="40677" xr:uid="{00000000-0005-0000-0000-000052720000}"/>
    <cellStyle name="Normal 9 4 3 3 2 3 3" xfId="11885" xr:uid="{00000000-0005-0000-0000-000053720000}"/>
    <cellStyle name="Normal 9 4 3 3 2 3 4" xfId="37005" xr:uid="{00000000-0005-0000-0000-000054720000}"/>
    <cellStyle name="Normal 9 4 3 3 2 4" xfId="10661" xr:uid="{00000000-0005-0000-0000-000055720000}"/>
    <cellStyle name="Normal 9 4 3 3 2 4 2" xfId="35781" xr:uid="{00000000-0005-0000-0000-000056720000}"/>
    <cellStyle name="Normal 9 4 3 3 2 5" xfId="16458" xr:uid="{00000000-0005-0000-0000-000057720000}"/>
    <cellStyle name="Normal 9 4 3 3 2 5 2" xfId="39453" xr:uid="{00000000-0005-0000-0000-000058720000}"/>
    <cellStyle name="Normal 9 4 3 3 2 6" xfId="8213" xr:uid="{00000000-0005-0000-0000-000059720000}"/>
    <cellStyle name="Normal 9 4 3 3 2 7" xfId="33333" xr:uid="{00000000-0005-0000-0000-00005A720000}"/>
    <cellStyle name="Normal 9 4 3 3 3" xfId="4867" xr:uid="{00000000-0005-0000-0000-00005B720000}"/>
    <cellStyle name="Normal 9 4 3 3 3 2" xfId="12681" xr:uid="{00000000-0005-0000-0000-00005C720000}"/>
    <cellStyle name="Normal 9 4 3 3 3 2 2" xfId="37617" xr:uid="{00000000-0005-0000-0000-00005D720000}"/>
    <cellStyle name="Normal 9 4 3 3 3 3" xfId="18785" xr:uid="{00000000-0005-0000-0000-00005E720000}"/>
    <cellStyle name="Normal 9 4 3 3 3 3 2" xfId="41289" xr:uid="{00000000-0005-0000-0000-00005F720000}"/>
    <cellStyle name="Normal 9 4 3 3 3 4" xfId="8825" xr:uid="{00000000-0005-0000-0000-000060720000}"/>
    <cellStyle name="Normal 9 4 3 3 3 5" xfId="33945" xr:uid="{00000000-0005-0000-0000-000061720000}"/>
    <cellStyle name="Normal 9 4 3 3 4" xfId="3237" xr:uid="{00000000-0005-0000-0000-000062720000}"/>
    <cellStyle name="Normal 9 4 3 3 4 2" xfId="17187" xr:uid="{00000000-0005-0000-0000-000063720000}"/>
    <cellStyle name="Normal 9 4 3 3 4 2 2" xfId="40065" xr:uid="{00000000-0005-0000-0000-000064720000}"/>
    <cellStyle name="Normal 9 4 3 3 4 3" xfId="11273" xr:uid="{00000000-0005-0000-0000-000065720000}"/>
    <cellStyle name="Normal 9 4 3 3 4 4" xfId="36393" xr:uid="{00000000-0005-0000-0000-000066720000}"/>
    <cellStyle name="Normal 9 4 3 3 5" xfId="10049" xr:uid="{00000000-0005-0000-0000-000067720000}"/>
    <cellStyle name="Normal 9 4 3 3 5 2" xfId="35169" xr:uid="{00000000-0005-0000-0000-000068720000}"/>
    <cellStyle name="Normal 9 4 3 3 6" xfId="15412" xr:uid="{00000000-0005-0000-0000-000069720000}"/>
    <cellStyle name="Normal 9 4 3 3 6 2" xfId="38841" xr:uid="{00000000-0005-0000-0000-00006A720000}"/>
    <cellStyle name="Normal 9 4 3 3 7" xfId="7601" xr:uid="{00000000-0005-0000-0000-00006B720000}"/>
    <cellStyle name="Normal 9 4 3 3 8" xfId="32721" xr:uid="{00000000-0005-0000-0000-00006C720000}"/>
    <cellStyle name="Normal 9 4 3 4" xfId="1814" xr:uid="{00000000-0005-0000-0000-00006D720000}"/>
    <cellStyle name="Normal 9 4 3 4 2" xfId="5183" xr:uid="{00000000-0005-0000-0000-00006E720000}"/>
    <cellStyle name="Normal 9 4 3 4 2 2" xfId="12936" xr:uid="{00000000-0005-0000-0000-00006F720000}"/>
    <cellStyle name="Normal 9 4 3 4 2 2 2" xfId="37807" xr:uid="{00000000-0005-0000-0000-000070720000}"/>
    <cellStyle name="Normal 9 4 3 4 2 3" xfId="19087" xr:uid="{00000000-0005-0000-0000-000071720000}"/>
    <cellStyle name="Normal 9 4 3 4 2 3 2" xfId="41479" xr:uid="{00000000-0005-0000-0000-000072720000}"/>
    <cellStyle name="Normal 9 4 3 4 2 4" xfId="9015" xr:uid="{00000000-0005-0000-0000-000073720000}"/>
    <cellStyle name="Normal 9 4 3 4 2 5" xfId="34135" xr:uid="{00000000-0005-0000-0000-000074720000}"/>
    <cellStyle name="Normal 9 4 3 4 3" xfId="3427" xr:uid="{00000000-0005-0000-0000-000075720000}"/>
    <cellStyle name="Normal 9 4 3 4 3 2" xfId="17377" xr:uid="{00000000-0005-0000-0000-000076720000}"/>
    <cellStyle name="Normal 9 4 3 4 3 2 2" xfId="40255" xr:uid="{00000000-0005-0000-0000-000077720000}"/>
    <cellStyle name="Normal 9 4 3 4 3 3" xfId="11463" xr:uid="{00000000-0005-0000-0000-000078720000}"/>
    <cellStyle name="Normal 9 4 3 4 3 4" xfId="36583" xr:uid="{00000000-0005-0000-0000-000079720000}"/>
    <cellStyle name="Normal 9 4 3 4 4" xfId="10239" xr:uid="{00000000-0005-0000-0000-00007A720000}"/>
    <cellStyle name="Normal 9 4 3 4 4 2" xfId="35359" xr:uid="{00000000-0005-0000-0000-00007B720000}"/>
    <cellStyle name="Normal 9 4 3 4 5" xfId="15792" xr:uid="{00000000-0005-0000-0000-00007C720000}"/>
    <cellStyle name="Normal 9 4 3 4 5 2" xfId="39031" xr:uid="{00000000-0005-0000-0000-00007D720000}"/>
    <cellStyle name="Normal 9 4 3 4 6" xfId="7791" xr:uid="{00000000-0005-0000-0000-00007E720000}"/>
    <cellStyle name="Normal 9 4 3 4 7" xfId="32911" xr:uid="{00000000-0005-0000-0000-00007F720000}"/>
    <cellStyle name="Normal 9 4 3 5" xfId="4277" xr:uid="{00000000-0005-0000-0000-000080720000}"/>
    <cellStyle name="Normal 9 4 3 5 2" xfId="12179" xr:uid="{00000000-0005-0000-0000-000081720000}"/>
    <cellStyle name="Normal 9 4 3 5 2 2" xfId="37195" xr:uid="{00000000-0005-0000-0000-000082720000}"/>
    <cellStyle name="Normal 9 4 3 5 3" xfId="18209" xr:uid="{00000000-0005-0000-0000-000083720000}"/>
    <cellStyle name="Normal 9 4 3 5 3 2" xfId="40867" xr:uid="{00000000-0005-0000-0000-000084720000}"/>
    <cellStyle name="Normal 9 4 3 5 4" xfId="8403" xr:uid="{00000000-0005-0000-0000-000085720000}"/>
    <cellStyle name="Normal 9 4 3 5 5" xfId="33523" xr:uid="{00000000-0005-0000-0000-000086720000}"/>
    <cellStyle name="Normal 9 4 3 6" xfId="2815" xr:uid="{00000000-0005-0000-0000-000087720000}"/>
    <cellStyle name="Normal 9 4 3 6 2" xfId="16765" xr:uid="{00000000-0005-0000-0000-000088720000}"/>
    <cellStyle name="Normal 9 4 3 6 2 2" xfId="39643" xr:uid="{00000000-0005-0000-0000-000089720000}"/>
    <cellStyle name="Normal 9 4 3 6 3" xfId="10851" xr:uid="{00000000-0005-0000-0000-00008A720000}"/>
    <cellStyle name="Normal 9 4 3 6 4" xfId="35971" xr:uid="{00000000-0005-0000-0000-00008B720000}"/>
    <cellStyle name="Normal 9 4 3 7" xfId="9627" xr:uid="{00000000-0005-0000-0000-00008C720000}"/>
    <cellStyle name="Normal 9 4 3 7 2" xfId="34747" xr:uid="{00000000-0005-0000-0000-00008D720000}"/>
    <cellStyle name="Normal 9 4 3 8" xfId="14677" xr:uid="{00000000-0005-0000-0000-00008E720000}"/>
    <cellStyle name="Normal 9 4 3 8 2" xfId="38419" xr:uid="{00000000-0005-0000-0000-00008F720000}"/>
    <cellStyle name="Normal 9 4 3 9" xfId="7179" xr:uid="{00000000-0005-0000-0000-000090720000}"/>
    <cellStyle name="Normal 9 4 4" xfId="1058" xr:uid="{00000000-0005-0000-0000-000091720000}"/>
    <cellStyle name="Normal 9 4 4 2" xfId="2149" xr:uid="{00000000-0005-0000-0000-000092720000}"/>
    <cellStyle name="Normal 9 4 4 2 2" xfId="5455" xr:uid="{00000000-0005-0000-0000-000093720000}"/>
    <cellStyle name="Normal 9 4 4 2 2 2" xfId="13169" xr:uid="{00000000-0005-0000-0000-000094720000}"/>
    <cellStyle name="Normal 9 4 4 2 2 2 2" xfId="38015" xr:uid="{00000000-0005-0000-0000-000095720000}"/>
    <cellStyle name="Normal 9 4 4 2 2 3" xfId="19349" xr:uid="{00000000-0005-0000-0000-000096720000}"/>
    <cellStyle name="Normal 9 4 4 2 2 3 2" xfId="41687" xr:uid="{00000000-0005-0000-0000-000097720000}"/>
    <cellStyle name="Normal 9 4 4 2 2 4" xfId="9223" xr:uid="{00000000-0005-0000-0000-000098720000}"/>
    <cellStyle name="Normal 9 4 4 2 2 5" xfId="34343" xr:uid="{00000000-0005-0000-0000-000099720000}"/>
    <cellStyle name="Normal 9 4 4 2 3" xfId="3635" xr:uid="{00000000-0005-0000-0000-00009A720000}"/>
    <cellStyle name="Normal 9 4 4 2 3 2" xfId="17585" xr:uid="{00000000-0005-0000-0000-00009B720000}"/>
    <cellStyle name="Normal 9 4 4 2 3 2 2" xfId="40463" xr:uid="{00000000-0005-0000-0000-00009C720000}"/>
    <cellStyle name="Normal 9 4 4 2 3 3" xfId="11671" xr:uid="{00000000-0005-0000-0000-00009D720000}"/>
    <cellStyle name="Normal 9 4 4 2 3 4" xfId="36791" xr:uid="{00000000-0005-0000-0000-00009E720000}"/>
    <cellStyle name="Normal 9 4 4 2 4" xfId="10447" xr:uid="{00000000-0005-0000-0000-00009F720000}"/>
    <cellStyle name="Normal 9 4 4 2 4 2" xfId="35567" xr:uid="{00000000-0005-0000-0000-0000A0720000}"/>
    <cellStyle name="Normal 9 4 4 2 5" xfId="16118" xr:uid="{00000000-0005-0000-0000-0000A1720000}"/>
    <cellStyle name="Normal 9 4 4 2 5 2" xfId="39239" xr:uid="{00000000-0005-0000-0000-0000A2720000}"/>
    <cellStyle name="Normal 9 4 4 2 6" xfId="7999" xr:uid="{00000000-0005-0000-0000-0000A3720000}"/>
    <cellStyle name="Normal 9 4 4 2 7" xfId="33119" xr:uid="{00000000-0005-0000-0000-0000A4720000}"/>
    <cellStyle name="Normal 9 4 4 3" xfId="4571" xr:uid="{00000000-0005-0000-0000-0000A5720000}"/>
    <cellStyle name="Normal 9 4 4 3 2" xfId="12422" xr:uid="{00000000-0005-0000-0000-0000A6720000}"/>
    <cellStyle name="Normal 9 4 4 3 2 2" xfId="37403" xr:uid="{00000000-0005-0000-0000-0000A7720000}"/>
    <cellStyle name="Normal 9 4 4 3 3" xfId="18497" xr:uid="{00000000-0005-0000-0000-0000A8720000}"/>
    <cellStyle name="Normal 9 4 4 3 3 2" xfId="41075" xr:uid="{00000000-0005-0000-0000-0000A9720000}"/>
    <cellStyle name="Normal 9 4 4 3 4" xfId="8611" xr:uid="{00000000-0005-0000-0000-0000AA720000}"/>
    <cellStyle name="Normal 9 4 4 3 5" xfId="33731" xr:uid="{00000000-0005-0000-0000-0000AB720000}"/>
    <cellStyle name="Normal 9 4 4 4" xfId="3023" xr:uid="{00000000-0005-0000-0000-0000AC720000}"/>
    <cellStyle name="Normal 9 4 4 4 2" xfId="16973" xr:uid="{00000000-0005-0000-0000-0000AD720000}"/>
    <cellStyle name="Normal 9 4 4 4 2 2" xfId="39851" xr:uid="{00000000-0005-0000-0000-0000AE720000}"/>
    <cellStyle name="Normal 9 4 4 4 3" xfId="11059" xr:uid="{00000000-0005-0000-0000-0000AF720000}"/>
    <cellStyle name="Normal 9 4 4 4 4" xfId="36179" xr:uid="{00000000-0005-0000-0000-0000B0720000}"/>
    <cellStyle name="Normal 9 4 4 5" xfId="9835" xr:uid="{00000000-0005-0000-0000-0000B1720000}"/>
    <cellStyle name="Normal 9 4 4 5 2" xfId="34955" xr:uid="{00000000-0005-0000-0000-0000B2720000}"/>
    <cellStyle name="Normal 9 4 4 6" xfId="15077" xr:uid="{00000000-0005-0000-0000-0000B3720000}"/>
    <cellStyle name="Normal 9 4 4 6 2" xfId="38627" xr:uid="{00000000-0005-0000-0000-0000B4720000}"/>
    <cellStyle name="Normal 9 4 4 7" xfId="7387" xr:uid="{00000000-0005-0000-0000-0000B5720000}"/>
    <cellStyle name="Normal 9 4 4 8" xfId="32507" xr:uid="{00000000-0005-0000-0000-0000B6720000}"/>
    <cellStyle name="Normal 9 4 5" xfId="1400" xr:uid="{00000000-0005-0000-0000-0000B7720000}"/>
    <cellStyle name="Normal 9 4 5 2" xfId="2491" xr:uid="{00000000-0005-0000-0000-0000B8720000}"/>
    <cellStyle name="Normal 9 4 5 2 2" xfId="5754" xr:uid="{00000000-0005-0000-0000-0000B9720000}"/>
    <cellStyle name="Normal 9 4 5 2 2 2" xfId="13426" xr:uid="{00000000-0005-0000-0000-0000BA720000}"/>
    <cellStyle name="Normal 9 4 5 2 2 2 2" xfId="38226" xr:uid="{00000000-0005-0000-0000-0000BB720000}"/>
    <cellStyle name="Normal 9 4 5 2 2 3" xfId="19642" xr:uid="{00000000-0005-0000-0000-0000BC720000}"/>
    <cellStyle name="Normal 9 4 5 2 2 3 2" xfId="41898" xr:uid="{00000000-0005-0000-0000-0000BD720000}"/>
    <cellStyle name="Normal 9 4 5 2 2 4" xfId="9434" xr:uid="{00000000-0005-0000-0000-0000BE720000}"/>
    <cellStyle name="Normal 9 4 5 2 2 5" xfId="34554" xr:uid="{00000000-0005-0000-0000-0000BF720000}"/>
    <cellStyle name="Normal 9 4 5 2 3" xfId="3846" xr:uid="{00000000-0005-0000-0000-0000C0720000}"/>
    <cellStyle name="Normal 9 4 5 2 3 2" xfId="17796" xr:uid="{00000000-0005-0000-0000-0000C1720000}"/>
    <cellStyle name="Normal 9 4 5 2 3 2 2" xfId="40674" xr:uid="{00000000-0005-0000-0000-0000C2720000}"/>
    <cellStyle name="Normal 9 4 5 2 3 3" xfId="11882" xr:uid="{00000000-0005-0000-0000-0000C3720000}"/>
    <cellStyle name="Normal 9 4 5 2 3 4" xfId="37002" xr:uid="{00000000-0005-0000-0000-0000C4720000}"/>
    <cellStyle name="Normal 9 4 5 2 4" xfId="10658" xr:uid="{00000000-0005-0000-0000-0000C5720000}"/>
    <cellStyle name="Normal 9 4 5 2 4 2" xfId="35778" xr:uid="{00000000-0005-0000-0000-0000C6720000}"/>
    <cellStyle name="Normal 9 4 5 2 5" xfId="16455" xr:uid="{00000000-0005-0000-0000-0000C7720000}"/>
    <cellStyle name="Normal 9 4 5 2 5 2" xfId="39450" xr:uid="{00000000-0005-0000-0000-0000C8720000}"/>
    <cellStyle name="Normal 9 4 5 2 6" xfId="8210" xr:uid="{00000000-0005-0000-0000-0000C9720000}"/>
    <cellStyle name="Normal 9 4 5 2 7" xfId="33330" xr:uid="{00000000-0005-0000-0000-0000CA720000}"/>
    <cellStyle name="Normal 9 4 5 3" xfId="4864" xr:uid="{00000000-0005-0000-0000-0000CB720000}"/>
    <cellStyle name="Normal 9 4 5 3 2" xfId="12678" xr:uid="{00000000-0005-0000-0000-0000CC720000}"/>
    <cellStyle name="Normal 9 4 5 3 2 2" xfId="37614" xr:uid="{00000000-0005-0000-0000-0000CD720000}"/>
    <cellStyle name="Normal 9 4 5 3 3" xfId="18782" xr:uid="{00000000-0005-0000-0000-0000CE720000}"/>
    <cellStyle name="Normal 9 4 5 3 3 2" xfId="41286" xr:uid="{00000000-0005-0000-0000-0000CF720000}"/>
    <cellStyle name="Normal 9 4 5 3 4" xfId="8822" xr:uid="{00000000-0005-0000-0000-0000D0720000}"/>
    <cellStyle name="Normal 9 4 5 3 5" xfId="33942" xr:uid="{00000000-0005-0000-0000-0000D1720000}"/>
    <cellStyle name="Normal 9 4 5 4" xfId="3234" xr:uid="{00000000-0005-0000-0000-0000D2720000}"/>
    <cellStyle name="Normal 9 4 5 4 2" xfId="17184" xr:uid="{00000000-0005-0000-0000-0000D3720000}"/>
    <cellStyle name="Normal 9 4 5 4 2 2" xfId="40062" xr:uid="{00000000-0005-0000-0000-0000D4720000}"/>
    <cellStyle name="Normal 9 4 5 4 3" xfId="11270" xr:uid="{00000000-0005-0000-0000-0000D5720000}"/>
    <cellStyle name="Normal 9 4 5 4 4" xfId="36390" xr:uid="{00000000-0005-0000-0000-0000D6720000}"/>
    <cellStyle name="Normal 9 4 5 5" xfId="10046" xr:uid="{00000000-0005-0000-0000-0000D7720000}"/>
    <cellStyle name="Normal 9 4 5 5 2" xfId="35166" xr:uid="{00000000-0005-0000-0000-0000D8720000}"/>
    <cellStyle name="Normal 9 4 5 6" xfId="15409" xr:uid="{00000000-0005-0000-0000-0000D9720000}"/>
    <cellStyle name="Normal 9 4 5 6 2" xfId="38838" xr:uid="{00000000-0005-0000-0000-0000DA720000}"/>
    <cellStyle name="Normal 9 4 5 7" xfId="7598" xr:uid="{00000000-0005-0000-0000-0000DB720000}"/>
    <cellStyle name="Normal 9 4 5 8" xfId="32718" xr:uid="{00000000-0005-0000-0000-0000DC720000}"/>
    <cellStyle name="Normal 9 4 6" xfId="1811" xr:uid="{00000000-0005-0000-0000-0000DD720000}"/>
    <cellStyle name="Normal 9 4 6 2" xfId="5180" xr:uid="{00000000-0005-0000-0000-0000DE720000}"/>
    <cellStyle name="Normal 9 4 6 2 2" xfId="12933" xr:uid="{00000000-0005-0000-0000-0000DF720000}"/>
    <cellStyle name="Normal 9 4 6 2 2 2" xfId="37804" xr:uid="{00000000-0005-0000-0000-0000E0720000}"/>
    <cellStyle name="Normal 9 4 6 2 3" xfId="19084" xr:uid="{00000000-0005-0000-0000-0000E1720000}"/>
    <cellStyle name="Normal 9 4 6 2 3 2" xfId="41476" xr:uid="{00000000-0005-0000-0000-0000E2720000}"/>
    <cellStyle name="Normal 9 4 6 2 4" xfId="9012" xr:uid="{00000000-0005-0000-0000-0000E3720000}"/>
    <cellStyle name="Normal 9 4 6 2 5" xfId="34132" xr:uid="{00000000-0005-0000-0000-0000E4720000}"/>
    <cellStyle name="Normal 9 4 6 3" xfId="3424" xr:uid="{00000000-0005-0000-0000-0000E5720000}"/>
    <cellStyle name="Normal 9 4 6 3 2" xfId="17374" xr:uid="{00000000-0005-0000-0000-0000E6720000}"/>
    <cellStyle name="Normal 9 4 6 3 2 2" xfId="40252" xr:uid="{00000000-0005-0000-0000-0000E7720000}"/>
    <cellStyle name="Normal 9 4 6 3 3" xfId="11460" xr:uid="{00000000-0005-0000-0000-0000E8720000}"/>
    <cellStyle name="Normal 9 4 6 3 4" xfId="36580" xr:uid="{00000000-0005-0000-0000-0000E9720000}"/>
    <cellStyle name="Normal 9 4 6 4" xfId="10236" xr:uid="{00000000-0005-0000-0000-0000EA720000}"/>
    <cellStyle name="Normal 9 4 6 4 2" xfId="35356" xr:uid="{00000000-0005-0000-0000-0000EB720000}"/>
    <cellStyle name="Normal 9 4 6 5" xfId="15789" xr:uid="{00000000-0005-0000-0000-0000EC720000}"/>
    <cellStyle name="Normal 9 4 6 5 2" xfId="39028" xr:uid="{00000000-0005-0000-0000-0000ED720000}"/>
    <cellStyle name="Normal 9 4 6 6" xfId="7788" xr:uid="{00000000-0005-0000-0000-0000EE720000}"/>
    <cellStyle name="Normal 9 4 6 7" xfId="32908" xr:uid="{00000000-0005-0000-0000-0000EF720000}"/>
    <cellStyle name="Normal 9 4 7" xfId="4274" xr:uid="{00000000-0005-0000-0000-0000F0720000}"/>
    <cellStyle name="Normal 9 4 7 2" xfId="12176" xr:uid="{00000000-0005-0000-0000-0000F1720000}"/>
    <cellStyle name="Normal 9 4 7 2 2" xfId="37192" xr:uid="{00000000-0005-0000-0000-0000F2720000}"/>
    <cellStyle name="Normal 9 4 7 3" xfId="18206" xr:uid="{00000000-0005-0000-0000-0000F3720000}"/>
    <cellStyle name="Normal 9 4 7 3 2" xfId="40864" xr:uid="{00000000-0005-0000-0000-0000F4720000}"/>
    <cellStyle name="Normal 9 4 7 4" xfId="8400" xr:uid="{00000000-0005-0000-0000-0000F5720000}"/>
    <cellStyle name="Normal 9 4 7 5" xfId="33520" xr:uid="{00000000-0005-0000-0000-0000F6720000}"/>
    <cellStyle name="Normal 9 4 8" xfId="2812" xr:uid="{00000000-0005-0000-0000-0000F7720000}"/>
    <cellStyle name="Normal 9 4 8 2" xfId="16762" xr:uid="{00000000-0005-0000-0000-0000F8720000}"/>
    <cellStyle name="Normal 9 4 8 2 2" xfId="39640" xr:uid="{00000000-0005-0000-0000-0000F9720000}"/>
    <cellStyle name="Normal 9 4 8 3" xfId="10848" xr:uid="{00000000-0005-0000-0000-0000FA720000}"/>
    <cellStyle name="Normal 9 4 8 4" xfId="35968" xr:uid="{00000000-0005-0000-0000-0000FB720000}"/>
    <cellStyle name="Normal 9 4 9" xfId="9624" xr:uid="{00000000-0005-0000-0000-0000FC720000}"/>
    <cellStyle name="Normal 9 4 9 2" xfId="34744" xr:uid="{00000000-0005-0000-0000-0000FD720000}"/>
    <cellStyle name="Normal 9 5" xfId="636" xr:uid="{00000000-0005-0000-0000-0000FE720000}"/>
    <cellStyle name="Normal 9 5 10" xfId="14678" xr:uid="{00000000-0005-0000-0000-0000FF720000}"/>
    <cellStyle name="Normal 9 5 10 2" xfId="38420" xr:uid="{00000000-0005-0000-0000-000000730000}"/>
    <cellStyle name="Normal 9 5 11" xfId="7180" xr:uid="{00000000-0005-0000-0000-000001730000}"/>
    <cellStyle name="Normal 9 5 12" xfId="32300" xr:uid="{00000000-0005-0000-0000-000002730000}"/>
    <cellStyle name="Normal 9 5 2" xfId="637" xr:uid="{00000000-0005-0000-0000-000003730000}"/>
    <cellStyle name="Normal 9 5 2 10" xfId="7181" xr:uid="{00000000-0005-0000-0000-000004730000}"/>
    <cellStyle name="Normal 9 5 2 11" xfId="32301" xr:uid="{00000000-0005-0000-0000-000005730000}"/>
    <cellStyle name="Normal 9 5 2 2" xfId="638" xr:uid="{00000000-0005-0000-0000-000006730000}"/>
    <cellStyle name="Normal 9 5 2 2 10" xfId="32302" xr:uid="{00000000-0005-0000-0000-000007730000}"/>
    <cellStyle name="Normal 9 5 2 2 2" xfId="1064" xr:uid="{00000000-0005-0000-0000-000008730000}"/>
    <cellStyle name="Normal 9 5 2 2 2 2" xfId="2155" xr:uid="{00000000-0005-0000-0000-000009730000}"/>
    <cellStyle name="Normal 9 5 2 2 2 2 2" xfId="5461" xr:uid="{00000000-0005-0000-0000-00000A730000}"/>
    <cellStyle name="Normal 9 5 2 2 2 2 2 2" xfId="13175" xr:uid="{00000000-0005-0000-0000-00000B730000}"/>
    <cellStyle name="Normal 9 5 2 2 2 2 2 2 2" xfId="38021" xr:uid="{00000000-0005-0000-0000-00000C730000}"/>
    <cellStyle name="Normal 9 5 2 2 2 2 2 3" xfId="19355" xr:uid="{00000000-0005-0000-0000-00000D730000}"/>
    <cellStyle name="Normal 9 5 2 2 2 2 2 3 2" xfId="41693" xr:uid="{00000000-0005-0000-0000-00000E730000}"/>
    <cellStyle name="Normal 9 5 2 2 2 2 2 4" xfId="9229" xr:uid="{00000000-0005-0000-0000-00000F730000}"/>
    <cellStyle name="Normal 9 5 2 2 2 2 2 5" xfId="34349" xr:uid="{00000000-0005-0000-0000-000010730000}"/>
    <cellStyle name="Normal 9 5 2 2 2 2 3" xfId="3641" xr:uid="{00000000-0005-0000-0000-000011730000}"/>
    <cellStyle name="Normal 9 5 2 2 2 2 3 2" xfId="17591" xr:uid="{00000000-0005-0000-0000-000012730000}"/>
    <cellStyle name="Normal 9 5 2 2 2 2 3 2 2" xfId="40469" xr:uid="{00000000-0005-0000-0000-000013730000}"/>
    <cellStyle name="Normal 9 5 2 2 2 2 3 3" xfId="11677" xr:uid="{00000000-0005-0000-0000-000014730000}"/>
    <cellStyle name="Normal 9 5 2 2 2 2 3 4" xfId="36797" xr:uid="{00000000-0005-0000-0000-000015730000}"/>
    <cellStyle name="Normal 9 5 2 2 2 2 4" xfId="10453" xr:uid="{00000000-0005-0000-0000-000016730000}"/>
    <cellStyle name="Normal 9 5 2 2 2 2 4 2" xfId="35573" xr:uid="{00000000-0005-0000-0000-000017730000}"/>
    <cellStyle name="Normal 9 5 2 2 2 2 5" xfId="16124" xr:uid="{00000000-0005-0000-0000-000018730000}"/>
    <cellStyle name="Normal 9 5 2 2 2 2 5 2" xfId="39245" xr:uid="{00000000-0005-0000-0000-000019730000}"/>
    <cellStyle name="Normal 9 5 2 2 2 2 6" xfId="8005" xr:uid="{00000000-0005-0000-0000-00001A730000}"/>
    <cellStyle name="Normal 9 5 2 2 2 2 7" xfId="33125" xr:uid="{00000000-0005-0000-0000-00001B730000}"/>
    <cellStyle name="Normal 9 5 2 2 2 3" xfId="4577" xr:uid="{00000000-0005-0000-0000-00001C730000}"/>
    <cellStyle name="Normal 9 5 2 2 2 3 2" xfId="12428" xr:uid="{00000000-0005-0000-0000-00001D730000}"/>
    <cellStyle name="Normal 9 5 2 2 2 3 2 2" xfId="37409" xr:uid="{00000000-0005-0000-0000-00001E730000}"/>
    <cellStyle name="Normal 9 5 2 2 2 3 3" xfId="18503" xr:uid="{00000000-0005-0000-0000-00001F730000}"/>
    <cellStyle name="Normal 9 5 2 2 2 3 3 2" xfId="41081" xr:uid="{00000000-0005-0000-0000-000020730000}"/>
    <cellStyle name="Normal 9 5 2 2 2 3 4" xfId="8617" xr:uid="{00000000-0005-0000-0000-000021730000}"/>
    <cellStyle name="Normal 9 5 2 2 2 3 5" xfId="33737" xr:uid="{00000000-0005-0000-0000-000022730000}"/>
    <cellStyle name="Normal 9 5 2 2 2 4" xfId="3029" xr:uid="{00000000-0005-0000-0000-000023730000}"/>
    <cellStyle name="Normal 9 5 2 2 2 4 2" xfId="16979" xr:uid="{00000000-0005-0000-0000-000024730000}"/>
    <cellStyle name="Normal 9 5 2 2 2 4 2 2" xfId="39857" xr:uid="{00000000-0005-0000-0000-000025730000}"/>
    <cellStyle name="Normal 9 5 2 2 2 4 3" xfId="11065" xr:uid="{00000000-0005-0000-0000-000026730000}"/>
    <cellStyle name="Normal 9 5 2 2 2 4 4" xfId="36185" xr:uid="{00000000-0005-0000-0000-000027730000}"/>
    <cellStyle name="Normal 9 5 2 2 2 5" xfId="9841" xr:uid="{00000000-0005-0000-0000-000028730000}"/>
    <cellStyle name="Normal 9 5 2 2 2 5 2" xfId="34961" xr:uid="{00000000-0005-0000-0000-000029730000}"/>
    <cellStyle name="Normal 9 5 2 2 2 6" xfId="15083" xr:uid="{00000000-0005-0000-0000-00002A730000}"/>
    <cellStyle name="Normal 9 5 2 2 2 6 2" xfId="38633" xr:uid="{00000000-0005-0000-0000-00002B730000}"/>
    <cellStyle name="Normal 9 5 2 2 2 7" xfId="7393" xr:uid="{00000000-0005-0000-0000-00002C730000}"/>
    <cellStyle name="Normal 9 5 2 2 2 8" xfId="32513" xr:uid="{00000000-0005-0000-0000-00002D730000}"/>
    <cellStyle name="Normal 9 5 2 2 3" xfId="1406" xr:uid="{00000000-0005-0000-0000-00002E730000}"/>
    <cellStyle name="Normal 9 5 2 2 3 2" xfId="2497" xr:uid="{00000000-0005-0000-0000-00002F730000}"/>
    <cellStyle name="Normal 9 5 2 2 3 2 2" xfId="5760" xr:uid="{00000000-0005-0000-0000-000030730000}"/>
    <cellStyle name="Normal 9 5 2 2 3 2 2 2" xfId="13432" xr:uid="{00000000-0005-0000-0000-000031730000}"/>
    <cellStyle name="Normal 9 5 2 2 3 2 2 2 2" xfId="38232" xr:uid="{00000000-0005-0000-0000-000032730000}"/>
    <cellStyle name="Normal 9 5 2 2 3 2 2 3" xfId="19648" xr:uid="{00000000-0005-0000-0000-000033730000}"/>
    <cellStyle name="Normal 9 5 2 2 3 2 2 3 2" xfId="41904" xr:uid="{00000000-0005-0000-0000-000034730000}"/>
    <cellStyle name="Normal 9 5 2 2 3 2 2 4" xfId="9440" xr:uid="{00000000-0005-0000-0000-000035730000}"/>
    <cellStyle name="Normal 9 5 2 2 3 2 2 5" xfId="34560" xr:uid="{00000000-0005-0000-0000-000036730000}"/>
    <cellStyle name="Normal 9 5 2 2 3 2 3" xfId="3852" xr:uid="{00000000-0005-0000-0000-000037730000}"/>
    <cellStyle name="Normal 9 5 2 2 3 2 3 2" xfId="17802" xr:uid="{00000000-0005-0000-0000-000038730000}"/>
    <cellStyle name="Normal 9 5 2 2 3 2 3 2 2" xfId="40680" xr:uid="{00000000-0005-0000-0000-000039730000}"/>
    <cellStyle name="Normal 9 5 2 2 3 2 3 3" xfId="11888" xr:uid="{00000000-0005-0000-0000-00003A730000}"/>
    <cellStyle name="Normal 9 5 2 2 3 2 3 4" xfId="37008" xr:uid="{00000000-0005-0000-0000-00003B730000}"/>
    <cellStyle name="Normal 9 5 2 2 3 2 4" xfId="10664" xr:uid="{00000000-0005-0000-0000-00003C730000}"/>
    <cellStyle name="Normal 9 5 2 2 3 2 4 2" xfId="35784" xr:uid="{00000000-0005-0000-0000-00003D730000}"/>
    <cellStyle name="Normal 9 5 2 2 3 2 5" xfId="16461" xr:uid="{00000000-0005-0000-0000-00003E730000}"/>
    <cellStyle name="Normal 9 5 2 2 3 2 5 2" xfId="39456" xr:uid="{00000000-0005-0000-0000-00003F730000}"/>
    <cellStyle name="Normal 9 5 2 2 3 2 6" xfId="8216" xr:uid="{00000000-0005-0000-0000-000040730000}"/>
    <cellStyle name="Normal 9 5 2 2 3 2 7" xfId="33336" xr:uid="{00000000-0005-0000-0000-000041730000}"/>
    <cellStyle name="Normal 9 5 2 2 3 3" xfId="4870" xr:uid="{00000000-0005-0000-0000-000042730000}"/>
    <cellStyle name="Normal 9 5 2 2 3 3 2" xfId="12684" xr:uid="{00000000-0005-0000-0000-000043730000}"/>
    <cellStyle name="Normal 9 5 2 2 3 3 2 2" xfId="37620" xr:uid="{00000000-0005-0000-0000-000044730000}"/>
    <cellStyle name="Normal 9 5 2 2 3 3 3" xfId="18788" xr:uid="{00000000-0005-0000-0000-000045730000}"/>
    <cellStyle name="Normal 9 5 2 2 3 3 3 2" xfId="41292" xr:uid="{00000000-0005-0000-0000-000046730000}"/>
    <cellStyle name="Normal 9 5 2 2 3 3 4" xfId="8828" xr:uid="{00000000-0005-0000-0000-000047730000}"/>
    <cellStyle name="Normal 9 5 2 2 3 3 5" xfId="33948" xr:uid="{00000000-0005-0000-0000-000048730000}"/>
    <cellStyle name="Normal 9 5 2 2 3 4" xfId="3240" xr:uid="{00000000-0005-0000-0000-000049730000}"/>
    <cellStyle name="Normal 9 5 2 2 3 4 2" xfId="17190" xr:uid="{00000000-0005-0000-0000-00004A730000}"/>
    <cellStyle name="Normal 9 5 2 2 3 4 2 2" xfId="40068" xr:uid="{00000000-0005-0000-0000-00004B730000}"/>
    <cellStyle name="Normal 9 5 2 2 3 4 3" xfId="11276" xr:uid="{00000000-0005-0000-0000-00004C730000}"/>
    <cellStyle name="Normal 9 5 2 2 3 4 4" xfId="36396" xr:uid="{00000000-0005-0000-0000-00004D730000}"/>
    <cellStyle name="Normal 9 5 2 2 3 5" xfId="10052" xr:uid="{00000000-0005-0000-0000-00004E730000}"/>
    <cellStyle name="Normal 9 5 2 2 3 5 2" xfId="35172" xr:uid="{00000000-0005-0000-0000-00004F730000}"/>
    <cellStyle name="Normal 9 5 2 2 3 6" xfId="15415" xr:uid="{00000000-0005-0000-0000-000050730000}"/>
    <cellStyle name="Normal 9 5 2 2 3 6 2" xfId="38844" xr:uid="{00000000-0005-0000-0000-000051730000}"/>
    <cellStyle name="Normal 9 5 2 2 3 7" xfId="7604" xr:uid="{00000000-0005-0000-0000-000052730000}"/>
    <cellStyle name="Normal 9 5 2 2 3 8" xfId="32724" xr:uid="{00000000-0005-0000-0000-000053730000}"/>
    <cellStyle name="Normal 9 5 2 2 4" xfId="1817" xr:uid="{00000000-0005-0000-0000-000054730000}"/>
    <cellStyle name="Normal 9 5 2 2 4 2" xfId="5186" xr:uid="{00000000-0005-0000-0000-000055730000}"/>
    <cellStyle name="Normal 9 5 2 2 4 2 2" xfId="12939" xr:uid="{00000000-0005-0000-0000-000056730000}"/>
    <cellStyle name="Normal 9 5 2 2 4 2 2 2" xfId="37810" xr:uid="{00000000-0005-0000-0000-000057730000}"/>
    <cellStyle name="Normal 9 5 2 2 4 2 3" xfId="19090" xr:uid="{00000000-0005-0000-0000-000058730000}"/>
    <cellStyle name="Normal 9 5 2 2 4 2 3 2" xfId="41482" xr:uid="{00000000-0005-0000-0000-000059730000}"/>
    <cellStyle name="Normal 9 5 2 2 4 2 4" xfId="9018" xr:uid="{00000000-0005-0000-0000-00005A730000}"/>
    <cellStyle name="Normal 9 5 2 2 4 2 5" xfId="34138" xr:uid="{00000000-0005-0000-0000-00005B730000}"/>
    <cellStyle name="Normal 9 5 2 2 4 3" xfId="3430" xr:uid="{00000000-0005-0000-0000-00005C730000}"/>
    <cellStyle name="Normal 9 5 2 2 4 3 2" xfId="17380" xr:uid="{00000000-0005-0000-0000-00005D730000}"/>
    <cellStyle name="Normal 9 5 2 2 4 3 2 2" xfId="40258" xr:uid="{00000000-0005-0000-0000-00005E730000}"/>
    <cellStyle name="Normal 9 5 2 2 4 3 3" xfId="11466" xr:uid="{00000000-0005-0000-0000-00005F730000}"/>
    <cellStyle name="Normal 9 5 2 2 4 3 4" xfId="36586" xr:uid="{00000000-0005-0000-0000-000060730000}"/>
    <cellStyle name="Normal 9 5 2 2 4 4" xfId="10242" xr:uid="{00000000-0005-0000-0000-000061730000}"/>
    <cellStyle name="Normal 9 5 2 2 4 4 2" xfId="35362" xr:uid="{00000000-0005-0000-0000-000062730000}"/>
    <cellStyle name="Normal 9 5 2 2 4 5" xfId="15795" xr:uid="{00000000-0005-0000-0000-000063730000}"/>
    <cellStyle name="Normal 9 5 2 2 4 5 2" xfId="39034" xr:uid="{00000000-0005-0000-0000-000064730000}"/>
    <cellStyle name="Normal 9 5 2 2 4 6" xfId="7794" xr:uid="{00000000-0005-0000-0000-000065730000}"/>
    <cellStyle name="Normal 9 5 2 2 4 7" xfId="32914" xr:uid="{00000000-0005-0000-0000-000066730000}"/>
    <cellStyle name="Normal 9 5 2 2 5" xfId="4280" xr:uid="{00000000-0005-0000-0000-000067730000}"/>
    <cellStyle name="Normal 9 5 2 2 5 2" xfId="12182" xr:uid="{00000000-0005-0000-0000-000068730000}"/>
    <cellStyle name="Normal 9 5 2 2 5 2 2" xfId="37198" xr:uid="{00000000-0005-0000-0000-000069730000}"/>
    <cellStyle name="Normal 9 5 2 2 5 3" xfId="18212" xr:uid="{00000000-0005-0000-0000-00006A730000}"/>
    <cellStyle name="Normal 9 5 2 2 5 3 2" xfId="40870" xr:uid="{00000000-0005-0000-0000-00006B730000}"/>
    <cellStyle name="Normal 9 5 2 2 5 4" xfId="8406" xr:uid="{00000000-0005-0000-0000-00006C730000}"/>
    <cellStyle name="Normal 9 5 2 2 5 5" xfId="33526" xr:uid="{00000000-0005-0000-0000-00006D730000}"/>
    <cellStyle name="Normal 9 5 2 2 6" xfId="2818" xr:uid="{00000000-0005-0000-0000-00006E730000}"/>
    <cellStyle name="Normal 9 5 2 2 6 2" xfId="16768" xr:uid="{00000000-0005-0000-0000-00006F730000}"/>
    <cellStyle name="Normal 9 5 2 2 6 2 2" xfId="39646" xr:uid="{00000000-0005-0000-0000-000070730000}"/>
    <cellStyle name="Normal 9 5 2 2 6 3" xfId="10854" xr:uid="{00000000-0005-0000-0000-000071730000}"/>
    <cellStyle name="Normal 9 5 2 2 6 4" xfId="35974" xr:uid="{00000000-0005-0000-0000-000072730000}"/>
    <cellStyle name="Normal 9 5 2 2 7" xfId="9630" xr:uid="{00000000-0005-0000-0000-000073730000}"/>
    <cellStyle name="Normal 9 5 2 2 7 2" xfId="34750" xr:uid="{00000000-0005-0000-0000-000074730000}"/>
    <cellStyle name="Normal 9 5 2 2 8" xfId="14680" xr:uid="{00000000-0005-0000-0000-000075730000}"/>
    <cellStyle name="Normal 9 5 2 2 8 2" xfId="38422" xr:uid="{00000000-0005-0000-0000-000076730000}"/>
    <cellStyle name="Normal 9 5 2 2 9" xfId="7182" xr:uid="{00000000-0005-0000-0000-000077730000}"/>
    <cellStyle name="Normal 9 5 2 3" xfId="1063" xr:uid="{00000000-0005-0000-0000-000078730000}"/>
    <cellStyle name="Normal 9 5 2 3 2" xfId="2154" xr:uid="{00000000-0005-0000-0000-000079730000}"/>
    <cellStyle name="Normal 9 5 2 3 2 2" xfId="5460" xr:uid="{00000000-0005-0000-0000-00007A730000}"/>
    <cellStyle name="Normal 9 5 2 3 2 2 2" xfId="13174" xr:uid="{00000000-0005-0000-0000-00007B730000}"/>
    <cellStyle name="Normal 9 5 2 3 2 2 2 2" xfId="38020" xr:uid="{00000000-0005-0000-0000-00007C730000}"/>
    <cellStyle name="Normal 9 5 2 3 2 2 3" xfId="19354" xr:uid="{00000000-0005-0000-0000-00007D730000}"/>
    <cellStyle name="Normal 9 5 2 3 2 2 3 2" xfId="41692" xr:uid="{00000000-0005-0000-0000-00007E730000}"/>
    <cellStyle name="Normal 9 5 2 3 2 2 4" xfId="9228" xr:uid="{00000000-0005-0000-0000-00007F730000}"/>
    <cellStyle name="Normal 9 5 2 3 2 2 5" xfId="34348" xr:uid="{00000000-0005-0000-0000-000080730000}"/>
    <cellStyle name="Normal 9 5 2 3 2 3" xfId="3640" xr:uid="{00000000-0005-0000-0000-000081730000}"/>
    <cellStyle name="Normal 9 5 2 3 2 3 2" xfId="17590" xr:uid="{00000000-0005-0000-0000-000082730000}"/>
    <cellStyle name="Normal 9 5 2 3 2 3 2 2" xfId="40468" xr:uid="{00000000-0005-0000-0000-000083730000}"/>
    <cellStyle name="Normal 9 5 2 3 2 3 3" xfId="11676" xr:uid="{00000000-0005-0000-0000-000084730000}"/>
    <cellStyle name="Normal 9 5 2 3 2 3 4" xfId="36796" xr:uid="{00000000-0005-0000-0000-000085730000}"/>
    <cellStyle name="Normal 9 5 2 3 2 4" xfId="10452" xr:uid="{00000000-0005-0000-0000-000086730000}"/>
    <cellStyle name="Normal 9 5 2 3 2 4 2" xfId="35572" xr:uid="{00000000-0005-0000-0000-000087730000}"/>
    <cellStyle name="Normal 9 5 2 3 2 5" xfId="16123" xr:uid="{00000000-0005-0000-0000-000088730000}"/>
    <cellStyle name="Normal 9 5 2 3 2 5 2" xfId="39244" xr:uid="{00000000-0005-0000-0000-000089730000}"/>
    <cellStyle name="Normal 9 5 2 3 2 6" xfId="8004" xr:uid="{00000000-0005-0000-0000-00008A730000}"/>
    <cellStyle name="Normal 9 5 2 3 2 7" xfId="33124" xr:uid="{00000000-0005-0000-0000-00008B730000}"/>
    <cellStyle name="Normal 9 5 2 3 3" xfId="4576" xr:uid="{00000000-0005-0000-0000-00008C730000}"/>
    <cellStyle name="Normal 9 5 2 3 3 2" xfId="12427" xr:uid="{00000000-0005-0000-0000-00008D730000}"/>
    <cellStyle name="Normal 9 5 2 3 3 2 2" xfId="37408" xr:uid="{00000000-0005-0000-0000-00008E730000}"/>
    <cellStyle name="Normal 9 5 2 3 3 3" xfId="18502" xr:uid="{00000000-0005-0000-0000-00008F730000}"/>
    <cellStyle name="Normal 9 5 2 3 3 3 2" xfId="41080" xr:uid="{00000000-0005-0000-0000-000090730000}"/>
    <cellStyle name="Normal 9 5 2 3 3 4" xfId="8616" xr:uid="{00000000-0005-0000-0000-000091730000}"/>
    <cellStyle name="Normal 9 5 2 3 3 5" xfId="33736" xr:uid="{00000000-0005-0000-0000-000092730000}"/>
    <cellStyle name="Normal 9 5 2 3 4" xfId="3028" xr:uid="{00000000-0005-0000-0000-000093730000}"/>
    <cellStyle name="Normal 9 5 2 3 4 2" xfId="16978" xr:uid="{00000000-0005-0000-0000-000094730000}"/>
    <cellStyle name="Normal 9 5 2 3 4 2 2" xfId="39856" xr:uid="{00000000-0005-0000-0000-000095730000}"/>
    <cellStyle name="Normal 9 5 2 3 4 3" xfId="11064" xr:uid="{00000000-0005-0000-0000-000096730000}"/>
    <cellStyle name="Normal 9 5 2 3 4 4" xfId="36184" xr:uid="{00000000-0005-0000-0000-000097730000}"/>
    <cellStyle name="Normal 9 5 2 3 5" xfId="9840" xr:uid="{00000000-0005-0000-0000-000098730000}"/>
    <cellStyle name="Normal 9 5 2 3 5 2" xfId="34960" xr:uid="{00000000-0005-0000-0000-000099730000}"/>
    <cellStyle name="Normal 9 5 2 3 6" xfId="15082" xr:uid="{00000000-0005-0000-0000-00009A730000}"/>
    <cellStyle name="Normal 9 5 2 3 6 2" xfId="38632" xr:uid="{00000000-0005-0000-0000-00009B730000}"/>
    <cellStyle name="Normal 9 5 2 3 7" xfId="7392" xr:uid="{00000000-0005-0000-0000-00009C730000}"/>
    <cellStyle name="Normal 9 5 2 3 8" xfId="32512" xr:uid="{00000000-0005-0000-0000-00009D730000}"/>
    <cellStyle name="Normal 9 5 2 4" xfId="1405" xr:uid="{00000000-0005-0000-0000-00009E730000}"/>
    <cellStyle name="Normal 9 5 2 4 2" xfId="2496" xr:uid="{00000000-0005-0000-0000-00009F730000}"/>
    <cellStyle name="Normal 9 5 2 4 2 2" xfId="5759" xr:uid="{00000000-0005-0000-0000-0000A0730000}"/>
    <cellStyle name="Normal 9 5 2 4 2 2 2" xfId="13431" xr:uid="{00000000-0005-0000-0000-0000A1730000}"/>
    <cellStyle name="Normal 9 5 2 4 2 2 2 2" xfId="38231" xr:uid="{00000000-0005-0000-0000-0000A2730000}"/>
    <cellStyle name="Normal 9 5 2 4 2 2 3" xfId="19647" xr:uid="{00000000-0005-0000-0000-0000A3730000}"/>
    <cellStyle name="Normal 9 5 2 4 2 2 3 2" xfId="41903" xr:uid="{00000000-0005-0000-0000-0000A4730000}"/>
    <cellStyle name="Normal 9 5 2 4 2 2 4" xfId="9439" xr:uid="{00000000-0005-0000-0000-0000A5730000}"/>
    <cellStyle name="Normal 9 5 2 4 2 2 5" xfId="34559" xr:uid="{00000000-0005-0000-0000-0000A6730000}"/>
    <cellStyle name="Normal 9 5 2 4 2 3" xfId="3851" xr:uid="{00000000-0005-0000-0000-0000A7730000}"/>
    <cellStyle name="Normal 9 5 2 4 2 3 2" xfId="17801" xr:uid="{00000000-0005-0000-0000-0000A8730000}"/>
    <cellStyle name="Normal 9 5 2 4 2 3 2 2" xfId="40679" xr:uid="{00000000-0005-0000-0000-0000A9730000}"/>
    <cellStyle name="Normal 9 5 2 4 2 3 3" xfId="11887" xr:uid="{00000000-0005-0000-0000-0000AA730000}"/>
    <cellStyle name="Normal 9 5 2 4 2 3 4" xfId="37007" xr:uid="{00000000-0005-0000-0000-0000AB730000}"/>
    <cellStyle name="Normal 9 5 2 4 2 4" xfId="10663" xr:uid="{00000000-0005-0000-0000-0000AC730000}"/>
    <cellStyle name="Normal 9 5 2 4 2 4 2" xfId="35783" xr:uid="{00000000-0005-0000-0000-0000AD730000}"/>
    <cellStyle name="Normal 9 5 2 4 2 5" xfId="16460" xr:uid="{00000000-0005-0000-0000-0000AE730000}"/>
    <cellStyle name="Normal 9 5 2 4 2 5 2" xfId="39455" xr:uid="{00000000-0005-0000-0000-0000AF730000}"/>
    <cellStyle name="Normal 9 5 2 4 2 6" xfId="8215" xr:uid="{00000000-0005-0000-0000-0000B0730000}"/>
    <cellStyle name="Normal 9 5 2 4 2 7" xfId="33335" xr:uid="{00000000-0005-0000-0000-0000B1730000}"/>
    <cellStyle name="Normal 9 5 2 4 3" xfId="4869" xr:uid="{00000000-0005-0000-0000-0000B2730000}"/>
    <cellStyle name="Normal 9 5 2 4 3 2" xfId="12683" xr:uid="{00000000-0005-0000-0000-0000B3730000}"/>
    <cellStyle name="Normal 9 5 2 4 3 2 2" xfId="37619" xr:uid="{00000000-0005-0000-0000-0000B4730000}"/>
    <cellStyle name="Normal 9 5 2 4 3 3" xfId="18787" xr:uid="{00000000-0005-0000-0000-0000B5730000}"/>
    <cellStyle name="Normal 9 5 2 4 3 3 2" xfId="41291" xr:uid="{00000000-0005-0000-0000-0000B6730000}"/>
    <cellStyle name="Normal 9 5 2 4 3 4" xfId="8827" xr:uid="{00000000-0005-0000-0000-0000B7730000}"/>
    <cellStyle name="Normal 9 5 2 4 3 5" xfId="33947" xr:uid="{00000000-0005-0000-0000-0000B8730000}"/>
    <cellStyle name="Normal 9 5 2 4 4" xfId="3239" xr:uid="{00000000-0005-0000-0000-0000B9730000}"/>
    <cellStyle name="Normal 9 5 2 4 4 2" xfId="17189" xr:uid="{00000000-0005-0000-0000-0000BA730000}"/>
    <cellStyle name="Normal 9 5 2 4 4 2 2" xfId="40067" xr:uid="{00000000-0005-0000-0000-0000BB730000}"/>
    <cellStyle name="Normal 9 5 2 4 4 3" xfId="11275" xr:uid="{00000000-0005-0000-0000-0000BC730000}"/>
    <cellStyle name="Normal 9 5 2 4 4 4" xfId="36395" xr:uid="{00000000-0005-0000-0000-0000BD730000}"/>
    <cellStyle name="Normal 9 5 2 4 5" xfId="10051" xr:uid="{00000000-0005-0000-0000-0000BE730000}"/>
    <cellStyle name="Normal 9 5 2 4 5 2" xfId="35171" xr:uid="{00000000-0005-0000-0000-0000BF730000}"/>
    <cellStyle name="Normal 9 5 2 4 6" xfId="15414" xr:uid="{00000000-0005-0000-0000-0000C0730000}"/>
    <cellStyle name="Normal 9 5 2 4 6 2" xfId="38843" xr:uid="{00000000-0005-0000-0000-0000C1730000}"/>
    <cellStyle name="Normal 9 5 2 4 7" xfId="7603" xr:uid="{00000000-0005-0000-0000-0000C2730000}"/>
    <cellStyle name="Normal 9 5 2 4 8" xfId="32723" xr:uid="{00000000-0005-0000-0000-0000C3730000}"/>
    <cellStyle name="Normal 9 5 2 5" xfId="1816" xr:uid="{00000000-0005-0000-0000-0000C4730000}"/>
    <cellStyle name="Normal 9 5 2 5 2" xfId="5185" xr:uid="{00000000-0005-0000-0000-0000C5730000}"/>
    <cellStyle name="Normal 9 5 2 5 2 2" xfId="12938" xr:uid="{00000000-0005-0000-0000-0000C6730000}"/>
    <cellStyle name="Normal 9 5 2 5 2 2 2" xfId="37809" xr:uid="{00000000-0005-0000-0000-0000C7730000}"/>
    <cellStyle name="Normal 9 5 2 5 2 3" xfId="19089" xr:uid="{00000000-0005-0000-0000-0000C8730000}"/>
    <cellStyle name="Normal 9 5 2 5 2 3 2" xfId="41481" xr:uid="{00000000-0005-0000-0000-0000C9730000}"/>
    <cellStyle name="Normal 9 5 2 5 2 4" xfId="9017" xr:uid="{00000000-0005-0000-0000-0000CA730000}"/>
    <cellStyle name="Normal 9 5 2 5 2 5" xfId="34137" xr:uid="{00000000-0005-0000-0000-0000CB730000}"/>
    <cellStyle name="Normal 9 5 2 5 3" xfId="3429" xr:uid="{00000000-0005-0000-0000-0000CC730000}"/>
    <cellStyle name="Normal 9 5 2 5 3 2" xfId="17379" xr:uid="{00000000-0005-0000-0000-0000CD730000}"/>
    <cellStyle name="Normal 9 5 2 5 3 2 2" xfId="40257" xr:uid="{00000000-0005-0000-0000-0000CE730000}"/>
    <cellStyle name="Normal 9 5 2 5 3 3" xfId="11465" xr:uid="{00000000-0005-0000-0000-0000CF730000}"/>
    <cellStyle name="Normal 9 5 2 5 3 4" xfId="36585" xr:uid="{00000000-0005-0000-0000-0000D0730000}"/>
    <cellStyle name="Normal 9 5 2 5 4" xfId="10241" xr:uid="{00000000-0005-0000-0000-0000D1730000}"/>
    <cellStyle name="Normal 9 5 2 5 4 2" xfId="35361" xr:uid="{00000000-0005-0000-0000-0000D2730000}"/>
    <cellStyle name="Normal 9 5 2 5 5" xfId="15794" xr:uid="{00000000-0005-0000-0000-0000D3730000}"/>
    <cellStyle name="Normal 9 5 2 5 5 2" xfId="39033" xr:uid="{00000000-0005-0000-0000-0000D4730000}"/>
    <cellStyle name="Normal 9 5 2 5 6" xfId="7793" xr:uid="{00000000-0005-0000-0000-0000D5730000}"/>
    <cellStyle name="Normal 9 5 2 5 7" xfId="32913" xr:uid="{00000000-0005-0000-0000-0000D6730000}"/>
    <cellStyle name="Normal 9 5 2 6" xfId="4279" xr:uid="{00000000-0005-0000-0000-0000D7730000}"/>
    <cellStyle name="Normal 9 5 2 6 2" xfId="12181" xr:uid="{00000000-0005-0000-0000-0000D8730000}"/>
    <cellStyle name="Normal 9 5 2 6 2 2" xfId="37197" xr:uid="{00000000-0005-0000-0000-0000D9730000}"/>
    <cellStyle name="Normal 9 5 2 6 3" xfId="18211" xr:uid="{00000000-0005-0000-0000-0000DA730000}"/>
    <cellStyle name="Normal 9 5 2 6 3 2" xfId="40869" xr:uid="{00000000-0005-0000-0000-0000DB730000}"/>
    <cellStyle name="Normal 9 5 2 6 4" xfId="8405" xr:uid="{00000000-0005-0000-0000-0000DC730000}"/>
    <cellStyle name="Normal 9 5 2 6 5" xfId="33525" xr:uid="{00000000-0005-0000-0000-0000DD730000}"/>
    <cellStyle name="Normal 9 5 2 7" xfId="2817" xr:uid="{00000000-0005-0000-0000-0000DE730000}"/>
    <cellStyle name="Normal 9 5 2 7 2" xfId="16767" xr:uid="{00000000-0005-0000-0000-0000DF730000}"/>
    <cellStyle name="Normal 9 5 2 7 2 2" xfId="39645" xr:uid="{00000000-0005-0000-0000-0000E0730000}"/>
    <cellStyle name="Normal 9 5 2 7 3" xfId="10853" xr:uid="{00000000-0005-0000-0000-0000E1730000}"/>
    <cellStyle name="Normal 9 5 2 7 4" xfId="35973" xr:uid="{00000000-0005-0000-0000-0000E2730000}"/>
    <cellStyle name="Normal 9 5 2 8" xfId="9629" xr:uid="{00000000-0005-0000-0000-0000E3730000}"/>
    <cellStyle name="Normal 9 5 2 8 2" xfId="34749" xr:uid="{00000000-0005-0000-0000-0000E4730000}"/>
    <cellStyle name="Normal 9 5 2 9" xfId="14679" xr:uid="{00000000-0005-0000-0000-0000E5730000}"/>
    <cellStyle name="Normal 9 5 2 9 2" xfId="38421" xr:uid="{00000000-0005-0000-0000-0000E6730000}"/>
    <cellStyle name="Normal 9 5 3" xfId="639" xr:uid="{00000000-0005-0000-0000-0000E7730000}"/>
    <cellStyle name="Normal 9 5 3 10" xfId="32303" xr:uid="{00000000-0005-0000-0000-0000E8730000}"/>
    <cellStyle name="Normal 9 5 3 2" xfId="1065" xr:uid="{00000000-0005-0000-0000-0000E9730000}"/>
    <cellStyle name="Normal 9 5 3 2 2" xfId="2156" xr:uid="{00000000-0005-0000-0000-0000EA730000}"/>
    <cellStyle name="Normal 9 5 3 2 2 2" xfId="5462" xr:uid="{00000000-0005-0000-0000-0000EB730000}"/>
    <cellStyle name="Normal 9 5 3 2 2 2 2" xfId="13176" xr:uid="{00000000-0005-0000-0000-0000EC730000}"/>
    <cellStyle name="Normal 9 5 3 2 2 2 2 2" xfId="38022" xr:uid="{00000000-0005-0000-0000-0000ED730000}"/>
    <cellStyle name="Normal 9 5 3 2 2 2 3" xfId="19356" xr:uid="{00000000-0005-0000-0000-0000EE730000}"/>
    <cellStyle name="Normal 9 5 3 2 2 2 3 2" xfId="41694" xr:uid="{00000000-0005-0000-0000-0000EF730000}"/>
    <cellStyle name="Normal 9 5 3 2 2 2 4" xfId="9230" xr:uid="{00000000-0005-0000-0000-0000F0730000}"/>
    <cellStyle name="Normal 9 5 3 2 2 2 5" xfId="34350" xr:uid="{00000000-0005-0000-0000-0000F1730000}"/>
    <cellStyle name="Normal 9 5 3 2 2 3" xfId="3642" xr:uid="{00000000-0005-0000-0000-0000F2730000}"/>
    <cellStyle name="Normal 9 5 3 2 2 3 2" xfId="17592" xr:uid="{00000000-0005-0000-0000-0000F3730000}"/>
    <cellStyle name="Normal 9 5 3 2 2 3 2 2" xfId="40470" xr:uid="{00000000-0005-0000-0000-0000F4730000}"/>
    <cellStyle name="Normal 9 5 3 2 2 3 3" xfId="11678" xr:uid="{00000000-0005-0000-0000-0000F5730000}"/>
    <cellStyle name="Normal 9 5 3 2 2 3 4" xfId="36798" xr:uid="{00000000-0005-0000-0000-0000F6730000}"/>
    <cellStyle name="Normal 9 5 3 2 2 4" xfId="10454" xr:uid="{00000000-0005-0000-0000-0000F7730000}"/>
    <cellStyle name="Normal 9 5 3 2 2 4 2" xfId="35574" xr:uid="{00000000-0005-0000-0000-0000F8730000}"/>
    <cellStyle name="Normal 9 5 3 2 2 5" xfId="16125" xr:uid="{00000000-0005-0000-0000-0000F9730000}"/>
    <cellStyle name="Normal 9 5 3 2 2 5 2" xfId="39246" xr:uid="{00000000-0005-0000-0000-0000FA730000}"/>
    <cellStyle name="Normal 9 5 3 2 2 6" xfId="8006" xr:uid="{00000000-0005-0000-0000-0000FB730000}"/>
    <cellStyle name="Normal 9 5 3 2 2 7" xfId="33126" xr:uid="{00000000-0005-0000-0000-0000FC730000}"/>
    <cellStyle name="Normal 9 5 3 2 3" xfId="4578" xr:uid="{00000000-0005-0000-0000-0000FD730000}"/>
    <cellStyle name="Normal 9 5 3 2 3 2" xfId="12429" xr:uid="{00000000-0005-0000-0000-0000FE730000}"/>
    <cellStyle name="Normal 9 5 3 2 3 2 2" xfId="37410" xr:uid="{00000000-0005-0000-0000-0000FF730000}"/>
    <cellStyle name="Normal 9 5 3 2 3 3" xfId="18504" xr:uid="{00000000-0005-0000-0000-000000740000}"/>
    <cellStyle name="Normal 9 5 3 2 3 3 2" xfId="41082" xr:uid="{00000000-0005-0000-0000-000001740000}"/>
    <cellStyle name="Normal 9 5 3 2 3 4" xfId="8618" xr:uid="{00000000-0005-0000-0000-000002740000}"/>
    <cellStyle name="Normal 9 5 3 2 3 5" xfId="33738" xr:uid="{00000000-0005-0000-0000-000003740000}"/>
    <cellStyle name="Normal 9 5 3 2 4" xfId="3030" xr:uid="{00000000-0005-0000-0000-000004740000}"/>
    <cellStyle name="Normal 9 5 3 2 4 2" xfId="16980" xr:uid="{00000000-0005-0000-0000-000005740000}"/>
    <cellStyle name="Normal 9 5 3 2 4 2 2" xfId="39858" xr:uid="{00000000-0005-0000-0000-000006740000}"/>
    <cellStyle name="Normal 9 5 3 2 4 3" xfId="11066" xr:uid="{00000000-0005-0000-0000-000007740000}"/>
    <cellStyle name="Normal 9 5 3 2 4 4" xfId="36186" xr:uid="{00000000-0005-0000-0000-000008740000}"/>
    <cellStyle name="Normal 9 5 3 2 5" xfId="9842" xr:uid="{00000000-0005-0000-0000-000009740000}"/>
    <cellStyle name="Normal 9 5 3 2 5 2" xfId="34962" xr:uid="{00000000-0005-0000-0000-00000A740000}"/>
    <cellStyle name="Normal 9 5 3 2 6" xfId="15084" xr:uid="{00000000-0005-0000-0000-00000B740000}"/>
    <cellStyle name="Normal 9 5 3 2 6 2" xfId="38634" xr:uid="{00000000-0005-0000-0000-00000C740000}"/>
    <cellStyle name="Normal 9 5 3 2 7" xfId="7394" xr:uid="{00000000-0005-0000-0000-00000D740000}"/>
    <cellStyle name="Normal 9 5 3 2 8" xfId="32514" xr:uid="{00000000-0005-0000-0000-00000E740000}"/>
    <cellStyle name="Normal 9 5 3 3" xfId="1407" xr:uid="{00000000-0005-0000-0000-00000F740000}"/>
    <cellStyle name="Normal 9 5 3 3 2" xfId="2498" xr:uid="{00000000-0005-0000-0000-000010740000}"/>
    <cellStyle name="Normal 9 5 3 3 2 2" xfId="5761" xr:uid="{00000000-0005-0000-0000-000011740000}"/>
    <cellStyle name="Normal 9 5 3 3 2 2 2" xfId="13433" xr:uid="{00000000-0005-0000-0000-000012740000}"/>
    <cellStyle name="Normal 9 5 3 3 2 2 2 2" xfId="38233" xr:uid="{00000000-0005-0000-0000-000013740000}"/>
    <cellStyle name="Normal 9 5 3 3 2 2 3" xfId="19649" xr:uid="{00000000-0005-0000-0000-000014740000}"/>
    <cellStyle name="Normal 9 5 3 3 2 2 3 2" xfId="41905" xr:uid="{00000000-0005-0000-0000-000015740000}"/>
    <cellStyle name="Normal 9 5 3 3 2 2 4" xfId="9441" xr:uid="{00000000-0005-0000-0000-000016740000}"/>
    <cellStyle name="Normal 9 5 3 3 2 2 5" xfId="34561" xr:uid="{00000000-0005-0000-0000-000017740000}"/>
    <cellStyle name="Normal 9 5 3 3 2 3" xfId="3853" xr:uid="{00000000-0005-0000-0000-000018740000}"/>
    <cellStyle name="Normal 9 5 3 3 2 3 2" xfId="17803" xr:uid="{00000000-0005-0000-0000-000019740000}"/>
    <cellStyle name="Normal 9 5 3 3 2 3 2 2" xfId="40681" xr:uid="{00000000-0005-0000-0000-00001A740000}"/>
    <cellStyle name="Normal 9 5 3 3 2 3 3" xfId="11889" xr:uid="{00000000-0005-0000-0000-00001B740000}"/>
    <cellStyle name="Normal 9 5 3 3 2 3 4" xfId="37009" xr:uid="{00000000-0005-0000-0000-00001C740000}"/>
    <cellStyle name="Normal 9 5 3 3 2 4" xfId="10665" xr:uid="{00000000-0005-0000-0000-00001D740000}"/>
    <cellStyle name="Normal 9 5 3 3 2 4 2" xfId="35785" xr:uid="{00000000-0005-0000-0000-00001E740000}"/>
    <cellStyle name="Normal 9 5 3 3 2 5" xfId="16462" xr:uid="{00000000-0005-0000-0000-00001F740000}"/>
    <cellStyle name="Normal 9 5 3 3 2 5 2" xfId="39457" xr:uid="{00000000-0005-0000-0000-000020740000}"/>
    <cellStyle name="Normal 9 5 3 3 2 6" xfId="8217" xr:uid="{00000000-0005-0000-0000-000021740000}"/>
    <cellStyle name="Normal 9 5 3 3 2 7" xfId="33337" xr:uid="{00000000-0005-0000-0000-000022740000}"/>
    <cellStyle name="Normal 9 5 3 3 3" xfId="4871" xr:uid="{00000000-0005-0000-0000-000023740000}"/>
    <cellStyle name="Normal 9 5 3 3 3 2" xfId="12685" xr:uid="{00000000-0005-0000-0000-000024740000}"/>
    <cellStyle name="Normal 9 5 3 3 3 2 2" xfId="37621" xr:uid="{00000000-0005-0000-0000-000025740000}"/>
    <cellStyle name="Normal 9 5 3 3 3 3" xfId="18789" xr:uid="{00000000-0005-0000-0000-000026740000}"/>
    <cellStyle name="Normal 9 5 3 3 3 3 2" xfId="41293" xr:uid="{00000000-0005-0000-0000-000027740000}"/>
    <cellStyle name="Normal 9 5 3 3 3 4" xfId="8829" xr:uid="{00000000-0005-0000-0000-000028740000}"/>
    <cellStyle name="Normal 9 5 3 3 3 5" xfId="33949" xr:uid="{00000000-0005-0000-0000-000029740000}"/>
    <cellStyle name="Normal 9 5 3 3 4" xfId="3241" xr:uid="{00000000-0005-0000-0000-00002A740000}"/>
    <cellStyle name="Normal 9 5 3 3 4 2" xfId="17191" xr:uid="{00000000-0005-0000-0000-00002B740000}"/>
    <cellStyle name="Normal 9 5 3 3 4 2 2" xfId="40069" xr:uid="{00000000-0005-0000-0000-00002C740000}"/>
    <cellStyle name="Normal 9 5 3 3 4 3" xfId="11277" xr:uid="{00000000-0005-0000-0000-00002D740000}"/>
    <cellStyle name="Normal 9 5 3 3 4 4" xfId="36397" xr:uid="{00000000-0005-0000-0000-00002E740000}"/>
    <cellStyle name="Normal 9 5 3 3 5" xfId="10053" xr:uid="{00000000-0005-0000-0000-00002F740000}"/>
    <cellStyle name="Normal 9 5 3 3 5 2" xfId="35173" xr:uid="{00000000-0005-0000-0000-000030740000}"/>
    <cellStyle name="Normal 9 5 3 3 6" xfId="15416" xr:uid="{00000000-0005-0000-0000-000031740000}"/>
    <cellStyle name="Normal 9 5 3 3 6 2" xfId="38845" xr:uid="{00000000-0005-0000-0000-000032740000}"/>
    <cellStyle name="Normal 9 5 3 3 7" xfId="7605" xr:uid="{00000000-0005-0000-0000-000033740000}"/>
    <cellStyle name="Normal 9 5 3 3 8" xfId="32725" xr:uid="{00000000-0005-0000-0000-000034740000}"/>
    <cellStyle name="Normal 9 5 3 4" xfId="1818" xr:uid="{00000000-0005-0000-0000-000035740000}"/>
    <cellStyle name="Normal 9 5 3 4 2" xfId="5187" xr:uid="{00000000-0005-0000-0000-000036740000}"/>
    <cellStyle name="Normal 9 5 3 4 2 2" xfId="12940" xr:uid="{00000000-0005-0000-0000-000037740000}"/>
    <cellStyle name="Normal 9 5 3 4 2 2 2" xfId="37811" xr:uid="{00000000-0005-0000-0000-000038740000}"/>
    <cellStyle name="Normal 9 5 3 4 2 3" xfId="19091" xr:uid="{00000000-0005-0000-0000-000039740000}"/>
    <cellStyle name="Normal 9 5 3 4 2 3 2" xfId="41483" xr:uid="{00000000-0005-0000-0000-00003A740000}"/>
    <cellStyle name="Normal 9 5 3 4 2 4" xfId="9019" xr:uid="{00000000-0005-0000-0000-00003B740000}"/>
    <cellStyle name="Normal 9 5 3 4 2 5" xfId="34139" xr:uid="{00000000-0005-0000-0000-00003C740000}"/>
    <cellStyle name="Normal 9 5 3 4 3" xfId="3431" xr:uid="{00000000-0005-0000-0000-00003D740000}"/>
    <cellStyle name="Normal 9 5 3 4 3 2" xfId="17381" xr:uid="{00000000-0005-0000-0000-00003E740000}"/>
    <cellStyle name="Normal 9 5 3 4 3 2 2" xfId="40259" xr:uid="{00000000-0005-0000-0000-00003F740000}"/>
    <cellStyle name="Normal 9 5 3 4 3 3" xfId="11467" xr:uid="{00000000-0005-0000-0000-000040740000}"/>
    <cellStyle name="Normal 9 5 3 4 3 4" xfId="36587" xr:uid="{00000000-0005-0000-0000-000041740000}"/>
    <cellStyle name="Normal 9 5 3 4 4" xfId="10243" xr:uid="{00000000-0005-0000-0000-000042740000}"/>
    <cellStyle name="Normal 9 5 3 4 4 2" xfId="35363" xr:uid="{00000000-0005-0000-0000-000043740000}"/>
    <cellStyle name="Normal 9 5 3 4 5" xfId="15796" xr:uid="{00000000-0005-0000-0000-000044740000}"/>
    <cellStyle name="Normal 9 5 3 4 5 2" xfId="39035" xr:uid="{00000000-0005-0000-0000-000045740000}"/>
    <cellStyle name="Normal 9 5 3 4 6" xfId="7795" xr:uid="{00000000-0005-0000-0000-000046740000}"/>
    <cellStyle name="Normal 9 5 3 4 7" xfId="32915" xr:uid="{00000000-0005-0000-0000-000047740000}"/>
    <cellStyle name="Normal 9 5 3 5" xfId="4281" xr:uid="{00000000-0005-0000-0000-000048740000}"/>
    <cellStyle name="Normal 9 5 3 5 2" xfId="12183" xr:uid="{00000000-0005-0000-0000-000049740000}"/>
    <cellStyle name="Normal 9 5 3 5 2 2" xfId="37199" xr:uid="{00000000-0005-0000-0000-00004A740000}"/>
    <cellStyle name="Normal 9 5 3 5 3" xfId="18213" xr:uid="{00000000-0005-0000-0000-00004B740000}"/>
    <cellStyle name="Normal 9 5 3 5 3 2" xfId="40871" xr:uid="{00000000-0005-0000-0000-00004C740000}"/>
    <cellStyle name="Normal 9 5 3 5 4" xfId="8407" xr:uid="{00000000-0005-0000-0000-00004D740000}"/>
    <cellStyle name="Normal 9 5 3 5 5" xfId="33527" xr:uid="{00000000-0005-0000-0000-00004E740000}"/>
    <cellStyle name="Normal 9 5 3 6" xfId="2819" xr:uid="{00000000-0005-0000-0000-00004F740000}"/>
    <cellStyle name="Normal 9 5 3 6 2" xfId="16769" xr:uid="{00000000-0005-0000-0000-000050740000}"/>
    <cellStyle name="Normal 9 5 3 6 2 2" xfId="39647" xr:uid="{00000000-0005-0000-0000-000051740000}"/>
    <cellStyle name="Normal 9 5 3 6 3" xfId="10855" xr:uid="{00000000-0005-0000-0000-000052740000}"/>
    <cellStyle name="Normal 9 5 3 6 4" xfId="35975" xr:uid="{00000000-0005-0000-0000-000053740000}"/>
    <cellStyle name="Normal 9 5 3 7" xfId="9631" xr:uid="{00000000-0005-0000-0000-000054740000}"/>
    <cellStyle name="Normal 9 5 3 7 2" xfId="34751" xr:uid="{00000000-0005-0000-0000-000055740000}"/>
    <cellStyle name="Normal 9 5 3 8" xfId="14681" xr:uid="{00000000-0005-0000-0000-000056740000}"/>
    <cellStyle name="Normal 9 5 3 8 2" xfId="38423" xr:uid="{00000000-0005-0000-0000-000057740000}"/>
    <cellStyle name="Normal 9 5 3 9" xfId="7183" xr:uid="{00000000-0005-0000-0000-000058740000}"/>
    <cellStyle name="Normal 9 5 4" xfId="1062" xr:uid="{00000000-0005-0000-0000-000059740000}"/>
    <cellStyle name="Normal 9 5 4 2" xfId="2153" xr:uid="{00000000-0005-0000-0000-00005A740000}"/>
    <cellStyle name="Normal 9 5 4 2 2" xfId="5459" xr:uid="{00000000-0005-0000-0000-00005B740000}"/>
    <cellStyle name="Normal 9 5 4 2 2 2" xfId="13173" xr:uid="{00000000-0005-0000-0000-00005C740000}"/>
    <cellStyle name="Normal 9 5 4 2 2 2 2" xfId="38019" xr:uid="{00000000-0005-0000-0000-00005D740000}"/>
    <cellStyle name="Normal 9 5 4 2 2 3" xfId="19353" xr:uid="{00000000-0005-0000-0000-00005E740000}"/>
    <cellStyle name="Normal 9 5 4 2 2 3 2" xfId="41691" xr:uid="{00000000-0005-0000-0000-00005F740000}"/>
    <cellStyle name="Normal 9 5 4 2 2 4" xfId="9227" xr:uid="{00000000-0005-0000-0000-000060740000}"/>
    <cellStyle name="Normal 9 5 4 2 2 5" xfId="34347" xr:uid="{00000000-0005-0000-0000-000061740000}"/>
    <cellStyle name="Normal 9 5 4 2 3" xfId="3639" xr:uid="{00000000-0005-0000-0000-000062740000}"/>
    <cellStyle name="Normal 9 5 4 2 3 2" xfId="17589" xr:uid="{00000000-0005-0000-0000-000063740000}"/>
    <cellStyle name="Normal 9 5 4 2 3 2 2" xfId="40467" xr:uid="{00000000-0005-0000-0000-000064740000}"/>
    <cellStyle name="Normal 9 5 4 2 3 3" xfId="11675" xr:uid="{00000000-0005-0000-0000-000065740000}"/>
    <cellStyle name="Normal 9 5 4 2 3 4" xfId="36795" xr:uid="{00000000-0005-0000-0000-000066740000}"/>
    <cellStyle name="Normal 9 5 4 2 4" xfId="10451" xr:uid="{00000000-0005-0000-0000-000067740000}"/>
    <cellStyle name="Normal 9 5 4 2 4 2" xfId="35571" xr:uid="{00000000-0005-0000-0000-000068740000}"/>
    <cellStyle name="Normal 9 5 4 2 5" xfId="16122" xr:uid="{00000000-0005-0000-0000-000069740000}"/>
    <cellStyle name="Normal 9 5 4 2 5 2" xfId="39243" xr:uid="{00000000-0005-0000-0000-00006A740000}"/>
    <cellStyle name="Normal 9 5 4 2 6" xfId="8003" xr:uid="{00000000-0005-0000-0000-00006B740000}"/>
    <cellStyle name="Normal 9 5 4 2 7" xfId="33123" xr:uid="{00000000-0005-0000-0000-00006C740000}"/>
    <cellStyle name="Normal 9 5 4 3" xfId="4575" xr:uid="{00000000-0005-0000-0000-00006D740000}"/>
    <cellStyle name="Normal 9 5 4 3 2" xfId="12426" xr:uid="{00000000-0005-0000-0000-00006E740000}"/>
    <cellStyle name="Normal 9 5 4 3 2 2" xfId="37407" xr:uid="{00000000-0005-0000-0000-00006F740000}"/>
    <cellStyle name="Normal 9 5 4 3 3" xfId="18501" xr:uid="{00000000-0005-0000-0000-000070740000}"/>
    <cellStyle name="Normal 9 5 4 3 3 2" xfId="41079" xr:uid="{00000000-0005-0000-0000-000071740000}"/>
    <cellStyle name="Normal 9 5 4 3 4" xfId="8615" xr:uid="{00000000-0005-0000-0000-000072740000}"/>
    <cellStyle name="Normal 9 5 4 3 5" xfId="33735" xr:uid="{00000000-0005-0000-0000-000073740000}"/>
    <cellStyle name="Normal 9 5 4 4" xfId="3027" xr:uid="{00000000-0005-0000-0000-000074740000}"/>
    <cellStyle name="Normal 9 5 4 4 2" xfId="16977" xr:uid="{00000000-0005-0000-0000-000075740000}"/>
    <cellStyle name="Normal 9 5 4 4 2 2" xfId="39855" xr:uid="{00000000-0005-0000-0000-000076740000}"/>
    <cellStyle name="Normal 9 5 4 4 3" xfId="11063" xr:uid="{00000000-0005-0000-0000-000077740000}"/>
    <cellStyle name="Normal 9 5 4 4 4" xfId="36183" xr:uid="{00000000-0005-0000-0000-000078740000}"/>
    <cellStyle name="Normal 9 5 4 5" xfId="9839" xr:uid="{00000000-0005-0000-0000-000079740000}"/>
    <cellStyle name="Normal 9 5 4 5 2" xfId="34959" xr:uid="{00000000-0005-0000-0000-00007A740000}"/>
    <cellStyle name="Normal 9 5 4 6" xfId="15081" xr:uid="{00000000-0005-0000-0000-00007B740000}"/>
    <cellStyle name="Normal 9 5 4 6 2" xfId="38631" xr:uid="{00000000-0005-0000-0000-00007C740000}"/>
    <cellStyle name="Normal 9 5 4 7" xfId="7391" xr:uid="{00000000-0005-0000-0000-00007D740000}"/>
    <cellStyle name="Normal 9 5 4 8" xfId="32511" xr:uid="{00000000-0005-0000-0000-00007E740000}"/>
    <cellStyle name="Normal 9 5 5" xfId="1404" xr:uid="{00000000-0005-0000-0000-00007F740000}"/>
    <cellStyle name="Normal 9 5 5 2" xfId="2495" xr:uid="{00000000-0005-0000-0000-000080740000}"/>
    <cellStyle name="Normal 9 5 5 2 2" xfId="5758" xr:uid="{00000000-0005-0000-0000-000081740000}"/>
    <cellStyle name="Normal 9 5 5 2 2 2" xfId="13430" xr:uid="{00000000-0005-0000-0000-000082740000}"/>
    <cellStyle name="Normal 9 5 5 2 2 2 2" xfId="38230" xr:uid="{00000000-0005-0000-0000-000083740000}"/>
    <cellStyle name="Normal 9 5 5 2 2 3" xfId="19646" xr:uid="{00000000-0005-0000-0000-000084740000}"/>
    <cellStyle name="Normal 9 5 5 2 2 3 2" xfId="41902" xr:uid="{00000000-0005-0000-0000-000085740000}"/>
    <cellStyle name="Normal 9 5 5 2 2 4" xfId="9438" xr:uid="{00000000-0005-0000-0000-000086740000}"/>
    <cellStyle name="Normal 9 5 5 2 2 5" xfId="34558" xr:uid="{00000000-0005-0000-0000-000087740000}"/>
    <cellStyle name="Normal 9 5 5 2 3" xfId="3850" xr:uid="{00000000-0005-0000-0000-000088740000}"/>
    <cellStyle name="Normal 9 5 5 2 3 2" xfId="17800" xr:uid="{00000000-0005-0000-0000-000089740000}"/>
    <cellStyle name="Normal 9 5 5 2 3 2 2" xfId="40678" xr:uid="{00000000-0005-0000-0000-00008A740000}"/>
    <cellStyle name="Normal 9 5 5 2 3 3" xfId="11886" xr:uid="{00000000-0005-0000-0000-00008B740000}"/>
    <cellStyle name="Normal 9 5 5 2 3 4" xfId="37006" xr:uid="{00000000-0005-0000-0000-00008C740000}"/>
    <cellStyle name="Normal 9 5 5 2 4" xfId="10662" xr:uid="{00000000-0005-0000-0000-00008D740000}"/>
    <cellStyle name="Normal 9 5 5 2 4 2" xfId="35782" xr:uid="{00000000-0005-0000-0000-00008E740000}"/>
    <cellStyle name="Normal 9 5 5 2 5" xfId="16459" xr:uid="{00000000-0005-0000-0000-00008F740000}"/>
    <cellStyle name="Normal 9 5 5 2 5 2" xfId="39454" xr:uid="{00000000-0005-0000-0000-000090740000}"/>
    <cellStyle name="Normal 9 5 5 2 6" xfId="8214" xr:uid="{00000000-0005-0000-0000-000091740000}"/>
    <cellStyle name="Normal 9 5 5 2 7" xfId="33334" xr:uid="{00000000-0005-0000-0000-000092740000}"/>
    <cellStyle name="Normal 9 5 5 3" xfId="4868" xr:uid="{00000000-0005-0000-0000-000093740000}"/>
    <cellStyle name="Normal 9 5 5 3 2" xfId="12682" xr:uid="{00000000-0005-0000-0000-000094740000}"/>
    <cellStyle name="Normal 9 5 5 3 2 2" xfId="37618" xr:uid="{00000000-0005-0000-0000-000095740000}"/>
    <cellStyle name="Normal 9 5 5 3 3" xfId="18786" xr:uid="{00000000-0005-0000-0000-000096740000}"/>
    <cellStyle name="Normal 9 5 5 3 3 2" xfId="41290" xr:uid="{00000000-0005-0000-0000-000097740000}"/>
    <cellStyle name="Normal 9 5 5 3 4" xfId="8826" xr:uid="{00000000-0005-0000-0000-000098740000}"/>
    <cellStyle name="Normal 9 5 5 3 5" xfId="33946" xr:uid="{00000000-0005-0000-0000-000099740000}"/>
    <cellStyle name="Normal 9 5 5 4" xfId="3238" xr:uid="{00000000-0005-0000-0000-00009A740000}"/>
    <cellStyle name="Normal 9 5 5 4 2" xfId="17188" xr:uid="{00000000-0005-0000-0000-00009B740000}"/>
    <cellStyle name="Normal 9 5 5 4 2 2" xfId="40066" xr:uid="{00000000-0005-0000-0000-00009C740000}"/>
    <cellStyle name="Normal 9 5 5 4 3" xfId="11274" xr:uid="{00000000-0005-0000-0000-00009D740000}"/>
    <cellStyle name="Normal 9 5 5 4 4" xfId="36394" xr:uid="{00000000-0005-0000-0000-00009E740000}"/>
    <cellStyle name="Normal 9 5 5 5" xfId="10050" xr:uid="{00000000-0005-0000-0000-00009F740000}"/>
    <cellStyle name="Normal 9 5 5 5 2" xfId="35170" xr:uid="{00000000-0005-0000-0000-0000A0740000}"/>
    <cellStyle name="Normal 9 5 5 6" xfId="15413" xr:uid="{00000000-0005-0000-0000-0000A1740000}"/>
    <cellStyle name="Normal 9 5 5 6 2" xfId="38842" xr:uid="{00000000-0005-0000-0000-0000A2740000}"/>
    <cellStyle name="Normal 9 5 5 7" xfId="7602" xr:uid="{00000000-0005-0000-0000-0000A3740000}"/>
    <cellStyle name="Normal 9 5 5 8" xfId="32722" xr:uid="{00000000-0005-0000-0000-0000A4740000}"/>
    <cellStyle name="Normal 9 5 6" xfId="1815" xr:uid="{00000000-0005-0000-0000-0000A5740000}"/>
    <cellStyle name="Normal 9 5 6 2" xfId="5184" xr:uid="{00000000-0005-0000-0000-0000A6740000}"/>
    <cellStyle name="Normal 9 5 6 2 2" xfId="12937" xr:uid="{00000000-0005-0000-0000-0000A7740000}"/>
    <cellStyle name="Normal 9 5 6 2 2 2" xfId="37808" xr:uid="{00000000-0005-0000-0000-0000A8740000}"/>
    <cellStyle name="Normal 9 5 6 2 3" xfId="19088" xr:uid="{00000000-0005-0000-0000-0000A9740000}"/>
    <cellStyle name="Normal 9 5 6 2 3 2" xfId="41480" xr:uid="{00000000-0005-0000-0000-0000AA740000}"/>
    <cellStyle name="Normal 9 5 6 2 4" xfId="9016" xr:uid="{00000000-0005-0000-0000-0000AB740000}"/>
    <cellStyle name="Normal 9 5 6 2 5" xfId="34136" xr:uid="{00000000-0005-0000-0000-0000AC740000}"/>
    <cellStyle name="Normal 9 5 6 3" xfId="3428" xr:uid="{00000000-0005-0000-0000-0000AD740000}"/>
    <cellStyle name="Normal 9 5 6 3 2" xfId="17378" xr:uid="{00000000-0005-0000-0000-0000AE740000}"/>
    <cellStyle name="Normal 9 5 6 3 2 2" xfId="40256" xr:uid="{00000000-0005-0000-0000-0000AF740000}"/>
    <cellStyle name="Normal 9 5 6 3 3" xfId="11464" xr:uid="{00000000-0005-0000-0000-0000B0740000}"/>
    <cellStyle name="Normal 9 5 6 3 4" xfId="36584" xr:uid="{00000000-0005-0000-0000-0000B1740000}"/>
    <cellStyle name="Normal 9 5 6 4" xfId="10240" xr:uid="{00000000-0005-0000-0000-0000B2740000}"/>
    <cellStyle name="Normal 9 5 6 4 2" xfId="35360" xr:uid="{00000000-0005-0000-0000-0000B3740000}"/>
    <cellStyle name="Normal 9 5 6 5" xfId="15793" xr:uid="{00000000-0005-0000-0000-0000B4740000}"/>
    <cellStyle name="Normal 9 5 6 5 2" xfId="39032" xr:uid="{00000000-0005-0000-0000-0000B5740000}"/>
    <cellStyle name="Normal 9 5 6 6" xfId="7792" xr:uid="{00000000-0005-0000-0000-0000B6740000}"/>
    <cellStyle name="Normal 9 5 6 7" xfId="32912" xr:uid="{00000000-0005-0000-0000-0000B7740000}"/>
    <cellStyle name="Normal 9 5 7" xfId="4278" xr:uid="{00000000-0005-0000-0000-0000B8740000}"/>
    <cellStyle name="Normal 9 5 7 2" xfId="12180" xr:uid="{00000000-0005-0000-0000-0000B9740000}"/>
    <cellStyle name="Normal 9 5 7 2 2" xfId="37196" xr:uid="{00000000-0005-0000-0000-0000BA740000}"/>
    <cellStyle name="Normal 9 5 7 3" xfId="18210" xr:uid="{00000000-0005-0000-0000-0000BB740000}"/>
    <cellStyle name="Normal 9 5 7 3 2" xfId="40868" xr:uid="{00000000-0005-0000-0000-0000BC740000}"/>
    <cellStyle name="Normal 9 5 7 4" xfId="8404" xr:uid="{00000000-0005-0000-0000-0000BD740000}"/>
    <cellStyle name="Normal 9 5 7 5" xfId="33524" xr:uid="{00000000-0005-0000-0000-0000BE740000}"/>
    <cellStyle name="Normal 9 5 8" xfId="2816" xr:uid="{00000000-0005-0000-0000-0000BF740000}"/>
    <cellStyle name="Normal 9 5 8 2" xfId="16766" xr:uid="{00000000-0005-0000-0000-0000C0740000}"/>
    <cellStyle name="Normal 9 5 8 2 2" xfId="39644" xr:uid="{00000000-0005-0000-0000-0000C1740000}"/>
    <cellStyle name="Normal 9 5 8 3" xfId="10852" xr:uid="{00000000-0005-0000-0000-0000C2740000}"/>
    <cellStyle name="Normal 9 5 8 4" xfId="35972" xr:uid="{00000000-0005-0000-0000-0000C3740000}"/>
    <cellStyle name="Normal 9 5 9" xfId="9628" xr:uid="{00000000-0005-0000-0000-0000C4740000}"/>
    <cellStyle name="Normal 9 5 9 2" xfId="34748" xr:uid="{00000000-0005-0000-0000-0000C5740000}"/>
    <cellStyle name="Normal 9 6" xfId="640" xr:uid="{00000000-0005-0000-0000-0000C6740000}"/>
    <cellStyle name="Normal 9 6 10" xfId="7184" xr:uid="{00000000-0005-0000-0000-0000C7740000}"/>
    <cellStyle name="Normal 9 6 11" xfId="32304" xr:uid="{00000000-0005-0000-0000-0000C8740000}"/>
    <cellStyle name="Normal 9 6 2" xfId="641" xr:uid="{00000000-0005-0000-0000-0000C9740000}"/>
    <cellStyle name="Normal 9 6 2 10" xfId="32305" xr:uid="{00000000-0005-0000-0000-0000CA740000}"/>
    <cellStyle name="Normal 9 6 2 2" xfId="1067" xr:uid="{00000000-0005-0000-0000-0000CB740000}"/>
    <cellStyle name="Normal 9 6 2 2 2" xfId="2158" xr:uid="{00000000-0005-0000-0000-0000CC740000}"/>
    <cellStyle name="Normal 9 6 2 2 2 2" xfId="5464" xr:uid="{00000000-0005-0000-0000-0000CD740000}"/>
    <cellStyle name="Normal 9 6 2 2 2 2 2" xfId="13178" xr:uid="{00000000-0005-0000-0000-0000CE740000}"/>
    <cellStyle name="Normal 9 6 2 2 2 2 2 2" xfId="38024" xr:uid="{00000000-0005-0000-0000-0000CF740000}"/>
    <cellStyle name="Normal 9 6 2 2 2 2 3" xfId="19358" xr:uid="{00000000-0005-0000-0000-0000D0740000}"/>
    <cellStyle name="Normal 9 6 2 2 2 2 3 2" xfId="41696" xr:uid="{00000000-0005-0000-0000-0000D1740000}"/>
    <cellStyle name="Normal 9 6 2 2 2 2 4" xfId="9232" xr:uid="{00000000-0005-0000-0000-0000D2740000}"/>
    <cellStyle name="Normal 9 6 2 2 2 2 5" xfId="34352" xr:uid="{00000000-0005-0000-0000-0000D3740000}"/>
    <cellStyle name="Normal 9 6 2 2 2 3" xfId="3644" xr:uid="{00000000-0005-0000-0000-0000D4740000}"/>
    <cellStyle name="Normal 9 6 2 2 2 3 2" xfId="17594" xr:uid="{00000000-0005-0000-0000-0000D5740000}"/>
    <cellStyle name="Normal 9 6 2 2 2 3 2 2" xfId="40472" xr:uid="{00000000-0005-0000-0000-0000D6740000}"/>
    <cellStyle name="Normal 9 6 2 2 2 3 3" xfId="11680" xr:uid="{00000000-0005-0000-0000-0000D7740000}"/>
    <cellStyle name="Normal 9 6 2 2 2 3 4" xfId="36800" xr:uid="{00000000-0005-0000-0000-0000D8740000}"/>
    <cellStyle name="Normal 9 6 2 2 2 4" xfId="10456" xr:uid="{00000000-0005-0000-0000-0000D9740000}"/>
    <cellStyle name="Normal 9 6 2 2 2 4 2" xfId="35576" xr:uid="{00000000-0005-0000-0000-0000DA740000}"/>
    <cellStyle name="Normal 9 6 2 2 2 5" xfId="16127" xr:uid="{00000000-0005-0000-0000-0000DB740000}"/>
    <cellStyle name="Normal 9 6 2 2 2 5 2" xfId="39248" xr:uid="{00000000-0005-0000-0000-0000DC740000}"/>
    <cellStyle name="Normal 9 6 2 2 2 6" xfId="8008" xr:uid="{00000000-0005-0000-0000-0000DD740000}"/>
    <cellStyle name="Normal 9 6 2 2 2 7" xfId="33128" xr:uid="{00000000-0005-0000-0000-0000DE740000}"/>
    <cellStyle name="Normal 9 6 2 2 3" xfId="4580" xr:uid="{00000000-0005-0000-0000-0000DF740000}"/>
    <cellStyle name="Normal 9 6 2 2 3 2" xfId="12431" xr:uid="{00000000-0005-0000-0000-0000E0740000}"/>
    <cellStyle name="Normal 9 6 2 2 3 2 2" xfId="37412" xr:uid="{00000000-0005-0000-0000-0000E1740000}"/>
    <cellStyle name="Normal 9 6 2 2 3 3" xfId="18506" xr:uid="{00000000-0005-0000-0000-0000E2740000}"/>
    <cellStyle name="Normal 9 6 2 2 3 3 2" xfId="41084" xr:uid="{00000000-0005-0000-0000-0000E3740000}"/>
    <cellStyle name="Normal 9 6 2 2 3 4" xfId="8620" xr:uid="{00000000-0005-0000-0000-0000E4740000}"/>
    <cellStyle name="Normal 9 6 2 2 3 5" xfId="33740" xr:uid="{00000000-0005-0000-0000-0000E5740000}"/>
    <cellStyle name="Normal 9 6 2 2 4" xfId="3032" xr:uid="{00000000-0005-0000-0000-0000E6740000}"/>
    <cellStyle name="Normal 9 6 2 2 4 2" xfId="16982" xr:uid="{00000000-0005-0000-0000-0000E7740000}"/>
    <cellStyle name="Normal 9 6 2 2 4 2 2" xfId="39860" xr:uid="{00000000-0005-0000-0000-0000E8740000}"/>
    <cellStyle name="Normal 9 6 2 2 4 3" xfId="11068" xr:uid="{00000000-0005-0000-0000-0000E9740000}"/>
    <cellStyle name="Normal 9 6 2 2 4 4" xfId="36188" xr:uid="{00000000-0005-0000-0000-0000EA740000}"/>
    <cellStyle name="Normal 9 6 2 2 5" xfId="9844" xr:uid="{00000000-0005-0000-0000-0000EB740000}"/>
    <cellStyle name="Normal 9 6 2 2 5 2" xfId="34964" xr:uid="{00000000-0005-0000-0000-0000EC740000}"/>
    <cellStyle name="Normal 9 6 2 2 6" xfId="15086" xr:uid="{00000000-0005-0000-0000-0000ED740000}"/>
    <cellStyle name="Normal 9 6 2 2 6 2" xfId="38636" xr:uid="{00000000-0005-0000-0000-0000EE740000}"/>
    <cellStyle name="Normal 9 6 2 2 7" xfId="7396" xr:uid="{00000000-0005-0000-0000-0000EF740000}"/>
    <cellStyle name="Normal 9 6 2 2 8" xfId="32516" xr:uid="{00000000-0005-0000-0000-0000F0740000}"/>
    <cellStyle name="Normal 9 6 2 3" xfId="1409" xr:uid="{00000000-0005-0000-0000-0000F1740000}"/>
    <cellStyle name="Normal 9 6 2 3 2" xfId="2500" xr:uid="{00000000-0005-0000-0000-0000F2740000}"/>
    <cellStyle name="Normal 9 6 2 3 2 2" xfId="5763" xr:uid="{00000000-0005-0000-0000-0000F3740000}"/>
    <cellStyle name="Normal 9 6 2 3 2 2 2" xfId="13435" xr:uid="{00000000-0005-0000-0000-0000F4740000}"/>
    <cellStyle name="Normal 9 6 2 3 2 2 2 2" xfId="38235" xr:uid="{00000000-0005-0000-0000-0000F5740000}"/>
    <cellStyle name="Normal 9 6 2 3 2 2 3" xfId="19651" xr:uid="{00000000-0005-0000-0000-0000F6740000}"/>
    <cellStyle name="Normal 9 6 2 3 2 2 3 2" xfId="41907" xr:uid="{00000000-0005-0000-0000-0000F7740000}"/>
    <cellStyle name="Normal 9 6 2 3 2 2 4" xfId="9443" xr:uid="{00000000-0005-0000-0000-0000F8740000}"/>
    <cellStyle name="Normal 9 6 2 3 2 2 5" xfId="34563" xr:uid="{00000000-0005-0000-0000-0000F9740000}"/>
    <cellStyle name="Normal 9 6 2 3 2 3" xfId="3855" xr:uid="{00000000-0005-0000-0000-0000FA740000}"/>
    <cellStyle name="Normal 9 6 2 3 2 3 2" xfId="17805" xr:uid="{00000000-0005-0000-0000-0000FB740000}"/>
    <cellStyle name="Normal 9 6 2 3 2 3 2 2" xfId="40683" xr:uid="{00000000-0005-0000-0000-0000FC740000}"/>
    <cellStyle name="Normal 9 6 2 3 2 3 3" xfId="11891" xr:uid="{00000000-0005-0000-0000-0000FD740000}"/>
    <cellStyle name="Normal 9 6 2 3 2 3 4" xfId="37011" xr:uid="{00000000-0005-0000-0000-0000FE740000}"/>
    <cellStyle name="Normal 9 6 2 3 2 4" xfId="10667" xr:uid="{00000000-0005-0000-0000-0000FF740000}"/>
    <cellStyle name="Normal 9 6 2 3 2 4 2" xfId="35787" xr:uid="{00000000-0005-0000-0000-000000750000}"/>
    <cellStyle name="Normal 9 6 2 3 2 5" xfId="16464" xr:uid="{00000000-0005-0000-0000-000001750000}"/>
    <cellStyle name="Normal 9 6 2 3 2 5 2" xfId="39459" xr:uid="{00000000-0005-0000-0000-000002750000}"/>
    <cellStyle name="Normal 9 6 2 3 2 6" xfId="8219" xr:uid="{00000000-0005-0000-0000-000003750000}"/>
    <cellStyle name="Normal 9 6 2 3 2 7" xfId="33339" xr:uid="{00000000-0005-0000-0000-000004750000}"/>
    <cellStyle name="Normal 9 6 2 3 3" xfId="4873" xr:uid="{00000000-0005-0000-0000-000005750000}"/>
    <cellStyle name="Normal 9 6 2 3 3 2" xfId="12687" xr:uid="{00000000-0005-0000-0000-000006750000}"/>
    <cellStyle name="Normal 9 6 2 3 3 2 2" xfId="37623" xr:uid="{00000000-0005-0000-0000-000007750000}"/>
    <cellStyle name="Normal 9 6 2 3 3 3" xfId="18791" xr:uid="{00000000-0005-0000-0000-000008750000}"/>
    <cellStyle name="Normal 9 6 2 3 3 3 2" xfId="41295" xr:uid="{00000000-0005-0000-0000-000009750000}"/>
    <cellStyle name="Normal 9 6 2 3 3 4" xfId="8831" xr:uid="{00000000-0005-0000-0000-00000A750000}"/>
    <cellStyle name="Normal 9 6 2 3 3 5" xfId="33951" xr:uid="{00000000-0005-0000-0000-00000B750000}"/>
    <cellStyle name="Normal 9 6 2 3 4" xfId="3243" xr:uid="{00000000-0005-0000-0000-00000C750000}"/>
    <cellStyle name="Normal 9 6 2 3 4 2" xfId="17193" xr:uid="{00000000-0005-0000-0000-00000D750000}"/>
    <cellStyle name="Normal 9 6 2 3 4 2 2" xfId="40071" xr:uid="{00000000-0005-0000-0000-00000E750000}"/>
    <cellStyle name="Normal 9 6 2 3 4 3" xfId="11279" xr:uid="{00000000-0005-0000-0000-00000F750000}"/>
    <cellStyle name="Normal 9 6 2 3 4 4" xfId="36399" xr:uid="{00000000-0005-0000-0000-000010750000}"/>
    <cellStyle name="Normal 9 6 2 3 5" xfId="10055" xr:uid="{00000000-0005-0000-0000-000011750000}"/>
    <cellStyle name="Normal 9 6 2 3 5 2" xfId="35175" xr:uid="{00000000-0005-0000-0000-000012750000}"/>
    <cellStyle name="Normal 9 6 2 3 6" xfId="15418" xr:uid="{00000000-0005-0000-0000-000013750000}"/>
    <cellStyle name="Normal 9 6 2 3 6 2" xfId="38847" xr:uid="{00000000-0005-0000-0000-000014750000}"/>
    <cellStyle name="Normal 9 6 2 3 7" xfId="7607" xr:uid="{00000000-0005-0000-0000-000015750000}"/>
    <cellStyle name="Normal 9 6 2 3 8" xfId="32727" xr:uid="{00000000-0005-0000-0000-000016750000}"/>
    <cellStyle name="Normal 9 6 2 4" xfId="1820" xr:uid="{00000000-0005-0000-0000-000017750000}"/>
    <cellStyle name="Normal 9 6 2 4 2" xfId="5189" xr:uid="{00000000-0005-0000-0000-000018750000}"/>
    <cellStyle name="Normal 9 6 2 4 2 2" xfId="12942" xr:uid="{00000000-0005-0000-0000-000019750000}"/>
    <cellStyle name="Normal 9 6 2 4 2 2 2" xfId="37813" xr:uid="{00000000-0005-0000-0000-00001A750000}"/>
    <cellStyle name="Normal 9 6 2 4 2 3" xfId="19093" xr:uid="{00000000-0005-0000-0000-00001B750000}"/>
    <cellStyle name="Normal 9 6 2 4 2 3 2" xfId="41485" xr:uid="{00000000-0005-0000-0000-00001C750000}"/>
    <cellStyle name="Normal 9 6 2 4 2 4" xfId="9021" xr:uid="{00000000-0005-0000-0000-00001D750000}"/>
    <cellStyle name="Normal 9 6 2 4 2 5" xfId="34141" xr:uid="{00000000-0005-0000-0000-00001E750000}"/>
    <cellStyle name="Normal 9 6 2 4 3" xfId="3433" xr:uid="{00000000-0005-0000-0000-00001F750000}"/>
    <cellStyle name="Normal 9 6 2 4 3 2" xfId="17383" xr:uid="{00000000-0005-0000-0000-000020750000}"/>
    <cellStyle name="Normal 9 6 2 4 3 2 2" xfId="40261" xr:uid="{00000000-0005-0000-0000-000021750000}"/>
    <cellStyle name="Normal 9 6 2 4 3 3" xfId="11469" xr:uid="{00000000-0005-0000-0000-000022750000}"/>
    <cellStyle name="Normal 9 6 2 4 3 4" xfId="36589" xr:uid="{00000000-0005-0000-0000-000023750000}"/>
    <cellStyle name="Normal 9 6 2 4 4" xfId="10245" xr:uid="{00000000-0005-0000-0000-000024750000}"/>
    <cellStyle name="Normal 9 6 2 4 4 2" xfId="35365" xr:uid="{00000000-0005-0000-0000-000025750000}"/>
    <cellStyle name="Normal 9 6 2 4 5" xfId="15798" xr:uid="{00000000-0005-0000-0000-000026750000}"/>
    <cellStyle name="Normal 9 6 2 4 5 2" xfId="39037" xr:uid="{00000000-0005-0000-0000-000027750000}"/>
    <cellStyle name="Normal 9 6 2 4 6" xfId="7797" xr:uid="{00000000-0005-0000-0000-000028750000}"/>
    <cellStyle name="Normal 9 6 2 4 7" xfId="32917" xr:uid="{00000000-0005-0000-0000-000029750000}"/>
    <cellStyle name="Normal 9 6 2 5" xfId="4283" xr:uid="{00000000-0005-0000-0000-00002A750000}"/>
    <cellStyle name="Normal 9 6 2 5 2" xfId="12185" xr:uid="{00000000-0005-0000-0000-00002B750000}"/>
    <cellStyle name="Normal 9 6 2 5 2 2" xfId="37201" xr:uid="{00000000-0005-0000-0000-00002C750000}"/>
    <cellStyle name="Normal 9 6 2 5 3" xfId="18215" xr:uid="{00000000-0005-0000-0000-00002D750000}"/>
    <cellStyle name="Normal 9 6 2 5 3 2" xfId="40873" xr:uid="{00000000-0005-0000-0000-00002E750000}"/>
    <cellStyle name="Normal 9 6 2 5 4" xfId="8409" xr:uid="{00000000-0005-0000-0000-00002F750000}"/>
    <cellStyle name="Normal 9 6 2 5 5" xfId="33529" xr:uid="{00000000-0005-0000-0000-000030750000}"/>
    <cellStyle name="Normal 9 6 2 6" xfId="2821" xr:uid="{00000000-0005-0000-0000-000031750000}"/>
    <cellStyle name="Normal 9 6 2 6 2" xfId="16771" xr:uid="{00000000-0005-0000-0000-000032750000}"/>
    <cellStyle name="Normal 9 6 2 6 2 2" xfId="39649" xr:uid="{00000000-0005-0000-0000-000033750000}"/>
    <cellStyle name="Normal 9 6 2 6 3" xfId="10857" xr:uid="{00000000-0005-0000-0000-000034750000}"/>
    <cellStyle name="Normal 9 6 2 6 4" xfId="35977" xr:uid="{00000000-0005-0000-0000-000035750000}"/>
    <cellStyle name="Normal 9 6 2 7" xfId="9633" xr:uid="{00000000-0005-0000-0000-000036750000}"/>
    <cellStyle name="Normal 9 6 2 7 2" xfId="34753" xr:uid="{00000000-0005-0000-0000-000037750000}"/>
    <cellStyle name="Normal 9 6 2 8" xfId="14683" xr:uid="{00000000-0005-0000-0000-000038750000}"/>
    <cellStyle name="Normal 9 6 2 8 2" xfId="38425" xr:uid="{00000000-0005-0000-0000-000039750000}"/>
    <cellStyle name="Normal 9 6 2 9" xfId="7185" xr:uid="{00000000-0005-0000-0000-00003A750000}"/>
    <cellStyle name="Normal 9 6 3" xfId="1066" xr:uid="{00000000-0005-0000-0000-00003B750000}"/>
    <cellStyle name="Normal 9 6 3 2" xfId="2157" xr:uid="{00000000-0005-0000-0000-00003C750000}"/>
    <cellStyle name="Normal 9 6 3 2 2" xfId="5463" xr:uid="{00000000-0005-0000-0000-00003D750000}"/>
    <cellStyle name="Normal 9 6 3 2 2 2" xfId="13177" xr:uid="{00000000-0005-0000-0000-00003E750000}"/>
    <cellStyle name="Normal 9 6 3 2 2 2 2" xfId="38023" xr:uid="{00000000-0005-0000-0000-00003F750000}"/>
    <cellStyle name="Normal 9 6 3 2 2 3" xfId="19357" xr:uid="{00000000-0005-0000-0000-000040750000}"/>
    <cellStyle name="Normal 9 6 3 2 2 3 2" xfId="41695" xr:uid="{00000000-0005-0000-0000-000041750000}"/>
    <cellStyle name="Normal 9 6 3 2 2 4" xfId="9231" xr:uid="{00000000-0005-0000-0000-000042750000}"/>
    <cellStyle name="Normal 9 6 3 2 2 5" xfId="34351" xr:uid="{00000000-0005-0000-0000-000043750000}"/>
    <cellStyle name="Normal 9 6 3 2 3" xfId="3643" xr:uid="{00000000-0005-0000-0000-000044750000}"/>
    <cellStyle name="Normal 9 6 3 2 3 2" xfId="17593" xr:uid="{00000000-0005-0000-0000-000045750000}"/>
    <cellStyle name="Normal 9 6 3 2 3 2 2" xfId="40471" xr:uid="{00000000-0005-0000-0000-000046750000}"/>
    <cellStyle name="Normal 9 6 3 2 3 3" xfId="11679" xr:uid="{00000000-0005-0000-0000-000047750000}"/>
    <cellStyle name="Normal 9 6 3 2 3 4" xfId="36799" xr:uid="{00000000-0005-0000-0000-000048750000}"/>
    <cellStyle name="Normal 9 6 3 2 4" xfId="10455" xr:uid="{00000000-0005-0000-0000-000049750000}"/>
    <cellStyle name="Normal 9 6 3 2 4 2" xfId="35575" xr:uid="{00000000-0005-0000-0000-00004A750000}"/>
    <cellStyle name="Normal 9 6 3 2 5" xfId="16126" xr:uid="{00000000-0005-0000-0000-00004B750000}"/>
    <cellStyle name="Normal 9 6 3 2 5 2" xfId="39247" xr:uid="{00000000-0005-0000-0000-00004C750000}"/>
    <cellStyle name="Normal 9 6 3 2 6" xfId="8007" xr:uid="{00000000-0005-0000-0000-00004D750000}"/>
    <cellStyle name="Normal 9 6 3 2 7" xfId="33127" xr:uid="{00000000-0005-0000-0000-00004E750000}"/>
    <cellStyle name="Normal 9 6 3 3" xfId="4579" xr:uid="{00000000-0005-0000-0000-00004F750000}"/>
    <cellStyle name="Normal 9 6 3 3 2" xfId="12430" xr:uid="{00000000-0005-0000-0000-000050750000}"/>
    <cellStyle name="Normal 9 6 3 3 2 2" xfId="37411" xr:uid="{00000000-0005-0000-0000-000051750000}"/>
    <cellStyle name="Normal 9 6 3 3 3" xfId="18505" xr:uid="{00000000-0005-0000-0000-000052750000}"/>
    <cellStyle name="Normal 9 6 3 3 3 2" xfId="41083" xr:uid="{00000000-0005-0000-0000-000053750000}"/>
    <cellStyle name="Normal 9 6 3 3 4" xfId="8619" xr:uid="{00000000-0005-0000-0000-000054750000}"/>
    <cellStyle name="Normal 9 6 3 3 5" xfId="33739" xr:uid="{00000000-0005-0000-0000-000055750000}"/>
    <cellStyle name="Normal 9 6 3 4" xfId="3031" xr:uid="{00000000-0005-0000-0000-000056750000}"/>
    <cellStyle name="Normal 9 6 3 4 2" xfId="16981" xr:uid="{00000000-0005-0000-0000-000057750000}"/>
    <cellStyle name="Normal 9 6 3 4 2 2" xfId="39859" xr:uid="{00000000-0005-0000-0000-000058750000}"/>
    <cellStyle name="Normal 9 6 3 4 3" xfId="11067" xr:uid="{00000000-0005-0000-0000-000059750000}"/>
    <cellStyle name="Normal 9 6 3 4 4" xfId="36187" xr:uid="{00000000-0005-0000-0000-00005A750000}"/>
    <cellStyle name="Normal 9 6 3 5" xfId="9843" xr:uid="{00000000-0005-0000-0000-00005B750000}"/>
    <cellStyle name="Normal 9 6 3 5 2" xfId="34963" xr:uid="{00000000-0005-0000-0000-00005C750000}"/>
    <cellStyle name="Normal 9 6 3 6" xfId="15085" xr:uid="{00000000-0005-0000-0000-00005D750000}"/>
    <cellStyle name="Normal 9 6 3 6 2" xfId="38635" xr:uid="{00000000-0005-0000-0000-00005E750000}"/>
    <cellStyle name="Normal 9 6 3 7" xfId="7395" xr:uid="{00000000-0005-0000-0000-00005F750000}"/>
    <cellStyle name="Normal 9 6 3 8" xfId="32515" xr:uid="{00000000-0005-0000-0000-000060750000}"/>
    <cellStyle name="Normal 9 6 4" xfId="1408" xr:uid="{00000000-0005-0000-0000-000061750000}"/>
    <cellStyle name="Normal 9 6 4 2" xfId="2499" xr:uid="{00000000-0005-0000-0000-000062750000}"/>
    <cellStyle name="Normal 9 6 4 2 2" xfId="5762" xr:uid="{00000000-0005-0000-0000-000063750000}"/>
    <cellStyle name="Normal 9 6 4 2 2 2" xfId="13434" xr:uid="{00000000-0005-0000-0000-000064750000}"/>
    <cellStyle name="Normal 9 6 4 2 2 2 2" xfId="38234" xr:uid="{00000000-0005-0000-0000-000065750000}"/>
    <cellStyle name="Normal 9 6 4 2 2 3" xfId="19650" xr:uid="{00000000-0005-0000-0000-000066750000}"/>
    <cellStyle name="Normal 9 6 4 2 2 3 2" xfId="41906" xr:uid="{00000000-0005-0000-0000-000067750000}"/>
    <cellStyle name="Normal 9 6 4 2 2 4" xfId="9442" xr:uid="{00000000-0005-0000-0000-000068750000}"/>
    <cellStyle name="Normal 9 6 4 2 2 5" xfId="34562" xr:uid="{00000000-0005-0000-0000-000069750000}"/>
    <cellStyle name="Normal 9 6 4 2 3" xfId="3854" xr:uid="{00000000-0005-0000-0000-00006A750000}"/>
    <cellStyle name="Normal 9 6 4 2 3 2" xfId="17804" xr:uid="{00000000-0005-0000-0000-00006B750000}"/>
    <cellStyle name="Normal 9 6 4 2 3 2 2" xfId="40682" xr:uid="{00000000-0005-0000-0000-00006C750000}"/>
    <cellStyle name="Normal 9 6 4 2 3 3" xfId="11890" xr:uid="{00000000-0005-0000-0000-00006D750000}"/>
    <cellStyle name="Normal 9 6 4 2 3 4" xfId="37010" xr:uid="{00000000-0005-0000-0000-00006E750000}"/>
    <cellStyle name="Normal 9 6 4 2 4" xfId="10666" xr:uid="{00000000-0005-0000-0000-00006F750000}"/>
    <cellStyle name="Normal 9 6 4 2 4 2" xfId="35786" xr:uid="{00000000-0005-0000-0000-000070750000}"/>
    <cellStyle name="Normal 9 6 4 2 5" xfId="16463" xr:uid="{00000000-0005-0000-0000-000071750000}"/>
    <cellStyle name="Normal 9 6 4 2 5 2" xfId="39458" xr:uid="{00000000-0005-0000-0000-000072750000}"/>
    <cellStyle name="Normal 9 6 4 2 6" xfId="8218" xr:uid="{00000000-0005-0000-0000-000073750000}"/>
    <cellStyle name="Normal 9 6 4 2 7" xfId="33338" xr:uid="{00000000-0005-0000-0000-000074750000}"/>
    <cellStyle name="Normal 9 6 4 3" xfId="4872" xr:uid="{00000000-0005-0000-0000-000075750000}"/>
    <cellStyle name="Normal 9 6 4 3 2" xfId="12686" xr:uid="{00000000-0005-0000-0000-000076750000}"/>
    <cellStyle name="Normal 9 6 4 3 2 2" xfId="37622" xr:uid="{00000000-0005-0000-0000-000077750000}"/>
    <cellStyle name="Normal 9 6 4 3 3" xfId="18790" xr:uid="{00000000-0005-0000-0000-000078750000}"/>
    <cellStyle name="Normal 9 6 4 3 3 2" xfId="41294" xr:uid="{00000000-0005-0000-0000-000079750000}"/>
    <cellStyle name="Normal 9 6 4 3 4" xfId="8830" xr:uid="{00000000-0005-0000-0000-00007A750000}"/>
    <cellStyle name="Normal 9 6 4 3 5" xfId="33950" xr:uid="{00000000-0005-0000-0000-00007B750000}"/>
    <cellStyle name="Normal 9 6 4 4" xfId="3242" xr:uid="{00000000-0005-0000-0000-00007C750000}"/>
    <cellStyle name="Normal 9 6 4 4 2" xfId="17192" xr:uid="{00000000-0005-0000-0000-00007D750000}"/>
    <cellStyle name="Normal 9 6 4 4 2 2" xfId="40070" xr:uid="{00000000-0005-0000-0000-00007E750000}"/>
    <cellStyle name="Normal 9 6 4 4 3" xfId="11278" xr:uid="{00000000-0005-0000-0000-00007F750000}"/>
    <cellStyle name="Normal 9 6 4 4 4" xfId="36398" xr:uid="{00000000-0005-0000-0000-000080750000}"/>
    <cellStyle name="Normal 9 6 4 5" xfId="10054" xr:uid="{00000000-0005-0000-0000-000081750000}"/>
    <cellStyle name="Normal 9 6 4 5 2" xfId="35174" xr:uid="{00000000-0005-0000-0000-000082750000}"/>
    <cellStyle name="Normal 9 6 4 6" xfId="15417" xr:uid="{00000000-0005-0000-0000-000083750000}"/>
    <cellStyle name="Normal 9 6 4 6 2" xfId="38846" xr:uid="{00000000-0005-0000-0000-000084750000}"/>
    <cellStyle name="Normal 9 6 4 7" xfId="7606" xr:uid="{00000000-0005-0000-0000-000085750000}"/>
    <cellStyle name="Normal 9 6 4 8" xfId="32726" xr:uid="{00000000-0005-0000-0000-000086750000}"/>
    <cellStyle name="Normal 9 6 5" xfId="1819" xr:uid="{00000000-0005-0000-0000-000087750000}"/>
    <cellStyle name="Normal 9 6 5 2" xfId="5188" xr:uid="{00000000-0005-0000-0000-000088750000}"/>
    <cellStyle name="Normal 9 6 5 2 2" xfId="12941" xr:uid="{00000000-0005-0000-0000-000089750000}"/>
    <cellStyle name="Normal 9 6 5 2 2 2" xfId="37812" xr:uid="{00000000-0005-0000-0000-00008A750000}"/>
    <cellStyle name="Normal 9 6 5 2 3" xfId="19092" xr:uid="{00000000-0005-0000-0000-00008B750000}"/>
    <cellStyle name="Normal 9 6 5 2 3 2" xfId="41484" xr:uid="{00000000-0005-0000-0000-00008C750000}"/>
    <cellStyle name="Normal 9 6 5 2 4" xfId="9020" xr:uid="{00000000-0005-0000-0000-00008D750000}"/>
    <cellStyle name="Normal 9 6 5 2 5" xfId="34140" xr:uid="{00000000-0005-0000-0000-00008E750000}"/>
    <cellStyle name="Normal 9 6 5 3" xfId="3432" xr:uid="{00000000-0005-0000-0000-00008F750000}"/>
    <cellStyle name="Normal 9 6 5 3 2" xfId="17382" xr:uid="{00000000-0005-0000-0000-000090750000}"/>
    <cellStyle name="Normal 9 6 5 3 2 2" xfId="40260" xr:uid="{00000000-0005-0000-0000-000091750000}"/>
    <cellStyle name="Normal 9 6 5 3 3" xfId="11468" xr:uid="{00000000-0005-0000-0000-000092750000}"/>
    <cellStyle name="Normal 9 6 5 3 4" xfId="36588" xr:uid="{00000000-0005-0000-0000-000093750000}"/>
    <cellStyle name="Normal 9 6 5 4" xfId="10244" xr:uid="{00000000-0005-0000-0000-000094750000}"/>
    <cellStyle name="Normal 9 6 5 4 2" xfId="35364" xr:uid="{00000000-0005-0000-0000-000095750000}"/>
    <cellStyle name="Normal 9 6 5 5" xfId="15797" xr:uid="{00000000-0005-0000-0000-000096750000}"/>
    <cellStyle name="Normal 9 6 5 5 2" xfId="39036" xr:uid="{00000000-0005-0000-0000-000097750000}"/>
    <cellStyle name="Normal 9 6 5 6" xfId="7796" xr:uid="{00000000-0005-0000-0000-000098750000}"/>
    <cellStyle name="Normal 9 6 5 7" xfId="32916" xr:uid="{00000000-0005-0000-0000-000099750000}"/>
    <cellStyle name="Normal 9 6 6" xfId="4282" xr:uid="{00000000-0005-0000-0000-00009A750000}"/>
    <cellStyle name="Normal 9 6 6 2" xfId="12184" xr:uid="{00000000-0005-0000-0000-00009B750000}"/>
    <cellStyle name="Normal 9 6 6 2 2" xfId="37200" xr:uid="{00000000-0005-0000-0000-00009C750000}"/>
    <cellStyle name="Normal 9 6 6 3" xfId="18214" xr:uid="{00000000-0005-0000-0000-00009D750000}"/>
    <cellStyle name="Normal 9 6 6 3 2" xfId="40872" xr:uid="{00000000-0005-0000-0000-00009E750000}"/>
    <cellStyle name="Normal 9 6 6 4" xfId="8408" xr:uid="{00000000-0005-0000-0000-00009F750000}"/>
    <cellStyle name="Normal 9 6 6 5" xfId="33528" xr:uid="{00000000-0005-0000-0000-0000A0750000}"/>
    <cellStyle name="Normal 9 6 7" xfId="2820" xr:uid="{00000000-0005-0000-0000-0000A1750000}"/>
    <cellStyle name="Normal 9 6 7 2" xfId="16770" xr:uid="{00000000-0005-0000-0000-0000A2750000}"/>
    <cellStyle name="Normal 9 6 7 2 2" xfId="39648" xr:uid="{00000000-0005-0000-0000-0000A3750000}"/>
    <cellStyle name="Normal 9 6 7 3" xfId="10856" xr:uid="{00000000-0005-0000-0000-0000A4750000}"/>
    <cellStyle name="Normal 9 6 7 4" xfId="35976" xr:uid="{00000000-0005-0000-0000-0000A5750000}"/>
    <cellStyle name="Normal 9 6 8" xfId="9632" xr:uid="{00000000-0005-0000-0000-0000A6750000}"/>
    <cellStyle name="Normal 9 6 8 2" xfId="34752" xr:uid="{00000000-0005-0000-0000-0000A7750000}"/>
    <cellStyle name="Normal 9 6 9" xfId="14682" xr:uid="{00000000-0005-0000-0000-0000A8750000}"/>
    <cellStyle name="Normal 9 6 9 2" xfId="38424" xr:uid="{00000000-0005-0000-0000-0000A9750000}"/>
    <cellStyle name="Normal 9 7" xfId="642" xr:uid="{00000000-0005-0000-0000-0000AA750000}"/>
    <cellStyle name="Normal 9 7 10" xfId="32306" xr:uid="{00000000-0005-0000-0000-0000AB750000}"/>
    <cellStyle name="Normal 9 7 2" xfId="1068" xr:uid="{00000000-0005-0000-0000-0000AC750000}"/>
    <cellStyle name="Normal 9 7 2 2" xfId="2159" xr:uid="{00000000-0005-0000-0000-0000AD750000}"/>
    <cellStyle name="Normal 9 7 2 2 2" xfId="5465" xr:uid="{00000000-0005-0000-0000-0000AE750000}"/>
    <cellStyle name="Normal 9 7 2 2 2 2" xfId="13179" xr:uid="{00000000-0005-0000-0000-0000AF750000}"/>
    <cellStyle name="Normal 9 7 2 2 2 2 2" xfId="38025" xr:uid="{00000000-0005-0000-0000-0000B0750000}"/>
    <cellStyle name="Normal 9 7 2 2 2 3" xfId="19359" xr:uid="{00000000-0005-0000-0000-0000B1750000}"/>
    <cellStyle name="Normal 9 7 2 2 2 3 2" xfId="41697" xr:uid="{00000000-0005-0000-0000-0000B2750000}"/>
    <cellStyle name="Normal 9 7 2 2 2 4" xfId="9233" xr:uid="{00000000-0005-0000-0000-0000B3750000}"/>
    <cellStyle name="Normal 9 7 2 2 2 5" xfId="34353" xr:uid="{00000000-0005-0000-0000-0000B4750000}"/>
    <cellStyle name="Normal 9 7 2 2 3" xfId="3645" xr:uid="{00000000-0005-0000-0000-0000B5750000}"/>
    <cellStyle name="Normal 9 7 2 2 3 2" xfId="17595" xr:uid="{00000000-0005-0000-0000-0000B6750000}"/>
    <cellStyle name="Normal 9 7 2 2 3 2 2" xfId="40473" xr:uid="{00000000-0005-0000-0000-0000B7750000}"/>
    <cellStyle name="Normal 9 7 2 2 3 3" xfId="11681" xr:uid="{00000000-0005-0000-0000-0000B8750000}"/>
    <cellStyle name="Normal 9 7 2 2 3 4" xfId="36801" xr:uid="{00000000-0005-0000-0000-0000B9750000}"/>
    <cellStyle name="Normal 9 7 2 2 4" xfId="10457" xr:uid="{00000000-0005-0000-0000-0000BA750000}"/>
    <cellStyle name="Normal 9 7 2 2 4 2" xfId="35577" xr:uid="{00000000-0005-0000-0000-0000BB750000}"/>
    <cellStyle name="Normal 9 7 2 2 5" xfId="16128" xr:uid="{00000000-0005-0000-0000-0000BC750000}"/>
    <cellStyle name="Normal 9 7 2 2 5 2" xfId="39249" xr:uid="{00000000-0005-0000-0000-0000BD750000}"/>
    <cellStyle name="Normal 9 7 2 2 6" xfId="8009" xr:uid="{00000000-0005-0000-0000-0000BE750000}"/>
    <cellStyle name="Normal 9 7 2 2 7" xfId="33129" xr:uid="{00000000-0005-0000-0000-0000BF750000}"/>
    <cellStyle name="Normal 9 7 2 3" xfId="4581" xr:uid="{00000000-0005-0000-0000-0000C0750000}"/>
    <cellStyle name="Normal 9 7 2 3 2" xfId="12432" xr:uid="{00000000-0005-0000-0000-0000C1750000}"/>
    <cellStyle name="Normal 9 7 2 3 2 2" xfId="37413" xr:uid="{00000000-0005-0000-0000-0000C2750000}"/>
    <cellStyle name="Normal 9 7 2 3 3" xfId="18507" xr:uid="{00000000-0005-0000-0000-0000C3750000}"/>
    <cellStyle name="Normal 9 7 2 3 3 2" xfId="41085" xr:uid="{00000000-0005-0000-0000-0000C4750000}"/>
    <cellStyle name="Normal 9 7 2 3 4" xfId="8621" xr:uid="{00000000-0005-0000-0000-0000C5750000}"/>
    <cellStyle name="Normal 9 7 2 3 5" xfId="33741" xr:uid="{00000000-0005-0000-0000-0000C6750000}"/>
    <cellStyle name="Normal 9 7 2 4" xfId="3033" xr:uid="{00000000-0005-0000-0000-0000C7750000}"/>
    <cellStyle name="Normal 9 7 2 4 2" xfId="16983" xr:uid="{00000000-0005-0000-0000-0000C8750000}"/>
    <cellStyle name="Normal 9 7 2 4 2 2" xfId="39861" xr:uid="{00000000-0005-0000-0000-0000C9750000}"/>
    <cellStyle name="Normal 9 7 2 4 3" xfId="11069" xr:uid="{00000000-0005-0000-0000-0000CA750000}"/>
    <cellStyle name="Normal 9 7 2 4 4" xfId="36189" xr:uid="{00000000-0005-0000-0000-0000CB750000}"/>
    <cellStyle name="Normal 9 7 2 5" xfId="9845" xr:uid="{00000000-0005-0000-0000-0000CC750000}"/>
    <cellStyle name="Normal 9 7 2 5 2" xfId="34965" xr:uid="{00000000-0005-0000-0000-0000CD750000}"/>
    <cellStyle name="Normal 9 7 2 6" xfId="15087" xr:uid="{00000000-0005-0000-0000-0000CE750000}"/>
    <cellStyle name="Normal 9 7 2 6 2" xfId="38637" xr:uid="{00000000-0005-0000-0000-0000CF750000}"/>
    <cellStyle name="Normal 9 7 2 7" xfId="7397" xr:uid="{00000000-0005-0000-0000-0000D0750000}"/>
    <cellStyle name="Normal 9 7 2 8" xfId="32517" xr:uid="{00000000-0005-0000-0000-0000D1750000}"/>
    <cellStyle name="Normal 9 7 3" xfId="1410" xr:uid="{00000000-0005-0000-0000-0000D2750000}"/>
    <cellStyle name="Normal 9 7 3 2" xfId="2501" xr:uid="{00000000-0005-0000-0000-0000D3750000}"/>
    <cellStyle name="Normal 9 7 3 2 2" xfId="5764" xr:uid="{00000000-0005-0000-0000-0000D4750000}"/>
    <cellStyle name="Normal 9 7 3 2 2 2" xfId="13436" xr:uid="{00000000-0005-0000-0000-0000D5750000}"/>
    <cellStyle name="Normal 9 7 3 2 2 2 2" xfId="38236" xr:uid="{00000000-0005-0000-0000-0000D6750000}"/>
    <cellStyle name="Normal 9 7 3 2 2 3" xfId="19652" xr:uid="{00000000-0005-0000-0000-0000D7750000}"/>
    <cellStyle name="Normal 9 7 3 2 2 3 2" xfId="41908" xr:uid="{00000000-0005-0000-0000-0000D8750000}"/>
    <cellStyle name="Normal 9 7 3 2 2 4" xfId="9444" xr:uid="{00000000-0005-0000-0000-0000D9750000}"/>
    <cellStyle name="Normal 9 7 3 2 2 5" xfId="34564" xr:uid="{00000000-0005-0000-0000-0000DA750000}"/>
    <cellStyle name="Normal 9 7 3 2 3" xfId="3856" xr:uid="{00000000-0005-0000-0000-0000DB750000}"/>
    <cellStyle name="Normal 9 7 3 2 3 2" xfId="17806" xr:uid="{00000000-0005-0000-0000-0000DC750000}"/>
    <cellStyle name="Normal 9 7 3 2 3 2 2" xfId="40684" xr:uid="{00000000-0005-0000-0000-0000DD750000}"/>
    <cellStyle name="Normal 9 7 3 2 3 3" xfId="11892" xr:uid="{00000000-0005-0000-0000-0000DE750000}"/>
    <cellStyle name="Normal 9 7 3 2 3 4" xfId="37012" xr:uid="{00000000-0005-0000-0000-0000DF750000}"/>
    <cellStyle name="Normal 9 7 3 2 4" xfId="10668" xr:uid="{00000000-0005-0000-0000-0000E0750000}"/>
    <cellStyle name="Normal 9 7 3 2 4 2" xfId="35788" xr:uid="{00000000-0005-0000-0000-0000E1750000}"/>
    <cellStyle name="Normal 9 7 3 2 5" xfId="16465" xr:uid="{00000000-0005-0000-0000-0000E2750000}"/>
    <cellStyle name="Normal 9 7 3 2 5 2" xfId="39460" xr:uid="{00000000-0005-0000-0000-0000E3750000}"/>
    <cellStyle name="Normal 9 7 3 2 6" xfId="8220" xr:uid="{00000000-0005-0000-0000-0000E4750000}"/>
    <cellStyle name="Normal 9 7 3 2 7" xfId="33340" xr:uid="{00000000-0005-0000-0000-0000E5750000}"/>
    <cellStyle name="Normal 9 7 3 3" xfId="4874" xr:uid="{00000000-0005-0000-0000-0000E6750000}"/>
    <cellStyle name="Normal 9 7 3 3 2" xfId="12688" xr:uid="{00000000-0005-0000-0000-0000E7750000}"/>
    <cellStyle name="Normal 9 7 3 3 2 2" xfId="37624" xr:uid="{00000000-0005-0000-0000-0000E8750000}"/>
    <cellStyle name="Normal 9 7 3 3 3" xfId="18792" xr:uid="{00000000-0005-0000-0000-0000E9750000}"/>
    <cellStyle name="Normal 9 7 3 3 3 2" xfId="41296" xr:uid="{00000000-0005-0000-0000-0000EA750000}"/>
    <cellStyle name="Normal 9 7 3 3 4" xfId="8832" xr:uid="{00000000-0005-0000-0000-0000EB750000}"/>
    <cellStyle name="Normal 9 7 3 3 5" xfId="33952" xr:uid="{00000000-0005-0000-0000-0000EC750000}"/>
    <cellStyle name="Normal 9 7 3 4" xfId="3244" xr:uid="{00000000-0005-0000-0000-0000ED750000}"/>
    <cellStyle name="Normal 9 7 3 4 2" xfId="17194" xr:uid="{00000000-0005-0000-0000-0000EE750000}"/>
    <cellStyle name="Normal 9 7 3 4 2 2" xfId="40072" xr:uid="{00000000-0005-0000-0000-0000EF750000}"/>
    <cellStyle name="Normal 9 7 3 4 3" xfId="11280" xr:uid="{00000000-0005-0000-0000-0000F0750000}"/>
    <cellStyle name="Normal 9 7 3 4 4" xfId="36400" xr:uid="{00000000-0005-0000-0000-0000F1750000}"/>
    <cellStyle name="Normal 9 7 3 5" xfId="10056" xr:uid="{00000000-0005-0000-0000-0000F2750000}"/>
    <cellStyle name="Normal 9 7 3 5 2" xfId="35176" xr:uid="{00000000-0005-0000-0000-0000F3750000}"/>
    <cellStyle name="Normal 9 7 3 6" xfId="15419" xr:uid="{00000000-0005-0000-0000-0000F4750000}"/>
    <cellStyle name="Normal 9 7 3 6 2" xfId="38848" xr:uid="{00000000-0005-0000-0000-0000F5750000}"/>
    <cellStyle name="Normal 9 7 3 7" xfId="7608" xr:uid="{00000000-0005-0000-0000-0000F6750000}"/>
    <cellStyle name="Normal 9 7 3 8" xfId="32728" xr:uid="{00000000-0005-0000-0000-0000F7750000}"/>
    <cellStyle name="Normal 9 7 4" xfId="1821" xr:uid="{00000000-0005-0000-0000-0000F8750000}"/>
    <cellStyle name="Normal 9 7 4 2" xfId="5190" xr:uid="{00000000-0005-0000-0000-0000F9750000}"/>
    <cellStyle name="Normal 9 7 4 2 2" xfId="12943" xr:uid="{00000000-0005-0000-0000-0000FA750000}"/>
    <cellStyle name="Normal 9 7 4 2 2 2" xfId="37814" xr:uid="{00000000-0005-0000-0000-0000FB750000}"/>
    <cellStyle name="Normal 9 7 4 2 3" xfId="19094" xr:uid="{00000000-0005-0000-0000-0000FC750000}"/>
    <cellStyle name="Normal 9 7 4 2 3 2" xfId="41486" xr:uid="{00000000-0005-0000-0000-0000FD750000}"/>
    <cellStyle name="Normal 9 7 4 2 4" xfId="9022" xr:uid="{00000000-0005-0000-0000-0000FE750000}"/>
    <cellStyle name="Normal 9 7 4 2 5" xfId="34142" xr:uid="{00000000-0005-0000-0000-0000FF750000}"/>
    <cellStyle name="Normal 9 7 4 3" xfId="3434" xr:uid="{00000000-0005-0000-0000-000000760000}"/>
    <cellStyle name="Normal 9 7 4 3 2" xfId="17384" xr:uid="{00000000-0005-0000-0000-000001760000}"/>
    <cellStyle name="Normal 9 7 4 3 2 2" xfId="40262" xr:uid="{00000000-0005-0000-0000-000002760000}"/>
    <cellStyle name="Normal 9 7 4 3 3" xfId="11470" xr:uid="{00000000-0005-0000-0000-000003760000}"/>
    <cellStyle name="Normal 9 7 4 3 4" xfId="36590" xr:uid="{00000000-0005-0000-0000-000004760000}"/>
    <cellStyle name="Normal 9 7 4 4" xfId="10246" xr:uid="{00000000-0005-0000-0000-000005760000}"/>
    <cellStyle name="Normal 9 7 4 4 2" xfId="35366" xr:uid="{00000000-0005-0000-0000-000006760000}"/>
    <cellStyle name="Normal 9 7 4 5" xfId="15799" xr:uid="{00000000-0005-0000-0000-000007760000}"/>
    <cellStyle name="Normal 9 7 4 5 2" xfId="39038" xr:uid="{00000000-0005-0000-0000-000008760000}"/>
    <cellStyle name="Normal 9 7 4 6" xfId="7798" xr:uid="{00000000-0005-0000-0000-000009760000}"/>
    <cellStyle name="Normal 9 7 4 7" xfId="32918" xr:uid="{00000000-0005-0000-0000-00000A760000}"/>
    <cellStyle name="Normal 9 7 5" xfId="4284" xr:uid="{00000000-0005-0000-0000-00000B760000}"/>
    <cellStyle name="Normal 9 7 5 2" xfId="12186" xr:uid="{00000000-0005-0000-0000-00000C760000}"/>
    <cellStyle name="Normal 9 7 5 2 2" xfId="37202" xr:uid="{00000000-0005-0000-0000-00000D760000}"/>
    <cellStyle name="Normal 9 7 5 3" xfId="18216" xr:uid="{00000000-0005-0000-0000-00000E760000}"/>
    <cellStyle name="Normal 9 7 5 3 2" xfId="40874" xr:uid="{00000000-0005-0000-0000-00000F760000}"/>
    <cellStyle name="Normal 9 7 5 4" xfId="8410" xr:uid="{00000000-0005-0000-0000-000010760000}"/>
    <cellStyle name="Normal 9 7 5 5" xfId="33530" xr:uid="{00000000-0005-0000-0000-000011760000}"/>
    <cellStyle name="Normal 9 7 6" xfId="2822" xr:uid="{00000000-0005-0000-0000-000012760000}"/>
    <cellStyle name="Normal 9 7 6 2" xfId="16772" xr:uid="{00000000-0005-0000-0000-000013760000}"/>
    <cellStyle name="Normal 9 7 6 2 2" xfId="39650" xr:uid="{00000000-0005-0000-0000-000014760000}"/>
    <cellStyle name="Normal 9 7 6 3" xfId="10858" xr:uid="{00000000-0005-0000-0000-000015760000}"/>
    <cellStyle name="Normal 9 7 6 4" xfId="35978" xr:uid="{00000000-0005-0000-0000-000016760000}"/>
    <cellStyle name="Normal 9 7 7" xfId="9634" xr:uid="{00000000-0005-0000-0000-000017760000}"/>
    <cellStyle name="Normal 9 7 7 2" xfId="34754" xr:uid="{00000000-0005-0000-0000-000018760000}"/>
    <cellStyle name="Normal 9 7 8" xfId="14684" xr:uid="{00000000-0005-0000-0000-000019760000}"/>
    <cellStyle name="Normal 9 7 8 2" xfId="38426" xr:uid="{00000000-0005-0000-0000-00001A760000}"/>
    <cellStyle name="Normal 9 7 9" xfId="7186" xr:uid="{00000000-0005-0000-0000-00001B760000}"/>
    <cellStyle name="Normal 9 8" xfId="1045" xr:uid="{00000000-0005-0000-0000-00001C760000}"/>
    <cellStyle name="Normal 9 8 2" xfId="2136" xr:uid="{00000000-0005-0000-0000-00001D760000}"/>
    <cellStyle name="Normal 9 8 2 2" xfId="5442" xr:uid="{00000000-0005-0000-0000-00001E760000}"/>
    <cellStyle name="Normal 9 8 2 2 2" xfId="13156" xr:uid="{00000000-0005-0000-0000-00001F760000}"/>
    <cellStyle name="Normal 9 8 2 2 2 2" xfId="38002" xr:uid="{00000000-0005-0000-0000-000020760000}"/>
    <cellStyle name="Normal 9 8 2 2 3" xfId="19336" xr:uid="{00000000-0005-0000-0000-000021760000}"/>
    <cellStyle name="Normal 9 8 2 2 3 2" xfId="41674" xr:uid="{00000000-0005-0000-0000-000022760000}"/>
    <cellStyle name="Normal 9 8 2 2 4" xfId="9210" xr:uid="{00000000-0005-0000-0000-000023760000}"/>
    <cellStyle name="Normal 9 8 2 2 5" xfId="34330" xr:uid="{00000000-0005-0000-0000-000024760000}"/>
    <cellStyle name="Normal 9 8 2 3" xfId="3622" xr:uid="{00000000-0005-0000-0000-000025760000}"/>
    <cellStyle name="Normal 9 8 2 3 2" xfId="17572" xr:uid="{00000000-0005-0000-0000-000026760000}"/>
    <cellStyle name="Normal 9 8 2 3 2 2" xfId="40450" xr:uid="{00000000-0005-0000-0000-000027760000}"/>
    <cellStyle name="Normal 9 8 2 3 3" xfId="11658" xr:uid="{00000000-0005-0000-0000-000028760000}"/>
    <cellStyle name="Normal 9 8 2 3 4" xfId="36778" xr:uid="{00000000-0005-0000-0000-000029760000}"/>
    <cellStyle name="Normal 9 8 2 4" xfId="10434" xr:uid="{00000000-0005-0000-0000-00002A760000}"/>
    <cellStyle name="Normal 9 8 2 4 2" xfId="35554" xr:uid="{00000000-0005-0000-0000-00002B760000}"/>
    <cellStyle name="Normal 9 8 2 5" xfId="16105" xr:uid="{00000000-0005-0000-0000-00002C760000}"/>
    <cellStyle name="Normal 9 8 2 5 2" xfId="39226" xr:uid="{00000000-0005-0000-0000-00002D760000}"/>
    <cellStyle name="Normal 9 8 2 6" xfId="7986" xr:uid="{00000000-0005-0000-0000-00002E760000}"/>
    <cellStyle name="Normal 9 8 2 7" xfId="33106" xr:uid="{00000000-0005-0000-0000-00002F760000}"/>
    <cellStyle name="Normal 9 8 3" xfId="4558" xr:uid="{00000000-0005-0000-0000-000030760000}"/>
    <cellStyle name="Normal 9 8 3 2" xfId="12409" xr:uid="{00000000-0005-0000-0000-000031760000}"/>
    <cellStyle name="Normal 9 8 3 2 2" xfId="37390" xr:uid="{00000000-0005-0000-0000-000032760000}"/>
    <cellStyle name="Normal 9 8 3 3" xfId="18484" xr:uid="{00000000-0005-0000-0000-000033760000}"/>
    <cellStyle name="Normal 9 8 3 3 2" xfId="41062" xr:uid="{00000000-0005-0000-0000-000034760000}"/>
    <cellStyle name="Normal 9 8 3 4" xfId="8598" xr:uid="{00000000-0005-0000-0000-000035760000}"/>
    <cellStyle name="Normal 9 8 3 5" xfId="33718" xr:uid="{00000000-0005-0000-0000-000036760000}"/>
    <cellStyle name="Normal 9 8 4" xfId="3010" xr:uid="{00000000-0005-0000-0000-000037760000}"/>
    <cellStyle name="Normal 9 8 4 2" xfId="16960" xr:uid="{00000000-0005-0000-0000-000038760000}"/>
    <cellStyle name="Normal 9 8 4 2 2" xfId="39838" xr:uid="{00000000-0005-0000-0000-000039760000}"/>
    <cellStyle name="Normal 9 8 4 3" xfId="11046" xr:uid="{00000000-0005-0000-0000-00003A760000}"/>
    <cellStyle name="Normal 9 8 4 4" xfId="36166" xr:uid="{00000000-0005-0000-0000-00003B760000}"/>
    <cellStyle name="Normal 9 8 5" xfId="9822" xr:uid="{00000000-0005-0000-0000-00003C760000}"/>
    <cellStyle name="Normal 9 8 5 2" xfId="34942" xr:uid="{00000000-0005-0000-0000-00003D760000}"/>
    <cellStyle name="Normal 9 8 6" xfId="15064" xr:uid="{00000000-0005-0000-0000-00003E760000}"/>
    <cellStyle name="Normal 9 8 6 2" xfId="38614" xr:uid="{00000000-0005-0000-0000-00003F760000}"/>
    <cellStyle name="Normal 9 8 7" xfId="7374" xr:uid="{00000000-0005-0000-0000-000040760000}"/>
    <cellStyle name="Normal 9 8 8" xfId="32494" xr:uid="{00000000-0005-0000-0000-000041760000}"/>
    <cellStyle name="Normal 9 9" xfId="1387" xr:uid="{00000000-0005-0000-0000-000042760000}"/>
    <cellStyle name="Normal 9 9 2" xfId="2478" xr:uid="{00000000-0005-0000-0000-000043760000}"/>
    <cellStyle name="Normal 9 9 2 2" xfId="5741" xr:uid="{00000000-0005-0000-0000-000044760000}"/>
    <cellStyle name="Normal 9 9 2 2 2" xfId="13413" xr:uid="{00000000-0005-0000-0000-000045760000}"/>
    <cellStyle name="Normal 9 9 2 2 2 2" xfId="38213" xr:uid="{00000000-0005-0000-0000-000046760000}"/>
    <cellStyle name="Normal 9 9 2 2 3" xfId="19629" xr:uid="{00000000-0005-0000-0000-000047760000}"/>
    <cellStyle name="Normal 9 9 2 2 3 2" xfId="41885" xr:uid="{00000000-0005-0000-0000-000048760000}"/>
    <cellStyle name="Normal 9 9 2 2 4" xfId="9421" xr:uid="{00000000-0005-0000-0000-000049760000}"/>
    <cellStyle name="Normal 9 9 2 2 5" xfId="34541" xr:uid="{00000000-0005-0000-0000-00004A760000}"/>
    <cellStyle name="Normal 9 9 2 3" xfId="3833" xr:uid="{00000000-0005-0000-0000-00004B760000}"/>
    <cellStyle name="Normal 9 9 2 3 2" xfId="17783" xr:uid="{00000000-0005-0000-0000-00004C760000}"/>
    <cellStyle name="Normal 9 9 2 3 2 2" xfId="40661" xr:uid="{00000000-0005-0000-0000-00004D760000}"/>
    <cellStyle name="Normal 9 9 2 3 3" xfId="11869" xr:uid="{00000000-0005-0000-0000-00004E760000}"/>
    <cellStyle name="Normal 9 9 2 3 4" xfId="36989" xr:uid="{00000000-0005-0000-0000-00004F760000}"/>
    <cellStyle name="Normal 9 9 2 4" xfId="10645" xr:uid="{00000000-0005-0000-0000-000050760000}"/>
    <cellStyle name="Normal 9 9 2 4 2" xfId="35765" xr:uid="{00000000-0005-0000-0000-000051760000}"/>
    <cellStyle name="Normal 9 9 2 5" xfId="16442" xr:uid="{00000000-0005-0000-0000-000052760000}"/>
    <cellStyle name="Normal 9 9 2 5 2" xfId="39437" xr:uid="{00000000-0005-0000-0000-000053760000}"/>
    <cellStyle name="Normal 9 9 2 6" xfId="8197" xr:uid="{00000000-0005-0000-0000-000054760000}"/>
    <cellStyle name="Normal 9 9 2 7" xfId="33317" xr:uid="{00000000-0005-0000-0000-000055760000}"/>
    <cellStyle name="Normal 9 9 3" xfId="4851" xr:uid="{00000000-0005-0000-0000-000056760000}"/>
    <cellStyle name="Normal 9 9 3 2" xfId="12665" xr:uid="{00000000-0005-0000-0000-000057760000}"/>
    <cellStyle name="Normal 9 9 3 2 2" xfId="37601" xr:uid="{00000000-0005-0000-0000-000058760000}"/>
    <cellStyle name="Normal 9 9 3 3" xfId="18769" xr:uid="{00000000-0005-0000-0000-000059760000}"/>
    <cellStyle name="Normal 9 9 3 3 2" xfId="41273" xr:uid="{00000000-0005-0000-0000-00005A760000}"/>
    <cellStyle name="Normal 9 9 3 4" xfId="8809" xr:uid="{00000000-0005-0000-0000-00005B760000}"/>
    <cellStyle name="Normal 9 9 3 5" xfId="33929" xr:uid="{00000000-0005-0000-0000-00005C760000}"/>
    <cellStyle name="Normal 9 9 4" xfId="3221" xr:uid="{00000000-0005-0000-0000-00005D760000}"/>
    <cellStyle name="Normal 9 9 4 2" xfId="17171" xr:uid="{00000000-0005-0000-0000-00005E760000}"/>
    <cellStyle name="Normal 9 9 4 2 2" xfId="40049" xr:uid="{00000000-0005-0000-0000-00005F760000}"/>
    <cellStyle name="Normal 9 9 4 3" xfId="11257" xr:uid="{00000000-0005-0000-0000-000060760000}"/>
    <cellStyle name="Normal 9 9 4 4" xfId="36377" xr:uid="{00000000-0005-0000-0000-000061760000}"/>
    <cellStyle name="Normal 9 9 5" xfId="10033" xr:uid="{00000000-0005-0000-0000-000062760000}"/>
    <cellStyle name="Normal 9 9 5 2" xfId="35153" xr:uid="{00000000-0005-0000-0000-000063760000}"/>
    <cellStyle name="Normal 9 9 6" xfId="15396" xr:uid="{00000000-0005-0000-0000-000064760000}"/>
    <cellStyle name="Normal 9 9 6 2" xfId="38825" xr:uid="{00000000-0005-0000-0000-000065760000}"/>
    <cellStyle name="Normal 9 9 7" xfId="7585" xr:uid="{00000000-0005-0000-0000-000066760000}"/>
    <cellStyle name="Normal 9 9 8" xfId="32705" xr:uid="{00000000-0005-0000-0000-000067760000}"/>
    <cellStyle name="Note 2" xfId="643" xr:uid="{00000000-0005-0000-0000-000068760000}"/>
    <cellStyle name="Note 2 10" xfId="1156" xr:uid="{00000000-0005-0000-0000-000069760000}"/>
    <cellStyle name="Note 2 10 2" xfId="2247" xr:uid="{00000000-0005-0000-0000-00006A760000}"/>
    <cellStyle name="Note 2 10 2 2" xfId="6388" xr:uid="{00000000-0005-0000-0000-00006B760000}"/>
    <cellStyle name="Note 2 10 2 2 2" xfId="13864" xr:uid="{00000000-0005-0000-0000-00006C760000}"/>
    <cellStyle name="Note 2 10 2 2 3" xfId="23599" xr:uid="{00000000-0005-0000-0000-00006D760000}"/>
    <cellStyle name="Note 2 10 2 2 4" xfId="25543" xr:uid="{00000000-0005-0000-0000-00006E760000}"/>
    <cellStyle name="Note 2 10 2 2 5" xfId="20132" xr:uid="{00000000-0005-0000-0000-00006F760000}"/>
    <cellStyle name="Note 2 10 2 2 6" xfId="20000" xr:uid="{00000000-0005-0000-0000-000070760000}"/>
    <cellStyle name="Note 2 10 2 2 7" xfId="21789" xr:uid="{00000000-0005-0000-0000-000071760000}"/>
    <cellStyle name="Note 2 10 2 3" xfId="3997" xr:uid="{00000000-0005-0000-0000-000072760000}"/>
    <cellStyle name="Note 2 10 2 3 2" xfId="21364" xr:uid="{00000000-0005-0000-0000-000073760000}"/>
    <cellStyle name="Note 2 10 2 3 3" xfId="24408" xr:uid="{00000000-0005-0000-0000-000074760000}"/>
    <cellStyle name="Note 2 10 2 3 4" xfId="20253" xr:uid="{00000000-0005-0000-0000-000075760000}"/>
    <cellStyle name="Note 2 10 2 3 5" xfId="30083" xr:uid="{00000000-0005-0000-0000-000076760000}"/>
    <cellStyle name="Note 2 10 2 3 6" xfId="31688" xr:uid="{00000000-0005-0000-0000-000077760000}"/>
    <cellStyle name="Note 2 10 2 4" xfId="15226" xr:uid="{00000000-0005-0000-0000-000078760000}"/>
    <cellStyle name="Note 2 10 2 5" xfId="26450" xr:uid="{00000000-0005-0000-0000-000079760000}"/>
    <cellStyle name="Note 2 10 2 6" xfId="15450" xr:uid="{00000000-0005-0000-0000-00007A760000}"/>
    <cellStyle name="Note 2 10 2 7" xfId="20745" xr:uid="{00000000-0005-0000-0000-00007B760000}"/>
    <cellStyle name="Note 2 10 2 8" xfId="22919" xr:uid="{00000000-0005-0000-0000-00007C760000}"/>
    <cellStyle name="Note 2 10 3" xfId="3955" xr:uid="{00000000-0005-0000-0000-00007D760000}"/>
    <cellStyle name="Note 2 10 3 2" xfId="11942" xr:uid="{00000000-0005-0000-0000-00007E760000}"/>
    <cellStyle name="Note 2 10 3 3" xfId="21322" xr:uid="{00000000-0005-0000-0000-00007F760000}"/>
    <cellStyle name="Note 2 10 3 4" xfId="20020" xr:uid="{00000000-0005-0000-0000-000080760000}"/>
    <cellStyle name="Note 2 10 3 5" xfId="27053" xr:uid="{00000000-0005-0000-0000-000081760000}"/>
    <cellStyle name="Note 2 10 3 6" xfId="26162" xr:uid="{00000000-0005-0000-0000-000082760000}"/>
    <cellStyle name="Note 2 10 3 7" xfId="29887" xr:uid="{00000000-0005-0000-0000-000083760000}"/>
    <cellStyle name="Note 2 10 4" xfId="4037" xr:uid="{00000000-0005-0000-0000-000084760000}"/>
    <cellStyle name="Note 2 10 4 2" xfId="21404" xr:uid="{00000000-0005-0000-0000-000085760000}"/>
    <cellStyle name="Note 2 10 4 3" xfId="19937" xr:uid="{00000000-0005-0000-0000-000086760000}"/>
    <cellStyle name="Note 2 10 4 4" xfId="20052" xr:uid="{00000000-0005-0000-0000-000087760000}"/>
    <cellStyle name="Note 2 10 4 5" xfId="27885" xr:uid="{00000000-0005-0000-0000-000088760000}"/>
    <cellStyle name="Note 2 10 4 6" xfId="20703" xr:uid="{00000000-0005-0000-0000-000089760000}"/>
    <cellStyle name="Note 2 10 5" xfId="20125" xr:uid="{00000000-0005-0000-0000-00008A760000}"/>
    <cellStyle name="Note 2 10 6" xfId="19951" xr:uid="{00000000-0005-0000-0000-00008B760000}"/>
    <cellStyle name="Note 2 10 7" xfId="20120" xr:uid="{00000000-0005-0000-0000-00008C760000}"/>
    <cellStyle name="Note 2 10 8" xfId="26853" xr:uid="{00000000-0005-0000-0000-00008D760000}"/>
    <cellStyle name="Note 2 10 9" xfId="26612" xr:uid="{00000000-0005-0000-0000-00008E760000}"/>
    <cellStyle name="Note 2 11" xfId="1822" xr:uid="{00000000-0005-0000-0000-00008F760000}"/>
    <cellStyle name="Note 2 11 2" xfId="6123" xr:uid="{00000000-0005-0000-0000-000090760000}"/>
    <cellStyle name="Note 2 11 2 2" xfId="13688" xr:uid="{00000000-0005-0000-0000-000091760000}"/>
    <cellStyle name="Note 2 11 2 3" xfId="23334" xr:uid="{00000000-0005-0000-0000-000092760000}"/>
    <cellStyle name="Note 2 11 2 4" xfId="22115" xr:uid="{00000000-0005-0000-0000-000093760000}"/>
    <cellStyle name="Note 2 11 2 5" xfId="28453" xr:uid="{00000000-0005-0000-0000-000094760000}"/>
    <cellStyle name="Note 2 11 2 6" xfId="20499" xr:uid="{00000000-0005-0000-0000-000095760000}"/>
    <cellStyle name="Note 2 11 2 7" xfId="25764" xr:uid="{00000000-0005-0000-0000-000096760000}"/>
    <cellStyle name="Note 2 11 3" xfId="6336" xr:uid="{00000000-0005-0000-0000-000097760000}"/>
    <cellStyle name="Note 2 11 3 2" xfId="23547" xr:uid="{00000000-0005-0000-0000-000098760000}"/>
    <cellStyle name="Note 2 11 3 3" xfId="24261" xr:uid="{00000000-0005-0000-0000-000099760000}"/>
    <cellStyle name="Note 2 11 3 4" xfId="27435" xr:uid="{00000000-0005-0000-0000-00009A760000}"/>
    <cellStyle name="Note 2 11 3 5" xfId="18225" xr:uid="{00000000-0005-0000-0000-00009B760000}"/>
    <cellStyle name="Note 2 11 3 6" xfId="30007" xr:uid="{00000000-0005-0000-0000-00009C760000}"/>
    <cellStyle name="Note 2 11 4" xfId="19718" xr:uid="{00000000-0005-0000-0000-00009D760000}"/>
    <cellStyle name="Note 2 11 5" xfId="22026" xr:uid="{00000000-0005-0000-0000-00009E760000}"/>
    <cellStyle name="Note 2 11 6" xfId="21100" xr:uid="{00000000-0005-0000-0000-00009F760000}"/>
    <cellStyle name="Note 2 11 7" xfId="24713" xr:uid="{00000000-0005-0000-0000-0000A0760000}"/>
    <cellStyle name="Note 2 11 8" xfId="30496" xr:uid="{00000000-0005-0000-0000-0000A1760000}"/>
    <cellStyle name="Note 2 12" xfId="5765" xr:uid="{00000000-0005-0000-0000-0000A2760000}"/>
    <cellStyle name="Note 2 12 2" xfId="13437" xr:uid="{00000000-0005-0000-0000-0000A3760000}"/>
    <cellStyle name="Note 2 12 3" xfId="22976" xr:uid="{00000000-0005-0000-0000-0000A4760000}"/>
    <cellStyle name="Note 2 12 4" xfId="25216" xr:uid="{00000000-0005-0000-0000-0000A5760000}"/>
    <cellStyle name="Note 2 12 5" xfId="26755" xr:uid="{00000000-0005-0000-0000-0000A6760000}"/>
    <cellStyle name="Note 2 12 6" xfId="28216" xr:uid="{00000000-0005-0000-0000-0000A7760000}"/>
    <cellStyle name="Note 2 12 7" xfId="20076" xr:uid="{00000000-0005-0000-0000-0000A8760000}"/>
    <cellStyle name="Note 2 13" xfId="6722" xr:uid="{00000000-0005-0000-0000-0000A9760000}"/>
    <cellStyle name="Note 2 13 2" xfId="23933" xr:uid="{00000000-0005-0000-0000-0000AA760000}"/>
    <cellStyle name="Note 2 13 3" xfId="18599" xr:uid="{00000000-0005-0000-0000-0000AB760000}"/>
    <cellStyle name="Note 2 13 4" xfId="17870" xr:uid="{00000000-0005-0000-0000-0000AC760000}"/>
    <cellStyle name="Note 2 13 5" xfId="30816" xr:uid="{00000000-0005-0000-0000-0000AD760000}"/>
    <cellStyle name="Note 2 13 6" xfId="30046" xr:uid="{00000000-0005-0000-0000-0000AE760000}"/>
    <cellStyle name="Note 2 14" xfId="21880" xr:uid="{00000000-0005-0000-0000-0000AF760000}"/>
    <cellStyle name="Note 2 15" xfId="24284" xr:uid="{00000000-0005-0000-0000-0000B0760000}"/>
    <cellStyle name="Note 2 16" xfId="21265" xr:uid="{00000000-0005-0000-0000-0000B1760000}"/>
    <cellStyle name="Note 2 17" xfId="24289" xr:uid="{00000000-0005-0000-0000-0000B2760000}"/>
    <cellStyle name="Note 2 18" xfId="31699" xr:uid="{00000000-0005-0000-0000-0000B3760000}"/>
    <cellStyle name="Note 2 2" xfId="644" xr:uid="{00000000-0005-0000-0000-0000B4760000}"/>
    <cellStyle name="Note 2 2 10" xfId="6878" xr:uid="{00000000-0005-0000-0000-0000B5760000}"/>
    <cellStyle name="Note 2 2 10 2" xfId="24089" xr:uid="{00000000-0005-0000-0000-0000B6760000}"/>
    <cellStyle name="Note 2 2 10 3" xfId="25371" xr:uid="{00000000-0005-0000-0000-0000B7760000}"/>
    <cellStyle name="Note 2 2 10 4" xfId="28916" xr:uid="{00000000-0005-0000-0000-0000B8760000}"/>
    <cellStyle name="Note 2 2 10 5" xfId="29558" xr:uid="{00000000-0005-0000-0000-0000B9760000}"/>
    <cellStyle name="Note 2 2 10 6" xfId="31145" xr:uid="{00000000-0005-0000-0000-0000BA760000}"/>
    <cellStyle name="Note 2 2 11" xfId="25766" xr:uid="{00000000-0005-0000-0000-0000BB760000}"/>
    <cellStyle name="Note 2 2 12" xfId="25898" xr:uid="{00000000-0005-0000-0000-0000BC760000}"/>
    <cellStyle name="Note 2 2 13" xfId="30180" xr:uid="{00000000-0005-0000-0000-0000BD760000}"/>
    <cellStyle name="Note 2 2 14" xfId="29329" xr:uid="{00000000-0005-0000-0000-0000BE760000}"/>
    <cellStyle name="Note 2 2 15" xfId="31231" xr:uid="{00000000-0005-0000-0000-0000BF760000}"/>
    <cellStyle name="Note 2 2 2" xfId="645" xr:uid="{00000000-0005-0000-0000-0000C0760000}"/>
    <cellStyle name="Note 2 2 2 10" xfId="24794" xr:uid="{00000000-0005-0000-0000-0000C1760000}"/>
    <cellStyle name="Note 2 2 2 11" xfId="25441" xr:uid="{00000000-0005-0000-0000-0000C2760000}"/>
    <cellStyle name="Note 2 2 2 12" xfId="29466" xr:uid="{00000000-0005-0000-0000-0000C3760000}"/>
    <cellStyle name="Note 2 2 2 13" xfId="28678" xr:uid="{00000000-0005-0000-0000-0000C4760000}"/>
    <cellStyle name="Note 2 2 2 14" xfId="29443" xr:uid="{00000000-0005-0000-0000-0000C5760000}"/>
    <cellStyle name="Note 2 2 2 2" xfId="646" xr:uid="{00000000-0005-0000-0000-0000C6760000}"/>
    <cellStyle name="Note 2 2 2 2 10" xfId="20297" xr:uid="{00000000-0005-0000-0000-0000C7760000}"/>
    <cellStyle name="Note 2 2 2 2 11" xfId="15839" xr:uid="{00000000-0005-0000-0000-0000C8760000}"/>
    <cellStyle name="Note 2 2 2 2 12" xfId="29365" xr:uid="{00000000-0005-0000-0000-0000C9760000}"/>
    <cellStyle name="Note 2 2 2 2 13" xfId="31269" xr:uid="{00000000-0005-0000-0000-0000CA760000}"/>
    <cellStyle name="Note 2 2 2 2 2" xfId="647" xr:uid="{00000000-0005-0000-0000-0000CB760000}"/>
    <cellStyle name="Note 2 2 2 2 2 10" xfId="28543" xr:uid="{00000000-0005-0000-0000-0000CC760000}"/>
    <cellStyle name="Note 2 2 2 2 2 11" xfId="20511" xr:uid="{00000000-0005-0000-0000-0000CD760000}"/>
    <cellStyle name="Note 2 2 2 2 2 2" xfId="1415" xr:uid="{00000000-0005-0000-0000-0000CE760000}"/>
    <cellStyle name="Note 2 2 2 2 2 2 2" xfId="2506" xr:uid="{00000000-0005-0000-0000-0000CF760000}"/>
    <cellStyle name="Note 2 2 2 2 2 2 2 2" xfId="6529" xr:uid="{00000000-0005-0000-0000-0000D0760000}"/>
    <cellStyle name="Note 2 2 2 2 2 2 2 2 2" xfId="13950" xr:uid="{00000000-0005-0000-0000-0000D1760000}"/>
    <cellStyle name="Note 2 2 2 2 2 2 2 2 3" xfId="23740" xr:uid="{00000000-0005-0000-0000-0000D2760000}"/>
    <cellStyle name="Note 2 2 2 2 2 2 2 2 4" xfId="14436" xr:uid="{00000000-0005-0000-0000-0000D3760000}"/>
    <cellStyle name="Note 2 2 2 2 2 2 2 2 5" xfId="19927" xr:uid="{00000000-0005-0000-0000-0000D4760000}"/>
    <cellStyle name="Note 2 2 2 2 2 2 2 2 6" xfId="27146" xr:uid="{00000000-0005-0000-0000-0000D5760000}"/>
    <cellStyle name="Note 2 2 2 2 2 2 2 2 7" xfId="28545" xr:uid="{00000000-0005-0000-0000-0000D6760000}"/>
    <cellStyle name="Note 2 2 2 2 2 2 2 3" xfId="6513" xr:uid="{00000000-0005-0000-0000-0000D7760000}"/>
    <cellStyle name="Note 2 2 2 2 2 2 2 3 2" xfId="23724" xr:uid="{00000000-0005-0000-0000-0000D8760000}"/>
    <cellStyle name="Note 2 2 2 2 2 2 2 3 3" xfId="26462" xr:uid="{00000000-0005-0000-0000-0000D9760000}"/>
    <cellStyle name="Note 2 2 2 2 2 2 2 3 4" xfId="24445" xr:uid="{00000000-0005-0000-0000-0000DA760000}"/>
    <cellStyle name="Note 2 2 2 2 2 2 2 3 5" xfId="14775" xr:uid="{00000000-0005-0000-0000-0000DB760000}"/>
    <cellStyle name="Note 2 2 2 2 2 2 2 3 6" xfId="29337" xr:uid="{00000000-0005-0000-0000-0000DC760000}"/>
    <cellStyle name="Note 2 2 2 2 2 2 2 4" xfId="14398" xr:uid="{00000000-0005-0000-0000-0000DD760000}"/>
    <cellStyle name="Note 2 2 2 2 2 2 2 5" xfId="20329" xr:uid="{00000000-0005-0000-0000-0000DE760000}"/>
    <cellStyle name="Note 2 2 2 2 2 2 2 6" xfId="19903" xr:uid="{00000000-0005-0000-0000-0000DF760000}"/>
    <cellStyle name="Note 2 2 2 2 2 2 2 7" xfId="15163" xr:uid="{00000000-0005-0000-0000-0000E0760000}"/>
    <cellStyle name="Note 2 2 2 2 2 2 2 8" xfId="29406" xr:uid="{00000000-0005-0000-0000-0000E1760000}"/>
    <cellStyle name="Note 2 2 2 2 2 2 3" xfId="5842" xr:uid="{00000000-0005-0000-0000-0000E2760000}"/>
    <cellStyle name="Note 2 2 2 2 2 2 3 2" xfId="13471" xr:uid="{00000000-0005-0000-0000-0000E3760000}"/>
    <cellStyle name="Note 2 2 2 2 2 2 3 3" xfId="23053" xr:uid="{00000000-0005-0000-0000-0000E4760000}"/>
    <cellStyle name="Note 2 2 2 2 2 2 3 4" xfId="25618" xr:uid="{00000000-0005-0000-0000-0000E5760000}"/>
    <cellStyle name="Note 2 2 2 2 2 2 3 5" xfId="20840" xr:uid="{00000000-0005-0000-0000-0000E6760000}"/>
    <cellStyle name="Note 2 2 2 2 2 2 3 6" xfId="30158" xr:uid="{00000000-0005-0000-0000-0000E7760000}"/>
    <cellStyle name="Note 2 2 2 2 2 2 3 7" xfId="31566" xr:uid="{00000000-0005-0000-0000-0000E8760000}"/>
    <cellStyle name="Note 2 2 2 2 2 2 4" xfId="4958" xr:uid="{00000000-0005-0000-0000-0000E9760000}"/>
    <cellStyle name="Note 2 2 2 2 2 2 4 2" xfId="22254" xr:uid="{00000000-0005-0000-0000-0000EA760000}"/>
    <cellStyle name="Note 2 2 2 2 2 2 4 3" xfId="26511" xr:uid="{00000000-0005-0000-0000-0000EB760000}"/>
    <cellStyle name="Note 2 2 2 2 2 2 4 4" xfId="16554" xr:uid="{00000000-0005-0000-0000-0000EC760000}"/>
    <cellStyle name="Note 2 2 2 2 2 2 4 5" xfId="20534" xr:uid="{00000000-0005-0000-0000-0000ED760000}"/>
    <cellStyle name="Note 2 2 2 2 2 2 4 6" xfId="22573" xr:uid="{00000000-0005-0000-0000-0000EE760000}"/>
    <cellStyle name="Note 2 2 2 2 2 2 5" xfId="15194" xr:uid="{00000000-0005-0000-0000-0000EF760000}"/>
    <cellStyle name="Note 2 2 2 2 2 2 6" xfId="20112" xr:uid="{00000000-0005-0000-0000-0000F0760000}"/>
    <cellStyle name="Note 2 2 2 2 2 2 7" xfId="28368" xr:uid="{00000000-0005-0000-0000-0000F1760000}"/>
    <cellStyle name="Note 2 2 2 2 2 2 8" xfId="27094" xr:uid="{00000000-0005-0000-0000-0000F2760000}"/>
    <cellStyle name="Note 2 2 2 2 2 2 9" xfId="31884" xr:uid="{00000000-0005-0000-0000-0000F3760000}"/>
    <cellStyle name="Note 2 2 2 2 2 3" xfId="1160" xr:uid="{00000000-0005-0000-0000-0000F4760000}"/>
    <cellStyle name="Note 2 2 2 2 2 3 2" xfId="2251" xr:uid="{00000000-0005-0000-0000-0000F5760000}"/>
    <cellStyle name="Note 2 2 2 2 2 3 2 2" xfId="6392" xr:uid="{00000000-0005-0000-0000-0000F6760000}"/>
    <cellStyle name="Note 2 2 2 2 2 3 2 2 2" xfId="13868" xr:uid="{00000000-0005-0000-0000-0000F7760000}"/>
    <cellStyle name="Note 2 2 2 2 2 3 2 2 3" xfId="23603" xr:uid="{00000000-0005-0000-0000-0000F8760000}"/>
    <cellStyle name="Note 2 2 2 2 2 3 2 2 4" xfId="25263" xr:uid="{00000000-0005-0000-0000-0000F9760000}"/>
    <cellStyle name="Note 2 2 2 2 2 3 2 2 5" xfId="28749" xr:uid="{00000000-0005-0000-0000-0000FA760000}"/>
    <cellStyle name="Note 2 2 2 2 2 3 2 2 6" xfId="26572" xr:uid="{00000000-0005-0000-0000-0000FB760000}"/>
    <cellStyle name="Note 2 2 2 2 2 3 2 2 7" xfId="28222" xr:uid="{00000000-0005-0000-0000-0000FC760000}"/>
    <cellStyle name="Note 2 2 2 2 2 3 2 3" xfId="6117" xr:uid="{00000000-0005-0000-0000-0000FD760000}"/>
    <cellStyle name="Note 2 2 2 2 2 3 2 3 2" xfId="23328" xr:uid="{00000000-0005-0000-0000-0000FE760000}"/>
    <cellStyle name="Note 2 2 2 2 2 3 2 3 3" xfId="22837" xr:uid="{00000000-0005-0000-0000-0000FF760000}"/>
    <cellStyle name="Note 2 2 2 2 2 3 2 3 4" xfId="27185" xr:uid="{00000000-0005-0000-0000-000000770000}"/>
    <cellStyle name="Note 2 2 2 2 2 3 2 3 5" xfId="28213" xr:uid="{00000000-0005-0000-0000-000001770000}"/>
    <cellStyle name="Note 2 2 2 2 2 3 2 3 6" xfId="30090" xr:uid="{00000000-0005-0000-0000-000002770000}"/>
    <cellStyle name="Note 2 2 2 2 2 3 2 4" xfId="18258" xr:uid="{00000000-0005-0000-0000-000003770000}"/>
    <cellStyle name="Note 2 2 2 2 2 3 2 5" xfId="14412" xr:uid="{00000000-0005-0000-0000-000004770000}"/>
    <cellStyle name="Note 2 2 2 2 2 3 2 6" xfId="26659" xr:uid="{00000000-0005-0000-0000-000005770000}"/>
    <cellStyle name="Note 2 2 2 2 2 3 2 7" xfId="25729" xr:uid="{00000000-0005-0000-0000-000006770000}"/>
    <cellStyle name="Note 2 2 2 2 2 3 2 8" xfId="29698" xr:uid="{00000000-0005-0000-0000-000007770000}"/>
    <cellStyle name="Note 2 2 2 2 2 3 3" xfId="3954" xr:uid="{00000000-0005-0000-0000-000008770000}"/>
    <cellStyle name="Note 2 2 2 2 2 3 3 2" xfId="11941" xr:uid="{00000000-0005-0000-0000-000009770000}"/>
    <cellStyle name="Note 2 2 2 2 2 3 3 3" xfId="21321" xr:uid="{00000000-0005-0000-0000-00000A770000}"/>
    <cellStyle name="Note 2 2 2 2 2 3 3 4" xfId="19788" xr:uid="{00000000-0005-0000-0000-00000B770000}"/>
    <cellStyle name="Note 2 2 2 2 2 3 3 5" xfId="16244" xr:uid="{00000000-0005-0000-0000-00000C770000}"/>
    <cellStyle name="Note 2 2 2 2 2 3 3 6" xfId="25517" xr:uid="{00000000-0005-0000-0000-00000D770000}"/>
    <cellStyle name="Note 2 2 2 2 2 3 3 7" xfId="30865" xr:uid="{00000000-0005-0000-0000-00000E770000}"/>
    <cellStyle name="Note 2 2 2 2 2 3 4" xfId="6814" xr:uid="{00000000-0005-0000-0000-00000F770000}"/>
    <cellStyle name="Note 2 2 2 2 2 3 4 2" xfId="24025" xr:uid="{00000000-0005-0000-0000-000010770000}"/>
    <cellStyle name="Note 2 2 2 2 2 3 4 3" xfId="22939" xr:uid="{00000000-0005-0000-0000-000011770000}"/>
    <cellStyle name="Note 2 2 2 2 2 3 4 4" xfId="28852" xr:uid="{00000000-0005-0000-0000-000012770000}"/>
    <cellStyle name="Note 2 2 2 2 2 3 4 5" xfId="27719" xr:uid="{00000000-0005-0000-0000-000013770000}"/>
    <cellStyle name="Note 2 2 2 2 2 3 4 6" xfId="29775" xr:uid="{00000000-0005-0000-0000-000014770000}"/>
    <cellStyle name="Note 2 2 2 2 2 3 5" xfId="15837" xr:uid="{00000000-0005-0000-0000-000015770000}"/>
    <cellStyle name="Note 2 2 2 2 2 3 6" xfId="20882" xr:uid="{00000000-0005-0000-0000-000016770000}"/>
    <cellStyle name="Note 2 2 2 2 2 3 7" xfId="15483" xr:uid="{00000000-0005-0000-0000-000017770000}"/>
    <cellStyle name="Note 2 2 2 2 2 3 8" xfId="20966" xr:uid="{00000000-0005-0000-0000-000018770000}"/>
    <cellStyle name="Note 2 2 2 2 2 3 9" xfId="30973" xr:uid="{00000000-0005-0000-0000-000019770000}"/>
    <cellStyle name="Note 2 2 2 2 2 4" xfId="1826" xr:uid="{00000000-0005-0000-0000-00001A770000}"/>
    <cellStyle name="Note 2 2 2 2 2 4 2" xfId="6127" xr:uid="{00000000-0005-0000-0000-00001B770000}"/>
    <cellStyle name="Note 2 2 2 2 2 4 2 2" xfId="13692" xr:uid="{00000000-0005-0000-0000-00001C770000}"/>
    <cellStyle name="Note 2 2 2 2 2 4 2 3" xfId="23338" xr:uid="{00000000-0005-0000-0000-00001D770000}"/>
    <cellStyle name="Note 2 2 2 2 2 4 2 4" xfId="24515" xr:uid="{00000000-0005-0000-0000-00001E770000}"/>
    <cellStyle name="Note 2 2 2 2 2 4 2 5" xfId="28607" xr:uid="{00000000-0005-0000-0000-00001F770000}"/>
    <cellStyle name="Note 2 2 2 2 2 4 2 6" xfId="28784" xr:uid="{00000000-0005-0000-0000-000020770000}"/>
    <cellStyle name="Note 2 2 2 2 2 4 2 7" xfId="32099" xr:uid="{00000000-0005-0000-0000-000021770000}"/>
    <cellStyle name="Note 2 2 2 2 2 4 3" xfId="4029" xr:uid="{00000000-0005-0000-0000-000022770000}"/>
    <cellStyle name="Note 2 2 2 2 2 4 3 2" xfId="21396" xr:uid="{00000000-0005-0000-0000-000023770000}"/>
    <cellStyle name="Note 2 2 2 2 2 4 3 3" xfId="25410" xr:uid="{00000000-0005-0000-0000-000024770000}"/>
    <cellStyle name="Note 2 2 2 2 2 4 3 4" xfId="24241" xr:uid="{00000000-0005-0000-0000-000025770000}"/>
    <cellStyle name="Note 2 2 2 2 2 4 3 5" xfId="29770" xr:uid="{00000000-0005-0000-0000-000026770000}"/>
    <cellStyle name="Note 2 2 2 2 2 4 3 6" xfId="29664" xr:uid="{00000000-0005-0000-0000-000027770000}"/>
    <cellStyle name="Note 2 2 2 2 2 4 4" xfId="15423" xr:uid="{00000000-0005-0000-0000-000028770000}"/>
    <cellStyle name="Note 2 2 2 2 2 4 5" xfId="21846" xr:uid="{00000000-0005-0000-0000-000029770000}"/>
    <cellStyle name="Note 2 2 2 2 2 4 6" xfId="27389" xr:uid="{00000000-0005-0000-0000-00002A770000}"/>
    <cellStyle name="Note 2 2 2 2 2 4 7" xfId="14167" xr:uid="{00000000-0005-0000-0000-00002B770000}"/>
    <cellStyle name="Note 2 2 2 2 2 4 8" xfId="27659" xr:uid="{00000000-0005-0000-0000-00002C770000}"/>
    <cellStyle name="Note 2 2 2 2 2 5" xfId="4656" xr:uid="{00000000-0005-0000-0000-00002D770000}"/>
    <cellStyle name="Note 2 2 2 2 2 5 2" xfId="12501" xr:uid="{00000000-0005-0000-0000-00002E770000}"/>
    <cellStyle name="Note 2 2 2 2 2 5 3" xfId="21974" xr:uid="{00000000-0005-0000-0000-00002F770000}"/>
    <cellStyle name="Note 2 2 2 2 2 5 4" xfId="19836" xr:uid="{00000000-0005-0000-0000-000030770000}"/>
    <cellStyle name="Note 2 2 2 2 2 5 5" xfId="22445" xr:uid="{00000000-0005-0000-0000-000031770000}"/>
    <cellStyle name="Note 2 2 2 2 2 5 6" xfId="27013" xr:uid="{00000000-0005-0000-0000-000032770000}"/>
    <cellStyle name="Note 2 2 2 2 2 5 7" xfId="31891" xr:uid="{00000000-0005-0000-0000-000033770000}"/>
    <cellStyle name="Note 2 2 2 2 2 6" xfId="4328" xr:uid="{00000000-0005-0000-0000-000034770000}"/>
    <cellStyle name="Note 2 2 2 2 2 6 2" xfId="21674" xr:uid="{00000000-0005-0000-0000-000035770000}"/>
    <cellStyle name="Note 2 2 2 2 2 6 3" xfId="18275" xr:uid="{00000000-0005-0000-0000-000036770000}"/>
    <cellStyle name="Note 2 2 2 2 2 6 4" xfId="26396" xr:uid="{00000000-0005-0000-0000-000037770000}"/>
    <cellStyle name="Note 2 2 2 2 2 6 5" xfId="20637" xr:uid="{00000000-0005-0000-0000-000038770000}"/>
    <cellStyle name="Note 2 2 2 2 2 6 6" xfId="29102" xr:uid="{00000000-0005-0000-0000-000039770000}"/>
    <cellStyle name="Note 2 2 2 2 2 7" xfId="24868" xr:uid="{00000000-0005-0000-0000-00003A770000}"/>
    <cellStyle name="Note 2 2 2 2 2 8" xfId="19679" xr:uid="{00000000-0005-0000-0000-00003B770000}"/>
    <cellStyle name="Note 2 2 2 2 2 9" xfId="29517" xr:uid="{00000000-0005-0000-0000-00003C770000}"/>
    <cellStyle name="Note 2 2 2 2 3" xfId="648" xr:uid="{00000000-0005-0000-0000-00003D770000}"/>
    <cellStyle name="Note 2 2 2 2 3 10" xfId="30831" xr:uid="{00000000-0005-0000-0000-00003E770000}"/>
    <cellStyle name="Note 2 2 2 2 3 11" xfId="22347" xr:uid="{00000000-0005-0000-0000-00003F770000}"/>
    <cellStyle name="Note 2 2 2 2 3 2" xfId="1416" xr:uid="{00000000-0005-0000-0000-000040770000}"/>
    <cellStyle name="Note 2 2 2 2 3 2 2" xfId="2507" xr:uid="{00000000-0005-0000-0000-000041770000}"/>
    <cellStyle name="Note 2 2 2 2 3 2 2 2" xfId="6530" xr:uid="{00000000-0005-0000-0000-000042770000}"/>
    <cellStyle name="Note 2 2 2 2 3 2 2 2 2" xfId="13951" xr:uid="{00000000-0005-0000-0000-000043770000}"/>
    <cellStyle name="Note 2 2 2 2 3 2 2 2 3" xfId="23741" xr:uid="{00000000-0005-0000-0000-000044770000}"/>
    <cellStyle name="Note 2 2 2 2 3 2 2 2 4" xfId="17971" xr:uid="{00000000-0005-0000-0000-000045770000}"/>
    <cellStyle name="Note 2 2 2 2 3 2 2 2 5" xfId="20151" xr:uid="{00000000-0005-0000-0000-000046770000}"/>
    <cellStyle name="Note 2 2 2 2 3 2 2 2 6" xfId="30803" xr:uid="{00000000-0005-0000-0000-000047770000}"/>
    <cellStyle name="Note 2 2 2 2 3 2 2 2 7" xfId="25260" xr:uid="{00000000-0005-0000-0000-000048770000}"/>
    <cellStyle name="Note 2 2 2 2 3 2 2 3" xfId="5194" xr:uid="{00000000-0005-0000-0000-000049770000}"/>
    <cellStyle name="Note 2 2 2 2 3 2 2 3 2" xfId="22465" xr:uid="{00000000-0005-0000-0000-00004A770000}"/>
    <cellStyle name="Note 2 2 2 2 3 2 2 3 3" xfId="19801" xr:uid="{00000000-0005-0000-0000-00004B770000}"/>
    <cellStyle name="Note 2 2 2 2 3 2 2 3 4" xfId="27660" xr:uid="{00000000-0005-0000-0000-00004C770000}"/>
    <cellStyle name="Note 2 2 2 2 3 2 2 3 5" xfId="27570" xr:uid="{00000000-0005-0000-0000-00004D770000}"/>
    <cellStyle name="Note 2 2 2 2 3 2 2 3 6" xfId="31260" xr:uid="{00000000-0005-0000-0000-00004E770000}"/>
    <cellStyle name="Note 2 2 2 2 3 2 2 4" xfId="14397" xr:uid="{00000000-0005-0000-0000-00004F770000}"/>
    <cellStyle name="Note 2 2 2 2 3 2 2 5" xfId="14154" xr:uid="{00000000-0005-0000-0000-000050770000}"/>
    <cellStyle name="Note 2 2 2 2 3 2 2 6" xfId="18095" xr:uid="{00000000-0005-0000-0000-000051770000}"/>
    <cellStyle name="Note 2 2 2 2 3 2 2 7" xfId="15903" xr:uid="{00000000-0005-0000-0000-000052770000}"/>
    <cellStyle name="Note 2 2 2 2 3 2 2 8" xfId="29528" xr:uid="{00000000-0005-0000-0000-000053770000}"/>
    <cellStyle name="Note 2 2 2 2 3 2 3" xfId="5843" xr:uid="{00000000-0005-0000-0000-000054770000}"/>
    <cellStyle name="Note 2 2 2 2 3 2 3 2" xfId="13472" xr:uid="{00000000-0005-0000-0000-000055770000}"/>
    <cellStyle name="Note 2 2 2 2 3 2 3 3" xfId="23054" xr:uid="{00000000-0005-0000-0000-000056770000}"/>
    <cellStyle name="Note 2 2 2 2 3 2 3 4" xfId="25494" xr:uid="{00000000-0005-0000-0000-000057770000}"/>
    <cellStyle name="Note 2 2 2 2 3 2 3 5" xfId="15860" xr:uid="{00000000-0005-0000-0000-000058770000}"/>
    <cellStyle name="Note 2 2 2 2 3 2 3 6" xfId="30556" xr:uid="{00000000-0005-0000-0000-000059770000}"/>
    <cellStyle name="Note 2 2 2 2 3 2 3 7" xfId="25400" xr:uid="{00000000-0005-0000-0000-00005A770000}"/>
    <cellStyle name="Note 2 2 2 2 3 2 4" xfId="6681" xr:uid="{00000000-0005-0000-0000-00005B770000}"/>
    <cellStyle name="Note 2 2 2 2 3 2 4 2" xfId="23892" xr:uid="{00000000-0005-0000-0000-00005C770000}"/>
    <cellStyle name="Note 2 2 2 2 3 2 4 3" xfId="25883" xr:uid="{00000000-0005-0000-0000-00005D770000}"/>
    <cellStyle name="Note 2 2 2 2 3 2 4 4" xfId="20565" xr:uid="{00000000-0005-0000-0000-00005E770000}"/>
    <cellStyle name="Note 2 2 2 2 3 2 4 5" xfId="28422" xr:uid="{00000000-0005-0000-0000-00005F770000}"/>
    <cellStyle name="Note 2 2 2 2 3 2 4 6" xfId="32067" xr:uid="{00000000-0005-0000-0000-000060770000}"/>
    <cellStyle name="Note 2 2 2 2 3 2 5" xfId="20618" xr:uid="{00000000-0005-0000-0000-000061770000}"/>
    <cellStyle name="Note 2 2 2 2 3 2 6" xfId="26143" xr:uid="{00000000-0005-0000-0000-000062770000}"/>
    <cellStyle name="Note 2 2 2 2 3 2 7" xfId="21170" xr:uid="{00000000-0005-0000-0000-000063770000}"/>
    <cellStyle name="Note 2 2 2 2 3 2 8" xfId="26706" xr:uid="{00000000-0005-0000-0000-000064770000}"/>
    <cellStyle name="Note 2 2 2 2 3 2 9" xfId="22085" xr:uid="{00000000-0005-0000-0000-000065770000}"/>
    <cellStyle name="Note 2 2 2 2 3 3" xfId="1155" xr:uid="{00000000-0005-0000-0000-000066770000}"/>
    <cellStyle name="Note 2 2 2 2 3 3 2" xfId="2246" xr:uid="{00000000-0005-0000-0000-000067770000}"/>
    <cellStyle name="Note 2 2 2 2 3 3 2 2" xfId="6387" xr:uid="{00000000-0005-0000-0000-000068770000}"/>
    <cellStyle name="Note 2 2 2 2 3 3 2 2 2" xfId="13863" xr:uid="{00000000-0005-0000-0000-000069770000}"/>
    <cellStyle name="Note 2 2 2 2 3 3 2 2 3" xfId="23598" xr:uid="{00000000-0005-0000-0000-00006A770000}"/>
    <cellStyle name="Note 2 2 2 2 3 3 2 2 4" xfId="19778" xr:uid="{00000000-0005-0000-0000-00006B770000}"/>
    <cellStyle name="Note 2 2 2 2 3 3 2 2 5" xfId="28318" xr:uid="{00000000-0005-0000-0000-00006C770000}"/>
    <cellStyle name="Note 2 2 2 2 3 3 2 2 6" xfId="29445" xr:uid="{00000000-0005-0000-0000-00006D770000}"/>
    <cellStyle name="Note 2 2 2 2 3 3 2 2 7" xfId="31583" xr:uid="{00000000-0005-0000-0000-00006E770000}"/>
    <cellStyle name="Note 2 2 2 2 3 3 2 3" xfId="6118" xr:uid="{00000000-0005-0000-0000-00006F770000}"/>
    <cellStyle name="Note 2 2 2 2 3 3 2 3 2" xfId="23329" xr:uid="{00000000-0005-0000-0000-000070770000}"/>
    <cellStyle name="Note 2 2 2 2 3 3 2 3 3" xfId="17995" xr:uid="{00000000-0005-0000-0000-000071770000}"/>
    <cellStyle name="Note 2 2 2 2 3 3 2 3 4" xfId="28642" xr:uid="{00000000-0005-0000-0000-000072770000}"/>
    <cellStyle name="Note 2 2 2 2 3 3 2 3 5" xfId="30676" xr:uid="{00000000-0005-0000-0000-000073770000}"/>
    <cellStyle name="Note 2 2 2 2 3 3 2 3 6" xfId="26888" xr:uid="{00000000-0005-0000-0000-000074770000}"/>
    <cellStyle name="Note 2 2 2 2 3 3 2 4" xfId="16269" xr:uid="{00000000-0005-0000-0000-000075770000}"/>
    <cellStyle name="Note 2 2 2 2 3 3 2 5" xfId="19660" xr:uid="{00000000-0005-0000-0000-000076770000}"/>
    <cellStyle name="Note 2 2 2 2 3 3 2 6" xfId="27599" xr:uid="{00000000-0005-0000-0000-000077770000}"/>
    <cellStyle name="Note 2 2 2 2 3 3 2 7" xfId="24962" xr:uid="{00000000-0005-0000-0000-000078770000}"/>
    <cellStyle name="Note 2 2 2 2 3 3 2 8" xfId="32059" xr:uid="{00000000-0005-0000-0000-000079770000}"/>
    <cellStyle name="Note 2 2 2 2 3 3 3" xfId="4647" xr:uid="{00000000-0005-0000-0000-00007A770000}"/>
    <cellStyle name="Note 2 2 2 2 3 3 3 2" xfId="12492" xr:uid="{00000000-0005-0000-0000-00007B770000}"/>
    <cellStyle name="Note 2 2 2 2 3 3 3 3" xfId="21965" xr:uid="{00000000-0005-0000-0000-00007C770000}"/>
    <cellStyle name="Note 2 2 2 2 3 3 3 4" xfId="15857" xr:uid="{00000000-0005-0000-0000-00007D770000}"/>
    <cellStyle name="Note 2 2 2 2 3 3 3 5" xfId="24585" xr:uid="{00000000-0005-0000-0000-00007E770000}"/>
    <cellStyle name="Note 2 2 2 2 3 3 3 6" xfId="24930" xr:uid="{00000000-0005-0000-0000-00007F770000}"/>
    <cellStyle name="Note 2 2 2 2 3 3 3 7" xfId="25205" xr:uid="{00000000-0005-0000-0000-000080770000}"/>
    <cellStyle name="Note 2 2 2 2 3 3 4" xfId="6813" xr:uid="{00000000-0005-0000-0000-000081770000}"/>
    <cellStyle name="Note 2 2 2 2 3 3 4 2" xfId="24024" xr:uid="{00000000-0005-0000-0000-000082770000}"/>
    <cellStyle name="Note 2 2 2 2 3 3 4 3" xfId="21603" xr:uid="{00000000-0005-0000-0000-000083770000}"/>
    <cellStyle name="Note 2 2 2 2 3 3 4 4" xfId="28851" xr:uid="{00000000-0005-0000-0000-000084770000}"/>
    <cellStyle name="Note 2 2 2 2 3 3 4 5" xfId="16559" xr:uid="{00000000-0005-0000-0000-000085770000}"/>
    <cellStyle name="Note 2 2 2 2 3 3 4 6" xfId="29988" xr:uid="{00000000-0005-0000-0000-000086770000}"/>
    <cellStyle name="Note 2 2 2 2 3 3 5" xfId="14725" xr:uid="{00000000-0005-0000-0000-000087770000}"/>
    <cellStyle name="Note 2 2 2 2 3 3 6" xfId="25255" xr:uid="{00000000-0005-0000-0000-000088770000}"/>
    <cellStyle name="Note 2 2 2 2 3 3 7" xfId="14859" xr:uid="{00000000-0005-0000-0000-000089770000}"/>
    <cellStyle name="Note 2 2 2 2 3 3 8" xfId="30265" xr:uid="{00000000-0005-0000-0000-00008A770000}"/>
    <cellStyle name="Note 2 2 2 2 3 3 9" xfId="29051" xr:uid="{00000000-0005-0000-0000-00008B770000}"/>
    <cellStyle name="Note 2 2 2 2 3 4" xfId="1827" xr:uid="{00000000-0005-0000-0000-00008C770000}"/>
    <cellStyle name="Note 2 2 2 2 3 4 2" xfId="6128" xr:uid="{00000000-0005-0000-0000-00008D770000}"/>
    <cellStyle name="Note 2 2 2 2 3 4 2 2" xfId="13693" xr:uid="{00000000-0005-0000-0000-00008E770000}"/>
    <cellStyle name="Note 2 2 2 2 3 4 2 3" xfId="23339" xr:uid="{00000000-0005-0000-0000-00008F770000}"/>
    <cellStyle name="Note 2 2 2 2 3 4 2 4" xfId="26523" xr:uid="{00000000-0005-0000-0000-000090770000}"/>
    <cellStyle name="Note 2 2 2 2 3 4 2 5" xfId="27181" xr:uid="{00000000-0005-0000-0000-000091770000}"/>
    <cellStyle name="Note 2 2 2 2 3 4 2 6" xfId="28751" xr:uid="{00000000-0005-0000-0000-000092770000}"/>
    <cellStyle name="Note 2 2 2 2 3 4 2 7" xfId="29279" xr:uid="{00000000-0005-0000-0000-000093770000}"/>
    <cellStyle name="Note 2 2 2 2 3 4 3" xfId="3984" xr:uid="{00000000-0005-0000-0000-000094770000}"/>
    <cellStyle name="Note 2 2 2 2 3 4 3 2" xfId="21351" xr:uid="{00000000-0005-0000-0000-000095770000}"/>
    <cellStyle name="Note 2 2 2 2 3 4 3 3" xfId="26360" xr:uid="{00000000-0005-0000-0000-000096770000}"/>
    <cellStyle name="Note 2 2 2 2 3 4 3 4" xfId="19696" xr:uid="{00000000-0005-0000-0000-000097770000}"/>
    <cellStyle name="Note 2 2 2 2 3 4 3 5" xfId="25530" xr:uid="{00000000-0005-0000-0000-000098770000}"/>
    <cellStyle name="Note 2 2 2 2 3 4 3 6" xfId="31550" xr:uid="{00000000-0005-0000-0000-000099770000}"/>
    <cellStyle name="Note 2 2 2 2 3 4 4" xfId="20124" xr:uid="{00000000-0005-0000-0000-00009A770000}"/>
    <cellStyle name="Note 2 2 2 2 3 4 5" xfId="14752" xr:uid="{00000000-0005-0000-0000-00009B770000}"/>
    <cellStyle name="Note 2 2 2 2 3 4 6" xfId="20484" xr:uid="{00000000-0005-0000-0000-00009C770000}"/>
    <cellStyle name="Note 2 2 2 2 3 4 7" xfId="30874" xr:uid="{00000000-0005-0000-0000-00009D770000}"/>
    <cellStyle name="Note 2 2 2 2 3 4 8" xfId="17843" xr:uid="{00000000-0005-0000-0000-00009E770000}"/>
    <cellStyle name="Note 2 2 2 2 3 5" xfId="5770" xr:uid="{00000000-0005-0000-0000-00009F770000}"/>
    <cellStyle name="Note 2 2 2 2 3 5 2" xfId="13442" xr:uid="{00000000-0005-0000-0000-0000A0770000}"/>
    <cellStyle name="Note 2 2 2 2 3 5 3" xfId="22981" xr:uid="{00000000-0005-0000-0000-0000A1770000}"/>
    <cellStyle name="Note 2 2 2 2 3 5 4" xfId="26231" xr:uid="{00000000-0005-0000-0000-0000A2770000}"/>
    <cellStyle name="Note 2 2 2 2 3 5 5" xfId="26917" xr:uid="{00000000-0005-0000-0000-0000A3770000}"/>
    <cellStyle name="Note 2 2 2 2 3 5 6" xfId="26570" xr:uid="{00000000-0005-0000-0000-0000A4770000}"/>
    <cellStyle name="Note 2 2 2 2 3 5 7" xfId="29999" xr:uid="{00000000-0005-0000-0000-0000A5770000}"/>
    <cellStyle name="Note 2 2 2 2 3 6" xfId="6293" xr:uid="{00000000-0005-0000-0000-0000A6770000}"/>
    <cellStyle name="Note 2 2 2 2 3 6 2" xfId="23504" xr:uid="{00000000-0005-0000-0000-0000A7770000}"/>
    <cellStyle name="Note 2 2 2 2 3 6 3" xfId="19809" xr:uid="{00000000-0005-0000-0000-0000A8770000}"/>
    <cellStyle name="Note 2 2 2 2 3 6 4" xfId="28745" xr:uid="{00000000-0005-0000-0000-0000A9770000}"/>
    <cellStyle name="Note 2 2 2 2 3 6 5" xfId="29462" xr:uid="{00000000-0005-0000-0000-0000AA770000}"/>
    <cellStyle name="Note 2 2 2 2 3 6 6" xfId="31341" xr:uid="{00000000-0005-0000-0000-0000AB770000}"/>
    <cellStyle name="Note 2 2 2 2 3 7" xfId="19779" xr:uid="{00000000-0005-0000-0000-0000AC770000}"/>
    <cellStyle name="Note 2 2 2 2 3 8" xfId="24283" xr:uid="{00000000-0005-0000-0000-0000AD770000}"/>
    <cellStyle name="Note 2 2 2 2 3 9" xfId="28497" xr:uid="{00000000-0005-0000-0000-0000AE770000}"/>
    <cellStyle name="Note 2 2 2 2 4" xfId="1414" xr:uid="{00000000-0005-0000-0000-0000AF770000}"/>
    <cellStyle name="Note 2 2 2 2 4 2" xfId="2505" xr:uid="{00000000-0005-0000-0000-0000B0770000}"/>
    <cellStyle name="Note 2 2 2 2 4 2 2" xfId="6528" xr:uid="{00000000-0005-0000-0000-0000B1770000}"/>
    <cellStyle name="Note 2 2 2 2 4 2 2 2" xfId="13949" xr:uid="{00000000-0005-0000-0000-0000B2770000}"/>
    <cellStyle name="Note 2 2 2 2 4 2 2 3" xfId="23739" xr:uid="{00000000-0005-0000-0000-0000B3770000}"/>
    <cellStyle name="Note 2 2 2 2 4 2 2 4" xfId="18899" xr:uid="{00000000-0005-0000-0000-0000B4770000}"/>
    <cellStyle name="Note 2 2 2 2 4 2 2 5" xfId="25693" xr:uid="{00000000-0005-0000-0000-0000B5770000}"/>
    <cellStyle name="Note 2 2 2 2 4 2 2 6" xfId="26748" xr:uid="{00000000-0005-0000-0000-0000B6770000}"/>
    <cellStyle name="Note 2 2 2 2 4 2 2 7" xfId="28198" xr:uid="{00000000-0005-0000-0000-0000B7770000}"/>
    <cellStyle name="Note 2 2 2 2 4 2 3" xfId="3899" xr:uid="{00000000-0005-0000-0000-0000B8770000}"/>
    <cellStyle name="Note 2 2 2 2 4 2 3 2" xfId="21267" xr:uid="{00000000-0005-0000-0000-0000B9770000}"/>
    <cellStyle name="Note 2 2 2 2 4 2 3 3" xfId="15501" xr:uid="{00000000-0005-0000-0000-0000BA770000}"/>
    <cellStyle name="Note 2 2 2 2 4 2 3 4" xfId="25147" xr:uid="{00000000-0005-0000-0000-0000BB770000}"/>
    <cellStyle name="Note 2 2 2 2 4 2 3 5" xfId="15559" xr:uid="{00000000-0005-0000-0000-0000BC770000}"/>
    <cellStyle name="Note 2 2 2 2 4 2 3 6" xfId="31522" xr:uid="{00000000-0005-0000-0000-0000BD770000}"/>
    <cellStyle name="Note 2 2 2 2 4 2 4" xfId="14399" xr:uid="{00000000-0005-0000-0000-0000BE770000}"/>
    <cellStyle name="Note 2 2 2 2 4 2 5" xfId="24280" xr:uid="{00000000-0005-0000-0000-0000BF770000}"/>
    <cellStyle name="Note 2 2 2 2 4 2 6" xfId="27352" xr:uid="{00000000-0005-0000-0000-0000C0770000}"/>
    <cellStyle name="Note 2 2 2 2 4 2 7" xfId="29259" xr:uid="{00000000-0005-0000-0000-0000C1770000}"/>
    <cellStyle name="Note 2 2 2 2 4 2 8" xfId="30270" xr:uid="{00000000-0005-0000-0000-0000C2770000}"/>
    <cellStyle name="Note 2 2 2 2 4 3" xfId="5841" xr:uid="{00000000-0005-0000-0000-0000C3770000}"/>
    <cellStyle name="Note 2 2 2 2 4 3 2" xfId="13470" xr:uid="{00000000-0005-0000-0000-0000C4770000}"/>
    <cellStyle name="Note 2 2 2 2 4 3 3" xfId="23052" xr:uid="{00000000-0005-0000-0000-0000C5770000}"/>
    <cellStyle name="Note 2 2 2 2 4 3 4" xfId="18913" xr:uid="{00000000-0005-0000-0000-0000C6770000}"/>
    <cellStyle name="Note 2 2 2 2 4 3 5" xfId="20677" xr:uid="{00000000-0005-0000-0000-0000C7770000}"/>
    <cellStyle name="Note 2 2 2 2 4 3 6" xfId="14734" xr:uid="{00000000-0005-0000-0000-0000C8770000}"/>
    <cellStyle name="Note 2 2 2 2 4 3 7" xfId="31613" xr:uid="{00000000-0005-0000-0000-0000C9770000}"/>
    <cellStyle name="Note 2 2 2 2 4 4" xfId="6798" xr:uid="{00000000-0005-0000-0000-0000CA770000}"/>
    <cellStyle name="Note 2 2 2 2 4 4 2" xfId="24009" xr:uid="{00000000-0005-0000-0000-0000CB770000}"/>
    <cellStyle name="Note 2 2 2 2 4 4 3" xfId="24912" xr:uid="{00000000-0005-0000-0000-0000CC770000}"/>
    <cellStyle name="Note 2 2 2 2 4 4 4" xfId="28836" xr:uid="{00000000-0005-0000-0000-0000CD770000}"/>
    <cellStyle name="Note 2 2 2 2 4 4 5" xfId="29272" xr:uid="{00000000-0005-0000-0000-0000CE770000}"/>
    <cellStyle name="Note 2 2 2 2 4 4 6" xfId="26812" xr:uid="{00000000-0005-0000-0000-0000CF770000}"/>
    <cellStyle name="Note 2 2 2 2 4 5" xfId="16236" xr:uid="{00000000-0005-0000-0000-0000D0770000}"/>
    <cellStyle name="Note 2 2 2 2 4 6" xfId="25229" xr:uid="{00000000-0005-0000-0000-0000D1770000}"/>
    <cellStyle name="Note 2 2 2 2 4 7" xfId="25687" xr:uid="{00000000-0005-0000-0000-0000D2770000}"/>
    <cellStyle name="Note 2 2 2 2 4 8" xfId="25526" xr:uid="{00000000-0005-0000-0000-0000D3770000}"/>
    <cellStyle name="Note 2 2 2 2 4 9" xfId="29648" xr:uid="{00000000-0005-0000-0000-0000D4770000}"/>
    <cellStyle name="Note 2 2 2 2 5" xfId="1159" xr:uid="{00000000-0005-0000-0000-0000D5770000}"/>
    <cellStyle name="Note 2 2 2 2 5 2" xfId="2250" xr:uid="{00000000-0005-0000-0000-0000D6770000}"/>
    <cellStyle name="Note 2 2 2 2 5 2 2" xfId="6391" xr:uid="{00000000-0005-0000-0000-0000D7770000}"/>
    <cellStyle name="Note 2 2 2 2 5 2 2 2" xfId="13867" xr:uid="{00000000-0005-0000-0000-0000D8770000}"/>
    <cellStyle name="Note 2 2 2 2 5 2 2 3" xfId="23602" xr:uid="{00000000-0005-0000-0000-0000D9770000}"/>
    <cellStyle name="Note 2 2 2 2 5 2 2 4" xfId="14760" xr:uid="{00000000-0005-0000-0000-0000DA770000}"/>
    <cellStyle name="Note 2 2 2 2 5 2 2 5" xfId="27892" xr:uid="{00000000-0005-0000-0000-0000DB770000}"/>
    <cellStyle name="Note 2 2 2 2 5 2 2 6" xfId="29366" xr:uid="{00000000-0005-0000-0000-0000DC770000}"/>
    <cellStyle name="Note 2 2 2 2 5 2 2 7" xfId="31456" xr:uid="{00000000-0005-0000-0000-0000DD770000}"/>
    <cellStyle name="Note 2 2 2 2 5 2 3" xfId="6519" xr:uid="{00000000-0005-0000-0000-0000DE770000}"/>
    <cellStyle name="Note 2 2 2 2 5 2 3 2" xfId="23730" xr:uid="{00000000-0005-0000-0000-0000DF770000}"/>
    <cellStyle name="Note 2 2 2 2 5 2 3 3" xfId="20273" xr:uid="{00000000-0005-0000-0000-0000E0770000}"/>
    <cellStyle name="Note 2 2 2 2 5 2 3 4" xfId="26944" xr:uid="{00000000-0005-0000-0000-0000E1770000}"/>
    <cellStyle name="Note 2 2 2 2 5 2 3 5" xfId="29767" xr:uid="{00000000-0005-0000-0000-0000E2770000}"/>
    <cellStyle name="Note 2 2 2 2 5 2 3 6" xfId="31376" xr:uid="{00000000-0005-0000-0000-0000E3770000}"/>
    <cellStyle name="Note 2 2 2 2 5 2 4" xfId="14451" xr:uid="{00000000-0005-0000-0000-0000E4770000}"/>
    <cellStyle name="Note 2 2 2 2 5 2 5" xfId="18268" xr:uid="{00000000-0005-0000-0000-0000E5770000}"/>
    <cellStyle name="Note 2 2 2 2 5 2 6" xfId="22123" xr:uid="{00000000-0005-0000-0000-0000E6770000}"/>
    <cellStyle name="Note 2 2 2 2 5 2 7" xfId="27264" xr:uid="{00000000-0005-0000-0000-0000E7770000}"/>
    <cellStyle name="Note 2 2 2 2 5 2 8" xfId="22946" xr:uid="{00000000-0005-0000-0000-0000E8770000}"/>
    <cellStyle name="Note 2 2 2 2 5 3" xfId="4646" xr:uid="{00000000-0005-0000-0000-0000E9770000}"/>
    <cellStyle name="Note 2 2 2 2 5 3 2" xfId="12491" xr:uid="{00000000-0005-0000-0000-0000EA770000}"/>
    <cellStyle name="Note 2 2 2 2 5 3 3" xfId="21964" xr:uid="{00000000-0005-0000-0000-0000EB770000}"/>
    <cellStyle name="Note 2 2 2 2 5 3 4" xfId="22437" xr:uid="{00000000-0005-0000-0000-0000EC770000}"/>
    <cellStyle name="Note 2 2 2 2 5 3 5" xfId="27027" xr:uid="{00000000-0005-0000-0000-0000ED770000}"/>
    <cellStyle name="Note 2 2 2 2 5 3 6" xfId="27867" xr:uid="{00000000-0005-0000-0000-0000EE770000}"/>
    <cellStyle name="Note 2 2 2 2 5 3 7" xfId="27255" xr:uid="{00000000-0005-0000-0000-0000EF770000}"/>
    <cellStyle name="Note 2 2 2 2 5 4" xfId="5800" xr:uid="{00000000-0005-0000-0000-0000F0770000}"/>
    <cellStyle name="Note 2 2 2 2 5 4 2" xfId="23011" xr:uid="{00000000-0005-0000-0000-0000F1770000}"/>
    <cellStyle name="Note 2 2 2 2 5 4 3" xfId="21270" xr:uid="{00000000-0005-0000-0000-0000F2770000}"/>
    <cellStyle name="Note 2 2 2 2 5 4 4" xfId="25990" xr:uid="{00000000-0005-0000-0000-0000F3770000}"/>
    <cellStyle name="Note 2 2 2 2 5 4 5" xfId="29968" xr:uid="{00000000-0005-0000-0000-0000F4770000}"/>
    <cellStyle name="Note 2 2 2 2 5 4 6" xfId="26627" xr:uid="{00000000-0005-0000-0000-0000F5770000}"/>
    <cellStyle name="Note 2 2 2 2 5 5" xfId="20010" xr:uid="{00000000-0005-0000-0000-0000F6770000}"/>
    <cellStyle name="Note 2 2 2 2 5 6" xfId="15608" xr:uid="{00000000-0005-0000-0000-0000F7770000}"/>
    <cellStyle name="Note 2 2 2 2 5 7" xfId="28491" xr:uid="{00000000-0005-0000-0000-0000F8770000}"/>
    <cellStyle name="Note 2 2 2 2 5 8" xfId="17856" xr:uid="{00000000-0005-0000-0000-0000F9770000}"/>
    <cellStyle name="Note 2 2 2 2 5 9" xfId="30940" xr:uid="{00000000-0005-0000-0000-0000FA770000}"/>
    <cellStyle name="Note 2 2 2 2 6" xfId="1825" xr:uid="{00000000-0005-0000-0000-0000FB770000}"/>
    <cellStyle name="Note 2 2 2 2 6 2" xfId="6126" xr:uid="{00000000-0005-0000-0000-0000FC770000}"/>
    <cellStyle name="Note 2 2 2 2 6 2 2" xfId="13691" xr:uid="{00000000-0005-0000-0000-0000FD770000}"/>
    <cellStyle name="Note 2 2 2 2 6 2 3" xfId="23337" xr:uid="{00000000-0005-0000-0000-0000FE770000}"/>
    <cellStyle name="Note 2 2 2 2 6 2 4" xfId="16572" xr:uid="{00000000-0005-0000-0000-0000FF770000}"/>
    <cellStyle name="Note 2 2 2 2 6 2 5" xfId="25521" xr:uid="{00000000-0005-0000-0000-000000780000}"/>
    <cellStyle name="Note 2 2 2 2 6 2 6" xfId="29964" xr:uid="{00000000-0005-0000-0000-000001780000}"/>
    <cellStyle name="Note 2 2 2 2 6 2 7" xfId="31108" xr:uid="{00000000-0005-0000-0000-000002780000}"/>
    <cellStyle name="Note 2 2 2 2 6 3" xfId="6773" xr:uid="{00000000-0005-0000-0000-000003780000}"/>
    <cellStyle name="Note 2 2 2 2 6 3 2" xfId="23984" xr:uid="{00000000-0005-0000-0000-000004780000}"/>
    <cellStyle name="Note 2 2 2 2 6 3 3" xfId="14715" xr:uid="{00000000-0005-0000-0000-000005780000}"/>
    <cellStyle name="Note 2 2 2 2 6 3 4" xfId="14280" xr:uid="{00000000-0005-0000-0000-000006780000}"/>
    <cellStyle name="Note 2 2 2 2 6 3 5" xfId="29853" xr:uid="{00000000-0005-0000-0000-000007780000}"/>
    <cellStyle name="Note 2 2 2 2 6 3 6" xfId="29740" xr:uid="{00000000-0005-0000-0000-000008780000}"/>
    <cellStyle name="Note 2 2 2 2 6 4" xfId="16469" xr:uid="{00000000-0005-0000-0000-000009780000}"/>
    <cellStyle name="Note 2 2 2 2 6 5" xfId="18579" xr:uid="{00000000-0005-0000-0000-00000A780000}"/>
    <cellStyle name="Note 2 2 2 2 6 6" xfId="24823" xr:uid="{00000000-0005-0000-0000-00000B780000}"/>
    <cellStyle name="Note 2 2 2 2 6 7" xfId="30328" xr:uid="{00000000-0005-0000-0000-00000C780000}"/>
    <cellStyle name="Note 2 2 2 2 6 8" xfId="30522" xr:uid="{00000000-0005-0000-0000-00000D780000}"/>
    <cellStyle name="Note 2 2 2 2 7" xfId="5542" xr:uid="{00000000-0005-0000-0000-00000E780000}"/>
    <cellStyle name="Note 2 2 2 2 7 2" xfId="13249" xr:uid="{00000000-0005-0000-0000-00000F780000}"/>
    <cellStyle name="Note 2 2 2 2 7 3" xfId="22778" xr:uid="{00000000-0005-0000-0000-000010780000}"/>
    <cellStyle name="Note 2 2 2 2 7 4" xfId="21933" xr:uid="{00000000-0005-0000-0000-000011780000}"/>
    <cellStyle name="Note 2 2 2 2 7 5" xfId="28075" xr:uid="{00000000-0005-0000-0000-000012780000}"/>
    <cellStyle name="Note 2 2 2 2 7 6" xfId="16214" xr:uid="{00000000-0005-0000-0000-000013780000}"/>
    <cellStyle name="Note 2 2 2 2 7 7" xfId="31112" xr:uid="{00000000-0005-0000-0000-000014780000}"/>
    <cellStyle name="Note 2 2 2 2 8" xfId="6974" xr:uid="{00000000-0005-0000-0000-000015780000}"/>
    <cellStyle name="Note 2 2 2 2 8 2" xfId="24185" xr:uid="{00000000-0005-0000-0000-000016780000}"/>
    <cellStyle name="Note 2 2 2 2 8 3" xfId="19773" xr:uid="{00000000-0005-0000-0000-000017780000}"/>
    <cellStyle name="Note 2 2 2 2 8 4" xfId="29012" xr:uid="{00000000-0005-0000-0000-000018780000}"/>
    <cellStyle name="Note 2 2 2 2 8 5" xfId="27538" xr:uid="{00000000-0005-0000-0000-000019780000}"/>
    <cellStyle name="Note 2 2 2 2 8 6" xfId="29465" xr:uid="{00000000-0005-0000-0000-00001A780000}"/>
    <cellStyle name="Note 2 2 2 2 9" xfId="20501" xr:uid="{00000000-0005-0000-0000-00001B780000}"/>
    <cellStyle name="Note 2 2 2 3" xfId="649" xr:uid="{00000000-0005-0000-0000-00001C780000}"/>
    <cellStyle name="Note 2 2 2 3 10" xfId="15584" xr:uid="{00000000-0005-0000-0000-00001D780000}"/>
    <cellStyle name="Note 2 2 2 3 11" xfId="27517" xr:uid="{00000000-0005-0000-0000-00001E780000}"/>
    <cellStyle name="Note 2 2 2 3 2" xfId="1417" xr:uid="{00000000-0005-0000-0000-00001F780000}"/>
    <cellStyle name="Note 2 2 2 3 2 2" xfId="2508" xr:uid="{00000000-0005-0000-0000-000020780000}"/>
    <cellStyle name="Note 2 2 2 3 2 2 2" xfId="6531" xr:uid="{00000000-0005-0000-0000-000021780000}"/>
    <cellStyle name="Note 2 2 2 3 2 2 2 2" xfId="13952" xr:uid="{00000000-0005-0000-0000-000022780000}"/>
    <cellStyle name="Note 2 2 2 3 2 2 2 3" xfId="23742" xr:uid="{00000000-0005-0000-0000-000023780000}"/>
    <cellStyle name="Note 2 2 2 3 2 2 2 4" xfId="14405" xr:uid="{00000000-0005-0000-0000-000024780000}"/>
    <cellStyle name="Note 2 2 2 3 2 2 2 5" xfId="21136" xr:uid="{00000000-0005-0000-0000-000025780000}"/>
    <cellStyle name="Note 2 2 2 3 2 2 2 6" xfId="30263" xr:uid="{00000000-0005-0000-0000-000026780000}"/>
    <cellStyle name="Note 2 2 2 3 2 2 2 7" xfId="30984" xr:uid="{00000000-0005-0000-0000-000027780000}"/>
    <cellStyle name="Note 2 2 2 3 2 2 3" xfId="5565" xr:uid="{00000000-0005-0000-0000-000028780000}"/>
    <cellStyle name="Note 2 2 2 3 2 2 3 2" xfId="22801" xr:uid="{00000000-0005-0000-0000-000029780000}"/>
    <cellStyle name="Note 2 2 2 3 2 2 3 3" xfId="24413" xr:uid="{00000000-0005-0000-0000-00002A780000}"/>
    <cellStyle name="Note 2 2 2 3 2 2 3 4" xfId="19414" xr:uid="{00000000-0005-0000-0000-00002B780000}"/>
    <cellStyle name="Note 2 2 2 3 2 2 3 5" xfId="28472" xr:uid="{00000000-0005-0000-0000-00002C780000}"/>
    <cellStyle name="Note 2 2 2 3 2 2 3 6" xfId="31900" xr:uid="{00000000-0005-0000-0000-00002D780000}"/>
    <cellStyle name="Note 2 2 2 3 2 2 4" xfId="14396" xr:uid="{00000000-0005-0000-0000-00002E780000}"/>
    <cellStyle name="Note 2 2 2 3 2 2 5" xfId="16200" xr:uid="{00000000-0005-0000-0000-00002F780000}"/>
    <cellStyle name="Note 2 2 2 3 2 2 6" xfId="27105" xr:uid="{00000000-0005-0000-0000-000030780000}"/>
    <cellStyle name="Note 2 2 2 3 2 2 7" xfId="26950" xr:uid="{00000000-0005-0000-0000-000031780000}"/>
    <cellStyle name="Note 2 2 2 3 2 2 8" xfId="20821" xr:uid="{00000000-0005-0000-0000-000032780000}"/>
    <cellStyle name="Note 2 2 2 3 2 3" xfId="5844" xr:uid="{00000000-0005-0000-0000-000033780000}"/>
    <cellStyle name="Note 2 2 2 3 2 3 2" xfId="13473" xr:uid="{00000000-0005-0000-0000-000034780000}"/>
    <cellStyle name="Note 2 2 2 3 2 3 3" xfId="23055" xr:uid="{00000000-0005-0000-0000-000035780000}"/>
    <cellStyle name="Note 2 2 2 3 2 3 4" xfId="20130" xr:uid="{00000000-0005-0000-0000-000036780000}"/>
    <cellStyle name="Note 2 2 2 3 2 3 5" xfId="26764" xr:uid="{00000000-0005-0000-0000-000037780000}"/>
    <cellStyle name="Note 2 2 2 3 2 3 6" xfId="29040" xr:uid="{00000000-0005-0000-0000-000038780000}"/>
    <cellStyle name="Note 2 2 2 3 2 3 7" xfId="31742" xr:uid="{00000000-0005-0000-0000-000039780000}"/>
    <cellStyle name="Note 2 2 2 3 2 4" xfId="6933" xr:uid="{00000000-0005-0000-0000-00003A780000}"/>
    <cellStyle name="Note 2 2 2 3 2 4 2" xfId="24144" xr:uid="{00000000-0005-0000-0000-00003B780000}"/>
    <cellStyle name="Note 2 2 2 3 2 4 3" xfId="15169" xr:uid="{00000000-0005-0000-0000-00003C780000}"/>
    <cellStyle name="Note 2 2 2 3 2 4 4" xfId="28971" xr:uid="{00000000-0005-0000-0000-00003D780000}"/>
    <cellStyle name="Note 2 2 2 3 2 4 5" xfId="28753" xr:uid="{00000000-0005-0000-0000-00003E780000}"/>
    <cellStyle name="Note 2 2 2 3 2 4 6" xfId="31761" xr:uid="{00000000-0005-0000-0000-00003F780000}"/>
    <cellStyle name="Note 2 2 2 3 2 5" xfId="19742" xr:uid="{00000000-0005-0000-0000-000040780000}"/>
    <cellStyle name="Note 2 2 2 3 2 6" xfId="21727" xr:uid="{00000000-0005-0000-0000-000041780000}"/>
    <cellStyle name="Note 2 2 2 3 2 7" xfId="25826" xr:uid="{00000000-0005-0000-0000-000042780000}"/>
    <cellStyle name="Note 2 2 2 3 2 8" xfId="29829" xr:uid="{00000000-0005-0000-0000-000043780000}"/>
    <cellStyle name="Note 2 2 2 3 2 9" xfId="31452" xr:uid="{00000000-0005-0000-0000-000044780000}"/>
    <cellStyle name="Note 2 2 2 3 3" xfId="1161" xr:uid="{00000000-0005-0000-0000-000045780000}"/>
    <cellStyle name="Note 2 2 2 3 3 2" xfId="2252" xr:uid="{00000000-0005-0000-0000-000046780000}"/>
    <cellStyle name="Note 2 2 2 3 3 2 2" xfId="6393" xr:uid="{00000000-0005-0000-0000-000047780000}"/>
    <cellStyle name="Note 2 2 2 3 3 2 2 2" xfId="13869" xr:uid="{00000000-0005-0000-0000-000048780000}"/>
    <cellStyle name="Note 2 2 2 3 3 2 2 3" xfId="23604" xr:uid="{00000000-0005-0000-0000-000049780000}"/>
    <cellStyle name="Note 2 2 2 3 3 2 2 4" xfId="21003" xr:uid="{00000000-0005-0000-0000-00004A780000}"/>
    <cellStyle name="Note 2 2 2 3 3 2 2 5" xfId="28025" xr:uid="{00000000-0005-0000-0000-00004B780000}"/>
    <cellStyle name="Note 2 2 2 3 3 2 2 6" xfId="30162" xr:uid="{00000000-0005-0000-0000-00004C780000}"/>
    <cellStyle name="Note 2 2 2 3 3 2 2 7" xfId="29208" xr:uid="{00000000-0005-0000-0000-00004D780000}"/>
    <cellStyle name="Note 2 2 2 3 3 2 3" xfId="5198" xr:uid="{00000000-0005-0000-0000-00004E780000}"/>
    <cellStyle name="Note 2 2 2 3 3 2 3 2" xfId="22469" xr:uid="{00000000-0005-0000-0000-00004F780000}"/>
    <cellStyle name="Note 2 2 2 3 3 2 3 3" xfId="24963" xr:uid="{00000000-0005-0000-0000-000050780000}"/>
    <cellStyle name="Note 2 2 2 3 3 2 3 4" xfId="21519" xr:uid="{00000000-0005-0000-0000-000051780000}"/>
    <cellStyle name="Note 2 2 2 3 3 2 3 5" xfId="25288" xr:uid="{00000000-0005-0000-0000-000052780000}"/>
    <cellStyle name="Note 2 2 2 3 3 2 3 6" xfId="21766" xr:uid="{00000000-0005-0000-0000-000053780000}"/>
    <cellStyle name="Note 2 2 2 3 3 2 4" xfId="19673" xr:uid="{00000000-0005-0000-0000-000054780000}"/>
    <cellStyle name="Note 2 2 2 3 3 2 5" xfId="20048" xr:uid="{00000000-0005-0000-0000-000055780000}"/>
    <cellStyle name="Note 2 2 2 3 3 2 6" xfId="22567" xr:uid="{00000000-0005-0000-0000-000056780000}"/>
    <cellStyle name="Note 2 2 2 3 3 2 7" xfId="26847" xr:uid="{00000000-0005-0000-0000-000057780000}"/>
    <cellStyle name="Note 2 2 2 3 3 2 8" xfId="31856" xr:uid="{00000000-0005-0000-0000-000058780000}"/>
    <cellStyle name="Note 2 2 2 3 3 3" xfId="4981" xr:uid="{00000000-0005-0000-0000-000059780000}"/>
    <cellStyle name="Note 2 2 2 3 3 3 2" xfId="12752" xr:uid="{00000000-0005-0000-0000-00005A780000}"/>
    <cellStyle name="Note 2 2 2 3 3 3 3" xfId="22277" xr:uid="{00000000-0005-0000-0000-00005B780000}"/>
    <cellStyle name="Note 2 2 2 3 3 3 4" xfId="16550" xr:uid="{00000000-0005-0000-0000-00005C780000}"/>
    <cellStyle name="Note 2 2 2 3 3 3 5" xfId="20391" xr:uid="{00000000-0005-0000-0000-00005D780000}"/>
    <cellStyle name="Note 2 2 2 3 3 3 6" xfId="21140" xr:uid="{00000000-0005-0000-0000-00005E780000}"/>
    <cellStyle name="Note 2 2 2 3 3 3 7" xfId="27565" xr:uid="{00000000-0005-0000-0000-00005F780000}"/>
    <cellStyle name="Note 2 2 2 3 3 4" xfId="5807" xr:uid="{00000000-0005-0000-0000-000060780000}"/>
    <cellStyle name="Note 2 2 2 3 3 4 2" xfId="23018" xr:uid="{00000000-0005-0000-0000-000061780000}"/>
    <cellStyle name="Note 2 2 2 3 3 4 3" xfId="15240" xr:uid="{00000000-0005-0000-0000-000062780000}"/>
    <cellStyle name="Note 2 2 2 3 3 4 4" xfId="18910" xr:uid="{00000000-0005-0000-0000-000063780000}"/>
    <cellStyle name="Note 2 2 2 3 3 4 5" xfId="16490" xr:uid="{00000000-0005-0000-0000-000064780000}"/>
    <cellStyle name="Note 2 2 2 3 3 4 6" xfId="31740" xr:uid="{00000000-0005-0000-0000-000065780000}"/>
    <cellStyle name="Note 2 2 2 3 3 5" xfId="20705" xr:uid="{00000000-0005-0000-0000-000066780000}"/>
    <cellStyle name="Note 2 2 2 3 3 6" xfId="14185" xr:uid="{00000000-0005-0000-0000-000067780000}"/>
    <cellStyle name="Note 2 2 2 3 3 7" xfId="25295" xr:uid="{00000000-0005-0000-0000-000068780000}"/>
    <cellStyle name="Note 2 2 2 3 3 8" xfId="19855" xr:uid="{00000000-0005-0000-0000-000069780000}"/>
    <cellStyle name="Note 2 2 2 3 3 9" xfId="25793" xr:uid="{00000000-0005-0000-0000-00006A780000}"/>
    <cellStyle name="Note 2 2 2 3 4" xfId="1828" xr:uid="{00000000-0005-0000-0000-00006B780000}"/>
    <cellStyle name="Note 2 2 2 3 4 2" xfId="6129" xr:uid="{00000000-0005-0000-0000-00006C780000}"/>
    <cellStyle name="Note 2 2 2 3 4 2 2" xfId="13694" xr:uid="{00000000-0005-0000-0000-00006D780000}"/>
    <cellStyle name="Note 2 2 2 3 4 2 3" xfId="23340" xr:uid="{00000000-0005-0000-0000-00006E780000}"/>
    <cellStyle name="Note 2 2 2 3 4 2 4" xfId="21199" xr:uid="{00000000-0005-0000-0000-00006F780000}"/>
    <cellStyle name="Note 2 2 2 3 4 2 5" xfId="28746" xr:uid="{00000000-0005-0000-0000-000070780000}"/>
    <cellStyle name="Note 2 2 2 3 4 2 6" xfId="30506" xr:uid="{00000000-0005-0000-0000-000071780000}"/>
    <cellStyle name="Note 2 2 2 3 4 2 7" xfId="28502" xr:uid="{00000000-0005-0000-0000-000072780000}"/>
    <cellStyle name="Note 2 2 2 3 4 3" xfId="6908" xr:uid="{00000000-0005-0000-0000-000073780000}"/>
    <cellStyle name="Note 2 2 2 3 4 3 2" xfId="24119" xr:uid="{00000000-0005-0000-0000-000074780000}"/>
    <cellStyle name="Note 2 2 2 3 4 3 3" xfId="21176" xr:uid="{00000000-0005-0000-0000-000075780000}"/>
    <cellStyle name="Note 2 2 2 3 4 3 4" xfId="28946" xr:uid="{00000000-0005-0000-0000-000076780000}"/>
    <cellStyle name="Note 2 2 2 3 4 3 5" xfId="24850" xr:uid="{00000000-0005-0000-0000-000077780000}"/>
    <cellStyle name="Note 2 2 2 3 4 3 6" xfId="28509" xr:uid="{00000000-0005-0000-0000-000078780000}"/>
    <cellStyle name="Note 2 2 2 3 4 4" xfId="19658" xr:uid="{00000000-0005-0000-0000-000079780000}"/>
    <cellStyle name="Note 2 2 2 3 4 5" xfId="14730" xr:uid="{00000000-0005-0000-0000-00007A780000}"/>
    <cellStyle name="Note 2 2 2 3 4 6" xfId="22094" xr:uid="{00000000-0005-0000-0000-00007B780000}"/>
    <cellStyle name="Note 2 2 2 3 4 7" xfId="30604" xr:uid="{00000000-0005-0000-0000-00007C780000}"/>
    <cellStyle name="Note 2 2 2 3 4 8" xfId="24684" xr:uid="{00000000-0005-0000-0000-00007D780000}"/>
    <cellStyle name="Note 2 2 2 3 5" xfId="4880" xr:uid="{00000000-0005-0000-0000-00007E780000}"/>
    <cellStyle name="Note 2 2 2 3 5 2" xfId="12694" xr:uid="{00000000-0005-0000-0000-00007F780000}"/>
    <cellStyle name="Note 2 2 2 3 5 3" xfId="22178" xr:uid="{00000000-0005-0000-0000-000080780000}"/>
    <cellStyle name="Note 2 2 2 3 5 4" xfId="22865" xr:uid="{00000000-0005-0000-0000-000081780000}"/>
    <cellStyle name="Note 2 2 2 3 5 5" xfId="25085" xr:uid="{00000000-0005-0000-0000-000082780000}"/>
    <cellStyle name="Note 2 2 2 3 5 6" xfId="30472" xr:uid="{00000000-0005-0000-0000-000083780000}"/>
    <cellStyle name="Note 2 2 2 3 5 7" xfId="29729" xr:uid="{00000000-0005-0000-0000-000084780000}"/>
    <cellStyle name="Note 2 2 2 3 6" xfId="3926" xr:uid="{00000000-0005-0000-0000-000085780000}"/>
    <cellStyle name="Note 2 2 2 3 6 2" xfId="21293" xr:uid="{00000000-0005-0000-0000-000086780000}"/>
    <cellStyle name="Note 2 2 2 3 6 3" xfId="16239" xr:uid="{00000000-0005-0000-0000-000087780000}"/>
    <cellStyle name="Note 2 2 2 3 6 4" xfId="26832" xr:uid="{00000000-0005-0000-0000-000088780000}"/>
    <cellStyle name="Note 2 2 2 3 6 5" xfId="25926" xr:uid="{00000000-0005-0000-0000-000089780000}"/>
    <cellStyle name="Note 2 2 2 3 6 6" xfId="21836" xr:uid="{00000000-0005-0000-0000-00008A780000}"/>
    <cellStyle name="Note 2 2 2 3 7" xfId="20809" xr:uid="{00000000-0005-0000-0000-00008B780000}"/>
    <cellStyle name="Note 2 2 2 3 8" xfId="20045" xr:uid="{00000000-0005-0000-0000-00008C780000}"/>
    <cellStyle name="Note 2 2 2 3 9" xfId="27549" xr:uid="{00000000-0005-0000-0000-00008D780000}"/>
    <cellStyle name="Note 2 2 2 4" xfId="650" xr:uid="{00000000-0005-0000-0000-00008E780000}"/>
    <cellStyle name="Note 2 2 2 4 10" xfId="28539" xr:uid="{00000000-0005-0000-0000-00008F780000}"/>
    <cellStyle name="Note 2 2 2 4 11" xfId="28011" xr:uid="{00000000-0005-0000-0000-000090780000}"/>
    <cellStyle name="Note 2 2 2 4 2" xfId="1418" xr:uid="{00000000-0005-0000-0000-000091780000}"/>
    <cellStyle name="Note 2 2 2 4 2 2" xfId="2509" xr:uid="{00000000-0005-0000-0000-000092780000}"/>
    <cellStyle name="Note 2 2 2 4 2 2 2" xfId="6532" xr:uid="{00000000-0005-0000-0000-000093780000}"/>
    <cellStyle name="Note 2 2 2 4 2 2 2 2" xfId="13953" xr:uid="{00000000-0005-0000-0000-000094780000}"/>
    <cellStyle name="Note 2 2 2 4 2 2 2 3" xfId="23743" xr:uid="{00000000-0005-0000-0000-000095780000}"/>
    <cellStyle name="Note 2 2 2 4 2 2 2 4" xfId="24226" xr:uid="{00000000-0005-0000-0000-000096780000}"/>
    <cellStyle name="Note 2 2 2 4 2 2 2 5" xfId="25846" xr:uid="{00000000-0005-0000-0000-000097780000}"/>
    <cellStyle name="Note 2 2 2 4 2 2 2 6" xfId="30153" xr:uid="{00000000-0005-0000-0000-000098780000}"/>
    <cellStyle name="Note 2 2 2 4 2 2 2 7" xfId="31209" xr:uid="{00000000-0005-0000-0000-000099780000}"/>
    <cellStyle name="Note 2 2 2 4 2 2 3" xfId="4123" xr:uid="{00000000-0005-0000-0000-00009A780000}"/>
    <cellStyle name="Note 2 2 2 4 2 2 3 2" xfId="21490" xr:uid="{00000000-0005-0000-0000-00009B780000}"/>
    <cellStyle name="Note 2 2 2 4 2 2 3 3" xfId="21083" xr:uid="{00000000-0005-0000-0000-00009C780000}"/>
    <cellStyle name="Note 2 2 2 4 2 2 3 4" xfId="17950" xr:uid="{00000000-0005-0000-0000-00009D780000}"/>
    <cellStyle name="Note 2 2 2 4 2 2 3 5" xfId="24904" xr:uid="{00000000-0005-0000-0000-00009E780000}"/>
    <cellStyle name="Note 2 2 2 4 2 2 3 6" xfId="21123" xr:uid="{00000000-0005-0000-0000-00009F780000}"/>
    <cellStyle name="Note 2 2 2 4 2 2 4" xfId="14395" xr:uid="{00000000-0005-0000-0000-0000A0780000}"/>
    <cellStyle name="Note 2 2 2 4 2 2 5" xfId="22448" xr:uid="{00000000-0005-0000-0000-0000A1780000}"/>
    <cellStyle name="Note 2 2 2 4 2 2 6" xfId="25772" xr:uid="{00000000-0005-0000-0000-0000A2780000}"/>
    <cellStyle name="Note 2 2 2 4 2 2 7" xfId="28018" xr:uid="{00000000-0005-0000-0000-0000A3780000}"/>
    <cellStyle name="Note 2 2 2 4 2 2 8" xfId="29644" xr:uid="{00000000-0005-0000-0000-0000A4780000}"/>
    <cellStyle name="Note 2 2 2 4 2 3" xfId="5845" xr:uid="{00000000-0005-0000-0000-0000A5780000}"/>
    <cellStyle name="Note 2 2 2 4 2 3 2" xfId="13474" xr:uid="{00000000-0005-0000-0000-0000A6780000}"/>
    <cellStyle name="Note 2 2 2 4 2 3 3" xfId="23056" xr:uid="{00000000-0005-0000-0000-0000A7780000}"/>
    <cellStyle name="Note 2 2 2 4 2 3 4" xfId="25865" xr:uid="{00000000-0005-0000-0000-0000A8780000}"/>
    <cellStyle name="Note 2 2 2 4 2 3 5" xfId="20957" xr:uid="{00000000-0005-0000-0000-0000A9780000}"/>
    <cellStyle name="Note 2 2 2 4 2 3 6" xfId="26697" xr:uid="{00000000-0005-0000-0000-0000AA780000}"/>
    <cellStyle name="Note 2 2 2 4 2 3 7" xfId="32072" xr:uid="{00000000-0005-0000-0000-0000AB780000}"/>
    <cellStyle name="Note 2 2 2 4 2 4" xfId="5799" xr:uid="{00000000-0005-0000-0000-0000AC780000}"/>
    <cellStyle name="Note 2 2 2 4 2 4 2" xfId="23010" xr:uid="{00000000-0005-0000-0000-0000AD780000}"/>
    <cellStyle name="Note 2 2 2 4 2 4 3" xfId="25103" xr:uid="{00000000-0005-0000-0000-0000AE780000}"/>
    <cellStyle name="Note 2 2 2 4 2 4 4" xfId="22662" xr:uid="{00000000-0005-0000-0000-0000AF780000}"/>
    <cellStyle name="Note 2 2 2 4 2 4 5" xfId="29236" xr:uid="{00000000-0005-0000-0000-0000B0780000}"/>
    <cellStyle name="Note 2 2 2 4 2 4 6" xfId="25145" xr:uid="{00000000-0005-0000-0000-0000B1780000}"/>
    <cellStyle name="Note 2 2 2 4 2 5" xfId="18009" xr:uid="{00000000-0005-0000-0000-0000B2780000}"/>
    <cellStyle name="Note 2 2 2 4 2 6" xfId="25254" xr:uid="{00000000-0005-0000-0000-0000B3780000}"/>
    <cellStyle name="Note 2 2 2 4 2 7" xfId="28689" xr:uid="{00000000-0005-0000-0000-0000B4780000}"/>
    <cellStyle name="Note 2 2 2 4 2 8" xfId="30867" xr:uid="{00000000-0005-0000-0000-0000B5780000}"/>
    <cellStyle name="Note 2 2 2 4 2 9" xfId="31210" xr:uid="{00000000-0005-0000-0000-0000B6780000}"/>
    <cellStyle name="Note 2 2 2 4 3" xfId="1162" xr:uid="{00000000-0005-0000-0000-0000B7780000}"/>
    <cellStyle name="Note 2 2 2 4 3 2" xfId="2253" xr:uid="{00000000-0005-0000-0000-0000B8780000}"/>
    <cellStyle name="Note 2 2 2 4 3 2 2" xfId="6394" xr:uid="{00000000-0005-0000-0000-0000B9780000}"/>
    <cellStyle name="Note 2 2 2 4 3 2 2 2" xfId="13870" xr:uid="{00000000-0005-0000-0000-0000BA780000}"/>
    <cellStyle name="Note 2 2 2 4 3 2 2 3" xfId="23605" xr:uid="{00000000-0005-0000-0000-0000BB780000}"/>
    <cellStyle name="Note 2 2 2 4 3 2 2 4" xfId="16571" xr:uid="{00000000-0005-0000-0000-0000BC780000}"/>
    <cellStyle name="Note 2 2 2 4 3 2 2 5" xfId="24509" xr:uid="{00000000-0005-0000-0000-0000BD780000}"/>
    <cellStyle name="Note 2 2 2 4 3 2 2 6" xfId="20601" xr:uid="{00000000-0005-0000-0000-0000BE780000}"/>
    <cellStyle name="Note 2 2 2 4 3 2 2 7" xfId="15511" xr:uid="{00000000-0005-0000-0000-0000BF780000}"/>
    <cellStyle name="Note 2 2 2 4 3 2 3" xfId="3995" xr:uid="{00000000-0005-0000-0000-0000C0780000}"/>
    <cellStyle name="Note 2 2 2 4 3 2 3 2" xfId="21362" xr:uid="{00000000-0005-0000-0000-0000C1780000}"/>
    <cellStyle name="Note 2 2 2 4 3 2 3 3" xfId="20193" xr:uid="{00000000-0005-0000-0000-0000C2780000}"/>
    <cellStyle name="Note 2 2 2 4 3 2 3 4" xfId="25155" xr:uid="{00000000-0005-0000-0000-0000C3780000}"/>
    <cellStyle name="Note 2 2 2 4 3 2 3 5" xfId="26127" xr:uid="{00000000-0005-0000-0000-0000C4780000}"/>
    <cellStyle name="Note 2 2 2 4 3 2 3 6" xfId="31319" xr:uid="{00000000-0005-0000-0000-0000C5780000}"/>
    <cellStyle name="Note 2 2 2 4 3 2 4" xfId="18872" xr:uid="{00000000-0005-0000-0000-0000C6780000}"/>
    <cellStyle name="Note 2 2 2 4 3 2 5" xfId="26090" xr:uid="{00000000-0005-0000-0000-0000C7780000}"/>
    <cellStyle name="Note 2 2 2 4 3 2 6" xfId="27369" xr:uid="{00000000-0005-0000-0000-0000C8780000}"/>
    <cellStyle name="Note 2 2 2 4 3 2 7" xfId="30619" xr:uid="{00000000-0005-0000-0000-0000C9780000}"/>
    <cellStyle name="Note 2 2 2 4 3 2 8" xfId="30471" xr:uid="{00000000-0005-0000-0000-0000CA780000}"/>
    <cellStyle name="Note 2 2 2 4 3 3" xfId="5529" xr:uid="{00000000-0005-0000-0000-0000CB780000}"/>
    <cellStyle name="Note 2 2 2 4 3 3 2" xfId="13236" xr:uid="{00000000-0005-0000-0000-0000CC780000}"/>
    <cellStyle name="Note 2 2 2 4 3 3 3" xfId="22765" xr:uid="{00000000-0005-0000-0000-0000CD780000}"/>
    <cellStyle name="Note 2 2 2 4 3 3 4" xfId="20720" xr:uid="{00000000-0005-0000-0000-0000CE780000}"/>
    <cellStyle name="Note 2 2 2 4 3 3 5" xfId="26701" xr:uid="{00000000-0005-0000-0000-0000CF780000}"/>
    <cellStyle name="Note 2 2 2 4 3 3 6" xfId="27213" xr:uid="{00000000-0005-0000-0000-0000D0780000}"/>
    <cellStyle name="Note 2 2 2 4 3 3 7" xfId="30004" xr:uid="{00000000-0005-0000-0000-0000D1780000}"/>
    <cellStyle name="Note 2 2 2 4 3 4" xfId="6296" xr:uid="{00000000-0005-0000-0000-0000D2780000}"/>
    <cellStyle name="Note 2 2 2 4 3 4 2" xfId="23507" xr:uid="{00000000-0005-0000-0000-0000D3780000}"/>
    <cellStyle name="Note 2 2 2 4 3 4 3" xfId="19699" xr:uid="{00000000-0005-0000-0000-0000D4780000}"/>
    <cellStyle name="Note 2 2 2 4 3 4 4" xfId="28586" xr:uid="{00000000-0005-0000-0000-0000D5780000}"/>
    <cellStyle name="Note 2 2 2 4 3 4 5" xfId="16186" xr:uid="{00000000-0005-0000-0000-0000D6780000}"/>
    <cellStyle name="Note 2 2 2 4 3 4 6" xfId="31417" xr:uid="{00000000-0005-0000-0000-0000D7780000}"/>
    <cellStyle name="Note 2 2 2 4 3 5" xfId="19417" xr:uid="{00000000-0005-0000-0000-0000D8780000}"/>
    <cellStyle name="Note 2 2 2 4 3 6" xfId="21531" xr:uid="{00000000-0005-0000-0000-0000D9780000}"/>
    <cellStyle name="Note 2 2 2 4 3 7" xfId="27392" xr:uid="{00000000-0005-0000-0000-0000DA780000}"/>
    <cellStyle name="Note 2 2 2 4 3 8" xfId="26595" xr:uid="{00000000-0005-0000-0000-0000DB780000}"/>
    <cellStyle name="Note 2 2 2 4 3 9" xfId="31513" xr:uid="{00000000-0005-0000-0000-0000DC780000}"/>
    <cellStyle name="Note 2 2 2 4 4" xfId="1829" xr:uid="{00000000-0005-0000-0000-0000DD780000}"/>
    <cellStyle name="Note 2 2 2 4 4 2" xfId="6130" xr:uid="{00000000-0005-0000-0000-0000DE780000}"/>
    <cellStyle name="Note 2 2 2 4 4 2 2" xfId="13695" xr:uid="{00000000-0005-0000-0000-0000DF780000}"/>
    <cellStyle name="Note 2 2 2 4 4 2 3" xfId="23341" xr:uid="{00000000-0005-0000-0000-0000E0780000}"/>
    <cellStyle name="Note 2 2 2 4 4 2 4" xfId="22945" xr:uid="{00000000-0005-0000-0000-0000E1780000}"/>
    <cellStyle name="Note 2 2 2 4 4 2 5" xfId="28048" xr:uid="{00000000-0005-0000-0000-0000E2780000}"/>
    <cellStyle name="Note 2 2 2 4 4 2 6" xfId="28499" xr:uid="{00000000-0005-0000-0000-0000E3780000}"/>
    <cellStyle name="Note 2 2 2 4 4 2 7" xfId="28533" xr:uid="{00000000-0005-0000-0000-0000E4780000}"/>
    <cellStyle name="Note 2 2 2 4 4 3" xfId="5212" xr:uid="{00000000-0005-0000-0000-0000E5780000}"/>
    <cellStyle name="Note 2 2 2 4 4 3 2" xfId="22483" xr:uid="{00000000-0005-0000-0000-0000E6780000}"/>
    <cellStyle name="Note 2 2 2 4 4 3 3" xfId="24571" xr:uid="{00000000-0005-0000-0000-0000E7780000}"/>
    <cellStyle name="Note 2 2 2 4 4 3 4" xfId="28742" xr:uid="{00000000-0005-0000-0000-0000E8780000}"/>
    <cellStyle name="Note 2 2 2 4 4 3 5" xfId="30721" xr:uid="{00000000-0005-0000-0000-0000E9780000}"/>
    <cellStyle name="Note 2 2 2 4 4 3 6" xfId="31392" xr:uid="{00000000-0005-0000-0000-0000EA780000}"/>
    <cellStyle name="Note 2 2 2 4 4 4" xfId="17925" xr:uid="{00000000-0005-0000-0000-0000EB780000}"/>
    <cellStyle name="Note 2 2 2 4 4 5" xfId="18823" xr:uid="{00000000-0005-0000-0000-0000EC780000}"/>
    <cellStyle name="Note 2 2 2 4 4 6" xfId="27142" xr:uid="{00000000-0005-0000-0000-0000ED780000}"/>
    <cellStyle name="Note 2 2 2 4 4 7" xfId="27567" xr:uid="{00000000-0005-0000-0000-0000EE780000}"/>
    <cellStyle name="Note 2 2 2 4 4 8" xfId="31643" xr:uid="{00000000-0005-0000-0000-0000EF780000}"/>
    <cellStyle name="Note 2 2 2 4 5" xfId="4292" xr:uid="{00000000-0005-0000-0000-0000F0780000}"/>
    <cellStyle name="Note 2 2 2 4 5 2" xfId="12194" xr:uid="{00000000-0005-0000-0000-0000F1780000}"/>
    <cellStyle name="Note 2 2 2 4 5 3" xfId="21638" xr:uid="{00000000-0005-0000-0000-0000F2780000}"/>
    <cellStyle name="Note 2 2 2 4 5 4" xfId="18848" xr:uid="{00000000-0005-0000-0000-0000F3780000}"/>
    <cellStyle name="Note 2 2 2 4 5 5" xfId="16504" xr:uid="{00000000-0005-0000-0000-0000F4780000}"/>
    <cellStyle name="Note 2 2 2 4 5 6" xfId="21188" xr:uid="{00000000-0005-0000-0000-0000F5780000}"/>
    <cellStyle name="Note 2 2 2 4 5 7" xfId="31366" xr:uid="{00000000-0005-0000-0000-0000F6780000}"/>
    <cellStyle name="Note 2 2 2 4 6" xfId="6716" xr:uid="{00000000-0005-0000-0000-0000F7780000}"/>
    <cellStyle name="Note 2 2 2 4 6 2" xfId="23927" xr:uid="{00000000-0005-0000-0000-0000F8780000}"/>
    <cellStyle name="Note 2 2 2 4 6 3" xfId="26269" xr:uid="{00000000-0005-0000-0000-0000F9780000}"/>
    <cellStyle name="Note 2 2 2 4 6 4" xfId="24213" xr:uid="{00000000-0005-0000-0000-0000FA780000}"/>
    <cellStyle name="Note 2 2 2 4 6 5" xfId="29317" xr:uid="{00000000-0005-0000-0000-0000FB780000}"/>
    <cellStyle name="Note 2 2 2 4 6 6" xfId="15481" xr:uid="{00000000-0005-0000-0000-0000FC780000}"/>
    <cellStyle name="Note 2 2 2 4 7" xfId="20836" xr:uid="{00000000-0005-0000-0000-0000FD780000}"/>
    <cellStyle name="Note 2 2 2 4 8" xfId="16185" xr:uid="{00000000-0005-0000-0000-0000FE780000}"/>
    <cellStyle name="Note 2 2 2 4 9" xfId="27068" xr:uid="{00000000-0005-0000-0000-0000FF780000}"/>
    <cellStyle name="Note 2 2 2 5" xfId="1413" xr:uid="{00000000-0005-0000-0000-000000790000}"/>
    <cellStyle name="Note 2 2 2 5 2" xfId="2504" xr:uid="{00000000-0005-0000-0000-000001790000}"/>
    <cellStyle name="Note 2 2 2 5 2 2" xfId="6527" xr:uid="{00000000-0005-0000-0000-000002790000}"/>
    <cellStyle name="Note 2 2 2 5 2 2 2" xfId="13948" xr:uid="{00000000-0005-0000-0000-000003790000}"/>
    <cellStyle name="Note 2 2 2 5 2 2 3" xfId="23738" xr:uid="{00000000-0005-0000-0000-000004790000}"/>
    <cellStyle name="Note 2 2 2 5 2 2 4" xfId="19965" xr:uid="{00000000-0005-0000-0000-000005790000}"/>
    <cellStyle name="Note 2 2 2 5 2 2 5" xfId="27480" xr:uid="{00000000-0005-0000-0000-000006790000}"/>
    <cellStyle name="Note 2 2 2 5 2 2 6" xfId="30650" xr:uid="{00000000-0005-0000-0000-000007790000}"/>
    <cellStyle name="Note 2 2 2 5 2 2 7" xfId="20997" xr:uid="{00000000-0005-0000-0000-000008790000}"/>
    <cellStyle name="Note 2 2 2 5 2 3" xfId="6314" xr:uid="{00000000-0005-0000-0000-000009790000}"/>
    <cellStyle name="Note 2 2 2 5 2 3 2" xfId="23525" xr:uid="{00000000-0005-0000-0000-00000A790000}"/>
    <cellStyle name="Note 2 2 2 5 2 3 3" xfId="20685" xr:uid="{00000000-0005-0000-0000-00000B790000}"/>
    <cellStyle name="Note 2 2 2 5 2 3 4" xfId="27437" xr:uid="{00000000-0005-0000-0000-00000C790000}"/>
    <cellStyle name="Note 2 2 2 5 2 3 5" xfId="29480" xr:uid="{00000000-0005-0000-0000-00000D790000}"/>
    <cellStyle name="Note 2 2 2 5 2 3 6" xfId="29490" xr:uid="{00000000-0005-0000-0000-00000E790000}"/>
    <cellStyle name="Note 2 2 2 5 2 4" xfId="14400" xr:uid="{00000000-0005-0000-0000-00000F790000}"/>
    <cellStyle name="Note 2 2 2 5 2 5" xfId="21060" xr:uid="{00000000-0005-0000-0000-000010790000}"/>
    <cellStyle name="Note 2 2 2 5 2 6" xfId="25045" xr:uid="{00000000-0005-0000-0000-000011790000}"/>
    <cellStyle name="Note 2 2 2 5 2 7" xfId="29052" xr:uid="{00000000-0005-0000-0000-000012790000}"/>
    <cellStyle name="Note 2 2 2 5 2 8" xfId="31009" xr:uid="{00000000-0005-0000-0000-000013790000}"/>
    <cellStyle name="Note 2 2 2 5 3" xfId="5840" xr:uid="{00000000-0005-0000-0000-000014790000}"/>
    <cellStyle name="Note 2 2 2 5 3 2" xfId="13469" xr:uid="{00000000-0005-0000-0000-000015790000}"/>
    <cellStyle name="Note 2 2 2 5 3 3" xfId="23051" xr:uid="{00000000-0005-0000-0000-000016790000}"/>
    <cellStyle name="Note 2 2 2 5 3 4" xfId="26233" xr:uid="{00000000-0005-0000-0000-000017790000}"/>
    <cellStyle name="Note 2 2 2 5 3 5" xfId="26088" xr:uid="{00000000-0005-0000-0000-000018790000}"/>
    <cellStyle name="Note 2 2 2 5 3 6" xfId="21849" xr:uid="{00000000-0005-0000-0000-000019790000}"/>
    <cellStyle name="Note 2 2 2 5 3 7" xfId="18833" xr:uid="{00000000-0005-0000-0000-00001A790000}"/>
    <cellStyle name="Note 2 2 2 5 4" xfId="4907" xr:uid="{00000000-0005-0000-0000-00001B790000}"/>
    <cellStyle name="Note 2 2 2 5 4 2" xfId="22205" xr:uid="{00000000-0005-0000-0000-00001C790000}"/>
    <cellStyle name="Note 2 2 2 5 4 3" xfId="18838" xr:uid="{00000000-0005-0000-0000-00001D790000}"/>
    <cellStyle name="Note 2 2 2 5 4 4" xfId="27493" xr:uid="{00000000-0005-0000-0000-00001E790000}"/>
    <cellStyle name="Note 2 2 2 5 4 5" xfId="30470" xr:uid="{00000000-0005-0000-0000-00001F790000}"/>
    <cellStyle name="Note 2 2 2 5 4 6" xfId="30895" xr:uid="{00000000-0005-0000-0000-000020790000}"/>
    <cellStyle name="Note 2 2 2 5 5" xfId="20233" xr:uid="{00000000-0005-0000-0000-000021790000}"/>
    <cellStyle name="Note 2 2 2 5 6" xfId="17940" xr:uid="{00000000-0005-0000-0000-000022790000}"/>
    <cellStyle name="Note 2 2 2 5 7" xfId="18278" xr:uid="{00000000-0005-0000-0000-000023790000}"/>
    <cellStyle name="Note 2 2 2 5 8" xfId="29045" xr:uid="{00000000-0005-0000-0000-000024790000}"/>
    <cellStyle name="Note 2 2 2 5 9" xfId="31436" xr:uid="{00000000-0005-0000-0000-000025790000}"/>
    <cellStyle name="Note 2 2 2 6" xfId="1158" xr:uid="{00000000-0005-0000-0000-000026790000}"/>
    <cellStyle name="Note 2 2 2 6 2" xfId="2249" xr:uid="{00000000-0005-0000-0000-000027790000}"/>
    <cellStyle name="Note 2 2 2 6 2 2" xfId="6390" xr:uid="{00000000-0005-0000-0000-000028790000}"/>
    <cellStyle name="Note 2 2 2 6 2 2 2" xfId="13866" xr:uid="{00000000-0005-0000-0000-000029790000}"/>
    <cellStyle name="Note 2 2 2 6 2 2 3" xfId="23601" xr:uid="{00000000-0005-0000-0000-00002A790000}"/>
    <cellStyle name="Note 2 2 2 6 2 2 4" xfId="14826" xr:uid="{00000000-0005-0000-0000-00002B790000}"/>
    <cellStyle name="Note 2 2 2 6 2 2 5" xfId="28125" xr:uid="{00000000-0005-0000-0000-00002C790000}"/>
    <cellStyle name="Note 2 2 2 6 2 2 6" xfId="24672" xr:uid="{00000000-0005-0000-0000-00002D790000}"/>
    <cellStyle name="Note 2 2 2 6 2 2 7" xfId="15471" xr:uid="{00000000-0005-0000-0000-00002E790000}"/>
    <cellStyle name="Note 2 2 2 6 2 3" xfId="3891" xr:uid="{00000000-0005-0000-0000-00002F790000}"/>
    <cellStyle name="Note 2 2 2 6 2 3 2" xfId="21259" xr:uid="{00000000-0005-0000-0000-000030790000}"/>
    <cellStyle name="Note 2 2 2 6 2 3 3" xfId="26168" xr:uid="{00000000-0005-0000-0000-000031790000}"/>
    <cellStyle name="Note 2 2 2 6 2 3 4" xfId="22537" xr:uid="{00000000-0005-0000-0000-000032790000}"/>
    <cellStyle name="Note 2 2 2 6 2 3 5" xfId="29731" xr:uid="{00000000-0005-0000-0000-000033790000}"/>
    <cellStyle name="Note 2 2 2 6 2 3 6" xfId="31290" xr:uid="{00000000-0005-0000-0000-000034790000}"/>
    <cellStyle name="Note 2 2 2 6 2 4" xfId="14452" xr:uid="{00000000-0005-0000-0000-000035790000}"/>
    <cellStyle name="Note 2 2 2 6 2 5" xfId="25082" xr:uid="{00000000-0005-0000-0000-000036790000}"/>
    <cellStyle name="Note 2 2 2 6 2 6" xfId="20513" xr:uid="{00000000-0005-0000-0000-000037790000}"/>
    <cellStyle name="Note 2 2 2 6 2 7" xfId="29754" xr:uid="{00000000-0005-0000-0000-000038790000}"/>
    <cellStyle name="Note 2 2 2 6 2 8" xfId="27813" xr:uid="{00000000-0005-0000-0000-000039790000}"/>
    <cellStyle name="Note 2 2 2 6 3" xfId="5532" xr:uid="{00000000-0005-0000-0000-00003A790000}"/>
    <cellStyle name="Note 2 2 2 6 3 2" xfId="13239" xr:uid="{00000000-0005-0000-0000-00003B790000}"/>
    <cellStyle name="Note 2 2 2 6 3 3" xfId="22768" xr:uid="{00000000-0005-0000-0000-00003C790000}"/>
    <cellStyle name="Note 2 2 2 6 3 4" xfId="18793" xr:uid="{00000000-0005-0000-0000-00003D790000}"/>
    <cellStyle name="Note 2 2 2 6 3 5" xfId="22873" xr:uid="{00000000-0005-0000-0000-00003E790000}"/>
    <cellStyle name="Note 2 2 2 6 3 6" xfId="29149" xr:uid="{00000000-0005-0000-0000-00003F790000}"/>
    <cellStyle name="Note 2 2 2 6 3 7" xfId="32110" xr:uid="{00000000-0005-0000-0000-000040790000}"/>
    <cellStyle name="Note 2 2 2 6 4" xfId="6949" xr:uid="{00000000-0005-0000-0000-000041790000}"/>
    <cellStyle name="Note 2 2 2 6 4 2" xfId="24160" xr:uid="{00000000-0005-0000-0000-000042790000}"/>
    <cellStyle name="Note 2 2 2 6 4 3" xfId="25353" xr:uid="{00000000-0005-0000-0000-000043790000}"/>
    <cellStyle name="Note 2 2 2 6 4 4" xfId="28987" xr:uid="{00000000-0005-0000-0000-000044790000}"/>
    <cellStyle name="Note 2 2 2 6 4 5" xfId="21710" xr:uid="{00000000-0005-0000-0000-000045790000}"/>
    <cellStyle name="Note 2 2 2 6 4 6" xfId="25516" xr:uid="{00000000-0005-0000-0000-000046790000}"/>
    <cellStyle name="Note 2 2 2 6 5" xfId="20093" xr:uid="{00000000-0005-0000-0000-000047790000}"/>
    <cellStyle name="Note 2 2 2 6 6" xfId="25078" xr:uid="{00000000-0005-0000-0000-000048790000}"/>
    <cellStyle name="Note 2 2 2 6 7" xfId="26741" xr:uid="{00000000-0005-0000-0000-000049790000}"/>
    <cellStyle name="Note 2 2 2 6 8" xfId="20875" xr:uid="{00000000-0005-0000-0000-00004A790000}"/>
    <cellStyle name="Note 2 2 2 6 9" xfId="29726" xr:uid="{00000000-0005-0000-0000-00004B790000}"/>
    <cellStyle name="Note 2 2 2 7" xfId="1824" xr:uid="{00000000-0005-0000-0000-00004C790000}"/>
    <cellStyle name="Note 2 2 2 7 2" xfId="6125" xr:uid="{00000000-0005-0000-0000-00004D790000}"/>
    <cellStyle name="Note 2 2 2 7 2 2" xfId="13690" xr:uid="{00000000-0005-0000-0000-00004E790000}"/>
    <cellStyle name="Note 2 2 2 7 2 3" xfId="23336" xr:uid="{00000000-0005-0000-0000-00004F790000}"/>
    <cellStyle name="Note 2 2 2 7 2 4" xfId="25873" xr:uid="{00000000-0005-0000-0000-000050790000}"/>
    <cellStyle name="Note 2 2 2 7 2 5" xfId="26226" xr:uid="{00000000-0005-0000-0000-000051790000}"/>
    <cellStyle name="Note 2 2 2 7 2 6" xfId="24842" xr:uid="{00000000-0005-0000-0000-000052790000}"/>
    <cellStyle name="Note 2 2 2 7 2 7" xfId="30346" xr:uid="{00000000-0005-0000-0000-000053790000}"/>
    <cellStyle name="Note 2 2 2 7 3" xfId="5556" xr:uid="{00000000-0005-0000-0000-000054790000}"/>
    <cellStyle name="Note 2 2 2 7 3 2" xfId="22792" xr:uid="{00000000-0005-0000-0000-000055790000}"/>
    <cellStyle name="Note 2 2 2 7 3 3" xfId="22381" xr:uid="{00000000-0005-0000-0000-000056790000}"/>
    <cellStyle name="Note 2 2 2 7 3 4" xfId="21602" xr:uid="{00000000-0005-0000-0000-000057790000}"/>
    <cellStyle name="Note 2 2 2 7 3 5" xfId="20780" xr:uid="{00000000-0005-0000-0000-000058790000}"/>
    <cellStyle name="Note 2 2 2 7 3 6" xfId="29535" xr:uid="{00000000-0005-0000-0000-000059790000}"/>
    <cellStyle name="Note 2 2 2 7 4" xfId="20337" xr:uid="{00000000-0005-0000-0000-00005A790000}"/>
    <cellStyle name="Note 2 2 2 7 5" xfId="21137" xr:uid="{00000000-0005-0000-0000-00005B790000}"/>
    <cellStyle name="Note 2 2 2 7 6" xfId="26679" xr:uid="{00000000-0005-0000-0000-00005C790000}"/>
    <cellStyle name="Note 2 2 2 7 7" xfId="27542" xr:uid="{00000000-0005-0000-0000-00005D790000}"/>
    <cellStyle name="Note 2 2 2 7 8" xfId="30297" xr:uid="{00000000-0005-0000-0000-00005E790000}"/>
    <cellStyle name="Note 2 2 2 8" xfId="5196" xr:uid="{00000000-0005-0000-0000-00005F790000}"/>
    <cellStyle name="Note 2 2 2 8 2" xfId="12948" xr:uid="{00000000-0005-0000-0000-000060790000}"/>
    <cellStyle name="Note 2 2 2 8 3" xfId="22467" xr:uid="{00000000-0005-0000-0000-000061790000}"/>
    <cellStyle name="Note 2 2 2 8 4" xfId="22544" xr:uid="{00000000-0005-0000-0000-000062790000}"/>
    <cellStyle name="Note 2 2 2 8 5" xfId="28413" xr:uid="{00000000-0005-0000-0000-000063790000}"/>
    <cellStyle name="Note 2 2 2 8 6" xfId="19108" xr:uid="{00000000-0005-0000-0000-000064790000}"/>
    <cellStyle name="Note 2 2 2 8 7" xfId="31561" xr:uid="{00000000-0005-0000-0000-000065790000}"/>
    <cellStyle name="Note 2 2 2 9" xfId="5211" xr:uid="{00000000-0005-0000-0000-000066790000}"/>
    <cellStyle name="Note 2 2 2 9 2" xfId="22482" xr:uid="{00000000-0005-0000-0000-000067790000}"/>
    <cellStyle name="Note 2 2 2 9 3" xfId="20173" xr:uid="{00000000-0005-0000-0000-000068790000}"/>
    <cellStyle name="Note 2 2 2 9 4" xfId="27161" xr:uid="{00000000-0005-0000-0000-000069790000}"/>
    <cellStyle name="Note 2 2 2 9 5" xfId="27561" xr:uid="{00000000-0005-0000-0000-00006A790000}"/>
    <cellStyle name="Note 2 2 2 9 6" xfId="31132" xr:uid="{00000000-0005-0000-0000-00006B790000}"/>
    <cellStyle name="Note 2 2 3" xfId="651" xr:uid="{00000000-0005-0000-0000-00006C790000}"/>
    <cellStyle name="Note 2 2 3 10" xfId="25137" xr:uid="{00000000-0005-0000-0000-00006D790000}"/>
    <cellStyle name="Note 2 2 3 11" xfId="24858" xr:uid="{00000000-0005-0000-0000-00006E790000}"/>
    <cellStyle name="Note 2 2 3 12" xfId="26628" xr:uid="{00000000-0005-0000-0000-00006F790000}"/>
    <cellStyle name="Note 2 2 3 13" xfId="29546" xr:uid="{00000000-0005-0000-0000-000070790000}"/>
    <cellStyle name="Note 2 2 3 2" xfId="652" xr:uid="{00000000-0005-0000-0000-000071790000}"/>
    <cellStyle name="Note 2 2 3 2 10" xfId="16203" xr:uid="{00000000-0005-0000-0000-000072790000}"/>
    <cellStyle name="Note 2 2 3 2 11" xfId="30057" xr:uid="{00000000-0005-0000-0000-000073790000}"/>
    <cellStyle name="Note 2 2 3 2 2" xfId="1420" xr:uid="{00000000-0005-0000-0000-000074790000}"/>
    <cellStyle name="Note 2 2 3 2 2 2" xfId="2511" xr:uid="{00000000-0005-0000-0000-000075790000}"/>
    <cellStyle name="Note 2 2 3 2 2 2 2" xfId="6534" xr:uid="{00000000-0005-0000-0000-000076790000}"/>
    <cellStyle name="Note 2 2 3 2 2 2 2 2" xfId="13955" xr:uid="{00000000-0005-0000-0000-000077790000}"/>
    <cellStyle name="Note 2 2 3 2 2 2 2 3" xfId="23745" xr:uid="{00000000-0005-0000-0000-000078790000}"/>
    <cellStyle name="Note 2 2 3 2 2 2 2 4" xfId="25370" xr:uid="{00000000-0005-0000-0000-000079790000}"/>
    <cellStyle name="Note 2 2 3 2 2 2 2 5" xfId="16531" xr:uid="{00000000-0005-0000-0000-00007A790000}"/>
    <cellStyle name="Note 2 2 3 2 2 2 2 6" xfId="20664" xr:uid="{00000000-0005-0000-0000-00007B790000}"/>
    <cellStyle name="Note 2 2 3 2 2 2 2 7" xfId="27099" xr:uid="{00000000-0005-0000-0000-00007C790000}"/>
    <cellStyle name="Note 2 2 3 2 2 2 3" xfId="5253" xr:uid="{00000000-0005-0000-0000-00007D790000}"/>
    <cellStyle name="Note 2 2 3 2 2 2 3 2" xfId="22524" xr:uid="{00000000-0005-0000-0000-00007E790000}"/>
    <cellStyle name="Note 2 2 3 2 2 2 3 3" xfId="16513" xr:uid="{00000000-0005-0000-0000-00007F790000}"/>
    <cellStyle name="Note 2 2 3 2 2 2 3 4" xfId="26125" xr:uid="{00000000-0005-0000-0000-000080790000}"/>
    <cellStyle name="Note 2 2 3 2 2 2 3 5" xfId="27798" xr:uid="{00000000-0005-0000-0000-000081790000}"/>
    <cellStyle name="Note 2 2 3 2 2 2 3 6" xfId="24829" xr:uid="{00000000-0005-0000-0000-000082790000}"/>
    <cellStyle name="Note 2 2 3 2 2 2 4" xfId="14393" xr:uid="{00000000-0005-0000-0000-000083790000}"/>
    <cellStyle name="Note 2 2 3 2 2 2 5" xfId="22039" xr:uid="{00000000-0005-0000-0000-000084790000}"/>
    <cellStyle name="Note 2 2 3 2 2 2 6" xfId="20056" xr:uid="{00000000-0005-0000-0000-000085790000}"/>
    <cellStyle name="Note 2 2 3 2 2 2 7" xfId="21845" xr:uid="{00000000-0005-0000-0000-000086790000}"/>
    <cellStyle name="Note 2 2 3 2 2 2 8" xfId="31715" xr:uid="{00000000-0005-0000-0000-000087790000}"/>
    <cellStyle name="Note 2 2 3 2 2 3" xfId="5847" xr:uid="{00000000-0005-0000-0000-000088790000}"/>
    <cellStyle name="Note 2 2 3 2 2 3 2" xfId="13476" xr:uid="{00000000-0005-0000-0000-000089790000}"/>
    <cellStyle name="Note 2 2 3 2 2 3 3" xfId="23058" xr:uid="{00000000-0005-0000-0000-00008A790000}"/>
    <cellStyle name="Note 2 2 3 2 2 3 4" xfId="15912" xr:uid="{00000000-0005-0000-0000-00008B790000}"/>
    <cellStyle name="Note 2 2 3 2 2 3 5" xfId="18811" xr:uid="{00000000-0005-0000-0000-00008C790000}"/>
    <cellStyle name="Note 2 2 3 2 2 3 6" xfId="29275" xr:uid="{00000000-0005-0000-0000-00008D790000}"/>
    <cellStyle name="Note 2 2 3 2 2 3 7" xfId="31403" xr:uid="{00000000-0005-0000-0000-00008E790000}"/>
    <cellStyle name="Note 2 2 3 2 2 4" xfId="6278" xr:uid="{00000000-0005-0000-0000-00008F790000}"/>
    <cellStyle name="Note 2 2 3 2 2 4 2" xfId="23489" xr:uid="{00000000-0005-0000-0000-000090790000}"/>
    <cellStyle name="Note 2 2 3 2 2 4 3" xfId="21216" xr:uid="{00000000-0005-0000-0000-000091790000}"/>
    <cellStyle name="Note 2 2 3 2 2 4 4" xfId="15132" xr:uid="{00000000-0005-0000-0000-000092790000}"/>
    <cellStyle name="Note 2 2 3 2 2 4 5" xfId="30303" xr:uid="{00000000-0005-0000-0000-000093790000}"/>
    <cellStyle name="Note 2 2 3 2 2 4 6" xfId="31118" xr:uid="{00000000-0005-0000-0000-000094790000}"/>
    <cellStyle name="Note 2 2 3 2 2 5" xfId="16492" xr:uid="{00000000-0005-0000-0000-000095790000}"/>
    <cellStyle name="Note 2 2 3 2 2 6" xfId="25669" xr:uid="{00000000-0005-0000-0000-000096790000}"/>
    <cellStyle name="Note 2 2 3 2 2 7" xfId="27259" xr:uid="{00000000-0005-0000-0000-000097790000}"/>
    <cellStyle name="Note 2 2 3 2 2 8" xfId="22460" xr:uid="{00000000-0005-0000-0000-000098790000}"/>
    <cellStyle name="Note 2 2 3 2 2 9" xfId="22718" xr:uid="{00000000-0005-0000-0000-000099790000}"/>
    <cellStyle name="Note 2 2 3 2 3" xfId="1163" xr:uid="{00000000-0005-0000-0000-00009A790000}"/>
    <cellStyle name="Note 2 2 3 2 3 2" xfId="2254" xr:uid="{00000000-0005-0000-0000-00009B790000}"/>
    <cellStyle name="Note 2 2 3 2 3 2 2" xfId="6395" xr:uid="{00000000-0005-0000-0000-00009C790000}"/>
    <cellStyle name="Note 2 2 3 2 3 2 2 2" xfId="13871" xr:uid="{00000000-0005-0000-0000-00009D790000}"/>
    <cellStyle name="Note 2 2 3 2 3 2 2 3" xfId="23606" xr:uid="{00000000-0005-0000-0000-00009E790000}"/>
    <cellStyle name="Note 2 2 3 2 3 2 2 4" xfId="22542" xr:uid="{00000000-0005-0000-0000-00009F790000}"/>
    <cellStyle name="Note 2 2 3 2 3 2 2 5" xfId="27872" xr:uid="{00000000-0005-0000-0000-0000A0790000}"/>
    <cellStyle name="Note 2 2 3 2 3 2 2 6" xfId="30093" xr:uid="{00000000-0005-0000-0000-0000A1790000}"/>
    <cellStyle name="Note 2 2 3 2 3 2 2 7" xfId="29519" xr:uid="{00000000-0005-0000-0000-0000A2790000}"/>
    <cellStyle name="Note 2 2 3 2 3 2 3" xfId="6322" xr:uid="{00000000-0005-0000-0000-0000A3790000}"/>
    <cellStyle name="Note 2 2 3 2 3 2 3 2" xfId="23533" xr:uid="{00000000-0005-0000-0000-0000A4790000}"/>
    <cellStyle name="Note 2 2 3 2 3 2 3 3" xfId="24669" xr:uid="{00000000-0005-0000-0000-0000A5790000}"/>
    <cellStyle name="Note 2 2 3 2 3 2 3 4" xfId="22366" xr:uid="{00000000-0005-0000-0000-0000A6790000}"/>
    <cellStyle name="Note 2 2 3 2 3 2 3 5" xfId="28681" xr:uid="{00000000-0005-0000-0000-0000A7790000}"/>
    <cellStyle name="Note 2 2 3 2 3 2 3 6" xfId="30241" xr:uid="{00000000-0005-0000-0000-0000A8790000}"/>
    <cellStyle name="Note 2 2 3 2 3 2 4" xfId="19889" xr:uid="{00000000-0005-0000-0000-0000A9790000}"/>
    <cellStyle name="Note 2 2 3 2 3 2 5" xfId="22682" xr:uid="{00000000-0005-0000-0000-0000AA790000}"/>
    <cellStyle name="Note 2 2 3 2 3 2 6" xfId="18819" xr:uid="{00000000-0005-0000-0000-0000AB790000}"/>
    <cellStyle name="Note 2 2 3 2 3 2 7" xfId="29885" xr:uid="{00000000-0005-0000-0000-0000AC790000}"/>
    <cellStyle name="Note 2 2 3 2 3 2 8" xfId="20691" xr:uid="{00000000-0005-0000-0000-0000AD790000}"/>
    <cellStyle name="Note 2 2 3 2 3 3" xfId="4643" xr:uid="{00000000-0005-0000-0000-0000AE790000}"/>
    <cellStyle name="Note 2 2 3 2 3 3 2" xfId="12488" xr:uid="{00000000-0005-0000-0000-0000AF790000}"/>
    <cellStyle name="Note 2 2 3 2 3 3 3" xfId="21961" xr:uid="{00000000-0005-0000-0000-0000B0790000}"/>
    <cellStyle name="Note 2 2 3 2 3 3 4" xfId="25241" xr:uid="{00000000-0005-0000-0000-0000B1790000}"/>
    <cellStyle name="Note 2 2 3 2 3 3 5" xfId="27281" xr:uid="{00000000-0005-0000-0000-0000B2790000}"/>
    <cellStyle name="Note 2 2 3 2 3 3 6" xfId="27889" xr:uid="{00000000-0005-0000-0000-0000B3790000}"/>
    <cellStyle name="Note 2 2 3 2 3 3 7" xfId="31421" xr:uid="{00000000-0005-0000-0000-0000B4790000}"/>
    <cellStyle name="Note 2 2 3 2 3 4" xfId="3922" xr:uid="{00000000-0005-0000-0000-0000B5790000}"/>
    <cellStyle name="Note 2 2 3 2 3 4 2" xfId="21289" xr:uid="{00000000-0005-0000-0000-0000B6790000}"/>
    <cellStyle name="Note 2 2 3 2 3 4 3" xfId="21031" xr:uid="{00000000-0005-0000-0000-0000B7790000}"/>
    <cellStyle name="Note 2 2 3 2 3 4 4" xfId="27774" xr:uid="{00000000-0005-0000-0000-0000B8790000}"/>
    <cellStyle name="Note 2 2 3 2 3 4 5" xfId="30553" xr:uid="{00000000-0005-0000-0000-0000B9790000}"/>
    <cellStyle name="Note 2 2 3 2 3 4 6" xfId="29708" xr:uid="{00000000-0005-0000-0000-0000BA790000}"/>
    <cellStyle name="Note 2 2 3 2 3 5" xfId="17934" xr:uid="{00000000-0005-0000-0000-0000BB790000}"/>
    <cellStyle name="Note 2 2 3 2 3 6" xfId="25376" xr:uid="{00000000-0005-0000-0000-0000BC790000}"/>
    <cellStyle name="Note 2 2 3 2 3 7" xfId="28444" xr:uid="{00000000-0005-0000-0000-0000BD790000}"/>
    <cellStyle name="Note 2 2 3 2 3 8" xfId="14141" xr:uid="{00000000-0005-0000-0000-0000BE790000}"/>
    <cellStyle name="Note 2 2 3 2 3 9" xfId="29084" xr:uid="{00000000-0005-0000-0000-0000BF790000}"/>
    <cellStyle name="Note 2 2 3 2 4" xfId="1831" xr:uid="{00000000-0005-0000-0000-0000C0790000}"/>
    <cellStyle name="Note 2 2 3 2 4 2" xfId="6132" xr:uid="{00000000-0005-0000-0000-0000C1790000}"/>
    <cellStyle name="Note 2 2 3 2 4 2 2" xfId="13697" xr:uid="{00000000-0005-0000-0000-0000C2790000}"/>
    <cellStyle name="Note 2 2 3 2 4 2 3" xfId="23343" xr:uid="{00000000-0005-0000-0000-0000C3790000}"/>
    <cellStyle name="Note 2 2 3 2 4 2 4" xfId="15554" xr:uid="{00000000-0005-0000-0000-0000C4790000}"/>
    <cellStyle name="Note 2 2 3 2 4 2 5" xfId="26709" xr:uid="{00000000-0005-0000-0000-0000C5790000}"/>
    <cellStyle name="Note 2 2 3 2 4 2 6" xfId="20389" xr:uid="{00000000-0005-0000-0000-0000C6790000}"/>
    <cellStyle name="Note 2 2 3 2 4 2 7" xfId="29820" xr:uid="{00000000-0005-0000-0000-0000C7790000}"/>
    <cellStyle name="Note 2 2 3 2 4 3" xfId="4889" xr:uid="{00000000-0005-0000-0000-0000C8790000}"/>
    <cellStyle name="Note 2 2 3 2 4 3 2" xfId="22187" xr:uid="{00000000-0005-0000-0000-0000C9790000}"/>
    <cellStyle name="Note 2 2 3 2 4 3 3" xfId="24572" xr:uid="{00000000-0005-0000-0000-0000CA790000}"/>
    <cellStyle name="Note 2 2 3 2 4 3 4" xfId="15619" xr:uid="{00000000-0005-0000-0000-0000CB790000}"/>
    <cellStyle name="Note 2 2 3 2 4 3 5" xfId="25940" xr:uid="{00000000-0005-0000-0000-0000CC790000}"/>
    <cellStyle name="Note 2 2 3 2 4 3 6" xfId="31394" xr:uid="{00000000-0005-0000-0000-0000CD790000}"/>
    <cellStyle name="Note 2 2 3 2 4 4" xfId="15805" xr:uid="{00000000-0005-0000-0000-0000CE790000}"/>
    <cellStyle name="Note 2 2 3 2 4 5" xfId="24657" xr:uid="{00000000-0005-0000-0000-0000CF790000}"/>
    <cellStyle name="Note 2 2 3 2 4 6" xfId="27856" xr:uid="{00000000-0005-0000-0000-0000D0790000}"/>
    <cellStyle name="Note 2 2 3 2 4 7" xfId="20941" xr:uid="{00000000-0005-0000-0000-0000D1790000}"/>
    <cellStyle name="Note 2 2 3 2 4 8" xfId="32026" xr:uid="{00000000-0005-0000-0000-0000D2790000}"/>
    <cellStyle name="Note 2 2 3 2 5" xfId="5541" xr:uid="{00000000-0005-0000-0000-0000D3790000}"/>
    <cellStyle name="Note 2 2 3 2 5 2" xfId="13248" xr:uid="{00000000-0005-0000-0000-0000D4790000}"/>
    <cellStyle name="Note 2 2 3 2 5 3" xfId="22777" xr:uid="{00000000-0005-0000-0000-0000D5790000}"/>
    <cellStyle name="Note 2 2 3 2 5 4" xfId="17885" xr:uid="{00000000-0005-0000-0000-0000D6790000}"/>
    <cellStyle name="Note 2 2 3 2 5 5" xfId="28690" xr:uid="{00000000-0005-0000-0000-0000D7790000}"/>
    <cellStyle name="Note 2 2 3 2 5 6" xfId="28081" xr:uid="{00000000-0005-0000-0000-0000D8790000}"/>
    <cellStyle name="Note 2 2 3 2 5 7" xfId="30915" xr:uid="{00000000-0005-0000-0000-0000D9790000}"/>
    <cellStyle name="Note 2 2 3 2 6" xfId="6067" xr:uid="{00000000-0005-0000-0000-0000DA790000}"/>
    <cellStyle name="Note 2 2 3 2 6 2" xfId="23278" xr:uid="{00000000-0005-0000-0000-0000DB790000}"/>
    <cellStyle name="Note 2 2 3 2 6 3" xfId="26245" xr:uid="{00000000-0005-0000-0000-0000DC790000}"/>
    <cellStyle name="Note 2 2 3 2 6 4" xfId="25274" xr:uid="{00000000-0005-0000-0000-0000DD790000}"/>
    <cellStyle name="Note 2 2 3 2 6 5" xfId="25057" xr:uid="{00000000-0005-0000-0000-0000DE790000}"/>
    <cellStyle name="Note 2 2 3 2 6 6" xfId="31237" xr:uid="{00000000-0005-0000-0000-0000DF790000}"/>
    <cellStyle name="Note 2 2 3 2 7" xfId="22456" xr:uid="{00000000-0005-0000-0000-0000E0790000}"/>
    <cellStyle name="Note 2 2 3 2 8" xfId="22621" xr:uid="{00000000-0005-0000-0000-0000E1790000}"/>
    <cellStyle name="Note 2 2 3 2 9" xfId="28295" xr:uid="{00000000-0005-0000-0000-0000E2790000}"/>
    <cellStyle name="Note 2 2 3 3" xfId="653" xr:uid="{00000000-0005-0000-0000-0000E3790000}"/>
    <cellStyle name="Note 2 2 3 3 10" xfId="27260" xr:uid="{00000000-0005-0000-0000-0000E4790000}"/>
    <cellStyle name="Note 2 2 3 3 11" xfId="29752" xr:uid="{00000000-0005-0000-0000-0000E5790000}"/>
    <cellStyle name="Note 2 2 3 3 2" xfId="1421" xr:uid="{00000000-0005-0000-0000-0000E6790000}"/>
    <cellStyle name="Note 2 2 3 3 2 2" xfId="2512" xr:uid="{00000000-0005-0000-0000-0000E7790000}"/>
    <cellStyle name="Note 2 2 3 3 2 2 2" xfId="6535" xr:uid="{00000000-0005-0000-0000-0000E8790000}"/>
    <cellStyle name="Note 2 2 3 3 2 2 2 2" xfId="13956" xr:uid="{00000000-0005-0000-0000-0000E9790000}"/>
    <cellStyle name="Note 2 2 3 3 2 2 2 3" xfId="23746" xr:uid="{00000000-0005-0000-0000-0000EA790000}"/>
    <cellStyle name="Note 2 2 3 3 2 2 2 4" xfId="20606" xr:uid="{00000000-0005-0000-0000-0000EB790000}"/>
    <cellStyle name="Note 2 2 3 3 2 2 2 5" xfId="21887" xr:uid="{00000000-0005-0000-0000-0000EC790000}"/>
    <cellStyle name="Note 2 2 3 3 2 2 2 6" xfId="20680" xr:uid="{00000000-0005-0000-0000-0000ED790000}"/>
    <cellStyle name="Note 2 2 3 3 2 2 2 7" xfId="31796" xr:uid="{00000000-0005-0000-0000-0000EE790000}"/>
    <cellStyle name="Note 2 2 3 3 2 2 3" xfId="4077" xr:uid="{00000000-0005-0000-0000-0000EF790000}"/>
    <cellStyle name="Note 2 2 3 3 2 2 3 2" xfId="21444" xr:uid="{00000000-0005-0000-0000-0000F0790000}"/>
    <cellStyle name="Note 2 2 3 3 2 2 3 3" xfId="21469" xr:uid="{00000000-0005-0000-0000-0000F1790000}"/>
    <cellStyle name="Note 2 2 3 3 2 2 3 4" xfId="22558" xr:uid="{00000000-0005-0000-0000-0000F2790000}"/>
    <cellStyle name="Note 2 2 3 3 2 2 3 5" xfId="29556" xr:uid="{00000000-0005-0000-0000-0000F3790000}"/>
    <cellStyle name="Note 2 2 3 3 2 2 3 6" xfId="29572" xr:uid="{00000000-0005-0000-0000-0000F4790000}"/>
    <cellStyle name="Note 2 2 3 3 2 2 4" xfId="14392" xr:uid="{00000000-0005-0000-0000-0000F5790000}"/>
    <cellStyle name="Note 2 2 3 3 2 2 5" xfId="25807" xr:uid="{00000000-0005-0000-0000-0000F6790000}"/>
    <cellStyle name="Note 2 2 3 3 2 2 6" xfId="14857" xr:uid="{00000000-0005-0000-0000-0000F7790000}"/>
    <cellStyle name="Note 2 2 3 3 2 2 7" xfId="21911" xr:uid="{00000000-0005-0000-0000-0000F8790000}"/>
    <cellStyle name="Note 2 2 3 3 2 2 8" xfId="30338" xr:uid="{00000000-0005-0000-0000-0000F9790000}"/>
    <cellStyle name="Note 2 2 3 3 2 3" xfId="5848" xr:uid="{00000000-0005-0000-0000-0000FA790000}"/>
    <cellStyle name="Note 2 2 3 3 2 3 2" xfId="13477" xr:uid="{00000000-0005-0000-0000-0000FB790000}"/>
    <cellStyle name="Note 2 2 3 3 2 3 3" xfId="23059" xr:uid="{00000000-0005-0000-0000-0000FC790000}"/>
    <cellStyle name="Note 2 2 3 3 2 3 4" xfId="25164" xr:uid="{00000000-0005-0000-0000-0000FD790000}"/>
    <cellStyle name="Note 2 2 3 3 2 3 5" xfId="24405" xr:uid="{00000000-0005-0000-0000-0000FE790000}"/>
    <cellStyle name="Note 2 2 3 3 2 3 6" xfId="27588" xr:uid="{00000000-0005-0000-0000-0000FF790000}"/>
    <cellStyle name="Note 2 2 3 3 2 3 7" xfId="28106" xr:uid="{00000000-0005-0000-0000-0000007A0000}"/>
    <cellStyle name="Note 2 2 3 3 2 4" xfId="4016" xr:uid="{00000000-0005-0000-0000-0000017A0000}"/>
    <cellStyle name="Note 2 2 3 3 2 4 2" xfId="21383" xr:uid="{00000000-0005-0000-0000-0000027A0000}"/>
    <cellStyle name="Note 2 2 3 3 2 4 3" xfId="21744" xr:uid="{00000000-0005-0000-0000-0000037A0000}"/>
    <cellStyle name="Note 2 2 3 3 2 4 4" xfId="26409" xr:uid="{00000000-0005-0000-0000-0000047A0000}"/>
    <cellStyle name="Note 2 2 3 3 2 4 5" xfId="22341" xr:uid="{00000000-0005-0000-0000-0000057A0000}"/>
    <cellStyle name="Note 2 2 3 3 2 4 6" xfId="31501" xr:uid="{00000000-0005-0000-0000-0000067A0000}"/>
    <cellStyle name="Note 2 2 3 3 2 5" xfId="15445" xr:uid="{00000000-0005-0000-0000-0000077A0000}"/>
    <cellStyle name="Note 2 2 3 3 2 6" xfId="20317" xr:uid="{00000000-0005-0000-0000-0000087A0000}"/>
    <cellStyle name="Note 2 2 3 3 2 7" xfId="28476" xr:uid="{00000000-0005-0000-0000-0000097A0000}"/>
    <cellStyle name="Note 2 2 3 3 2 8" xfId="20207" xr:uid="{00000000-0005-0000-0000-00000A7A0000}"/>
    <cellStyle name="Note 2 2 3 3 2 9" xfId="30614" xr:uid="{00000000-0005-0000-0000-00000B7A0000}"/>
    <cellStyle name="Note 2 2 3 3 3" xfId="1164" xr:uid="{00000000-0005-0000-0000-00000C7A0000}"/>
    <cellStyle name="Note 2 2 3 3 3 2" xfId="2255" xr:uid="{00000000-0005-0000-0000-00000D7A0000}"/>
    <cellStyle name="Note 2 2 3 3 3 2 2" xfId="6396" xr:uid="{00000000-0005-0000-0000-00000E7A0000}"/>
    <cellStyle name="Note 2 2 3 3 3 2 2 2" xfId="13872" xr:uid="{00000000-0005-0000-0000-00000F7A0000}"/>
    <cellStyle name="Note 2 2 3 3 3 2 2 3" xfId="23607" xr:uid="{00000000-0005-0000-0000-0000107A0000}"/>
    <cellStyle name="Note 2 2 3 3 3 2 2 4" xfId="22355" xr:uid="{00000000-0005-0000-0000-0000117A0000}"/>
    <cellStyle name="Note 2 2 3 3 3 2 2 5" xfId="14464" xr:uid="{00000000-0005-0000-0000-0000127A0000}"/>
    <cellStyle name="Note 2 2 3 3 3 2 2 6" xfId="28592" xr:uid="{00000000-0005-0000-0000-0000137A0000}"/>
    <cellStyle name="Note 2 2 3 3 3 2 2 7" xfId="31649" xr:uid="{00000000-0005-0000-0000-0000147A0000}"/>
    <cellStyle name="Note 2 2 3 3 3 2 3" xfId="3888" xr:uid="{00000000-0005-0000-0000-0000157A0000}"/>
    <cellStyle name="Note 2 2 3 3 3 2 3 2" xfId="21256" xr:uid="{00000000-0005-0000-0000-0000167A0000}"/>
    <cellStyle name="Note 2 2 3 3 3 2 3 3" xfId="24343" xr:uid="{00000000-0005-0000-0000-0000177A0000}"/>
    <cellStyle name="Note 2 2 3 3 3 2 3 4" xfId="16222" xr:uid="{00000000-0005-0000-0000-0000187A0000}"/>
    <cellStyle name="Note 2 2 3 3 3 2 3 5" xfId="26327" xr:uid="{00000000-0005-0000-0000-0000197A0000}"/>
    <cellStyle name="Note 2 2 3 3 3 2 3 6" xfId="16489" xr:uid="{00000000-0005-0000-0000-00001A7A0000}"/>
    <cellStyle name="Note 2 2 3 3 3 2 4" xfId="15597" xr:uid="{00000000-0005-0000-0000-00001B7A0000}"/>
    <cellStyle name="Note 2 2 3 3 3 2 5" xfId="19904" xr:uid="{00000000-0005-0000-0000-00001C7A0000}"/>
    <cellStyle name="Note 2 2 3 3 3 2 6" xfId="24701" xr:uid="{00000000-0005-0000-0000-00001D7A0000}"/>
    <cellStyle name="Note 2 2 3 3 3 2 7" xfId="30298" xr:uid="{00000000-0005-0000-0000-00001E7A0000}"/>
    <cellStyle name="Note 2 2 3 3 3 2 8" xfId="30092" xr:uid="{00000000-0005-0000-0000-00001F7A0000}"/>
    <cellStyle name="Note 2 2 3 3 3 3" xfId="4983" xr:uid="{00000000-0005-0000-0000-0000207A0000}"/>
    <cellStyle name="Note 2 2 3 3 3 3 2" xfId="12754" xr:uid="{00000000-0005-0000-0000-0000217A0000}"/>
    <cellStyle name="Note 2 2 3 3 3 3 3" xfId="22279" xr:uid="{00000000-0005-0000-0000-0000227A0000}"/>
    <cellStyle name="Note 2 2 3 3 3 3 4" xfId="25204" xr:uid="{00000000-0005-0000-0000-0000237A0000}"/>
    <cellStyle name="Note 2 2 3 3 3 3 5" xfId="14109" xr:uid="{00000000-0005-0000-0000-0000247A0000}"/>
    <cellStyle name="Note 2 2 3 3 3 3 6" xfId="29847" xr:uid="{00000000-0005-0000-0000-0000257A0000}"/>
    <cellStyle name="Note 2 2 3 3 3 3 7" xfId="25653" xr:uid="{00000000-0005-0000-0000-0000267A0000}"/>
    <cellStyle name="Note 2 2 3 3 3 4" xfId="6692" xr:uid="{00000000-0005-0000-0000-0000277A0000}"/>
    <cellStyle name="Note 2 2 3 3 3 4 2" xfId="23903" xr:uid="{00000000-0005-0000-0000-0000287A0000}"/>
    <cellStyle name="Note 2 2 3 3 3 4 3" xfId="25872" xr:uid="{00000000-0005-0000-0000-0000297A0000}"/>
    <cellStyle name="Note 2 2 3 3 3 4 4" xfId="26387" xr:uid="{00000000-0005-0000-0000-00002A7A0000}"/>
    <cellStyle name="Note 2 2 3 3 3 4 5" xfId="30193" xr:uid="{00000000-0005-0000-0000-00002B7A0000}"/>
    <cellStyle name="Note 2 2 3 3 3 4 6" xfId="31094" xr:uid="{00000000-0005-0000-0000-00002C7A0000}"/>
    <cellStyle name="Note 2 2 3 3 3 5" xfId="20242" xr:uid="{00000000-0005-0000-0000-00002D7A0000}"/>
    <cellStyle name="Note 2 2 3 3 3 6" xfId="14836" xr:uid="{00000000-0005-0000-0000-00002E7A0000}"/>
    <cellStyle name="Note 2 2 3 3 3 7" xfId="28173" xr:uid="{00000000-0005-0000-0000-00002F7A0000}"/>
    <cellStyle name="Note 2 2 3 3 3 8" xfId="29264" xr:uid="{00000000-0005-0000-0000-0000307A0000}"/>
    <cellStyle name="Note 2 2 3 3 3 9" xfId="27057" xr:uid="{00000000-0005-0000-0000-0000317A0000}"/>
    <cellStyle name="Note 2 2 3 3 4" xfId="1832" xr:uid="{00000000-0005-0000-0000-0000327A0000}"/>
    <cellStyle name="Note 2 2 3 3 4 2" xfId="6133" xr:uid="{00000000-0005-0000-0000-0000337A0000}"/>
    <cellStyle name="Note 2 2 3 3 4 2 2" xfId="13698" xr:uid="{00000000-0005-0000-0000-0000347A0000}"/>
    <cellStyle name="Note 2 2 3 3 4 2 3" xfId="23344" xr:uid="{00000000-0005-0000-0000-0000357A0000}"/>
    <cellStyle name="Note 2 2 3 3 4 2 4" xfId="22062" xr:uid="{00000000-0005-0000-0000-0000367A0000}"/>
    <cellStyle name="Note 2 2 3 3 4 2 5" xfId="20921" xr:uid="{00000000-0005-0000-0000-0000377A0000}"/>
    <cellStyle name="Note 2 2 3 3 4 2 6" xfId="24580" xr:uid="{00000000-0005-0000-0000-0000387A0000}"/>
    <cellStyle name="Note 2 2 3 3 4 2 7" xfId="28238" xr:uid="{00000000-0005-0000-0000-0000397A0000}"/>
    <cellStyle name="Note 2 2 3 3 4 3" xfId="6104" xr:uid="{00000000-0005-0000-0000-00003A7A0000}"/>
    <cellStyle name="Note 2 2 3 3 4 3 2" xfId="23315" xr:uid="{00000000-0005-0000-0000-00003B7A0000}"/>
    <cellStyle name="Note 2 2 3 3 4 3 3" xfId="22968" xr:uid="{00000000-0005-0000-0000-00003C7A0000}"/>
    <cellStyle name="Note 2 2 3 3 4 3 4" xfId="24697" xr:uid="{00000000-0005-0000-0000-00003D7A0000}"/>
    <cellStyle name="Note 2 2 3 3 4 3 5" xfId="21049" xr:uid="{00000000-0005-0000-0000-00003E7A0000}"/>
    <cellStyle name="Note 2 2 3 3 4 3 6" xfId="31071" xr:uid="{00000000-0005-0000-0000-00003F7A0000}"/>
    <cellStyle name="Note 2 2 3 3 4 4" xfId="20592" xr:uid="{00000000-0005-0000-0000-0000407A0000}"/>
    <cellStyle name="Note 2 2 3 3 4 5" xfId="26393" xr:uid="{00000000-0005-0000-0000-0000417A0000}"/>
    <cellStyle name="Note 2 2 3 3 4 6" xfId="20564" xr:uid="{00000000-0005-0000-0000-0000427A0000}"/>
    <cellStyle name="Note 2 2 3 3 4 7" xfId="30048" xr:uid="{00000000-0005-0000-0000-0000437A0000}"/>
    <cellStyle name="Note 2 2 3 3 4 8" xfId="31730" xr:uid="{00000000-0005-0000-0000-0000447A0000}"/>
    <cellStyle name="Note 2 2 3 3 5" xfId="4655" xr:uid="{00000000-0005-0000-0000-0000457A0000}"/>
    <cellStyle name="Note 2 2 3 3 5 2" xfId="12500" xr:uid="{00000000-0005-0000-0000-0000467A0000}"/>
    <cellStyle name="Note 2 2 3 3 5 3" xfId="21973" xr:uid="{00000000-0005-0000-0000-0000477A0000}"/>
    <cellStyle name="Note 2 2 3 3 5 4" xfId="22169" xr:uid="{00000000-0005-0000-0000-0000487A0000}"/>
    <cellStyle name="Note 2 2 3 3 5 5" xfId="24881" xr:uid="{00000000-0005-0000-0000-0000497A0000}"/>
    <cellStyle name="Note 2 2 3 3 5 6" xfId="30794" xr:uid="{00000000-0005-0000-0000-00004A7A0000}"/>
    <cellStyle name="Note 2 2 3 3 5 7" xfId="29709" xr:uid="{00000000-0005-0000-0000-00004B7A0000}"/>
    <cellStyle name="Note 2 2 3 3 6" xfId="6968" xr:uid="{00000000-0005-0000-0000-00004C7A0000}"/>
    <cellStyle name="Note 2 2 3 3 6 2" xfId="24179" xr:uid="{00000000-0005-0000-0000-00004D7A0000}"/>
    <cellStyle name="Note 2 2 3 3 6 3" xfId="25240" xr:uid="{00000000-0005-0000-0000-00004E7A0000}"/>
    <cellStyle name="Note 2 2 3 3 6 4" xfId="29006" xr:uid="{00000000-0005-0000-0000-00004F7A0000}"/>
    <cellStyle name="Note 2 2 3 3 6 5" xfId="25407" xr:uid="{00000000-0005-0000-0000-0000507A0000}"/>
    <cellStyle name="Note 2 2 3 3 6 6" xfId="27984" xr:uid="{00000000-0005-0000-0000-0000517A0000}"/>
    <cellStyle name="Note 2 2 3 3 7" xfId="17881" xr:uid="{00000000-0005-0000-0000-0000527A0000}"/>
    <cellStyle name="Note 2 2 3 3 8" xfId="14426" xr:uid="{00000000-0005-0000-0000-0000537A0000}"/>
    <cellStyle name="Note 2 2 3 3 9" xfId="27611" xr:uid="{00000000-0005-0000-0000-0000547A0000}"/>
    <cellStyle name="Note 2 2 3 4" xfId="1419" xr:uid="{00000000-0005-0000-0000-0000557A0000}"/>
    <cellStyle name="Note 2 2 3 4 2" xfId="2510" xr:uid="{00000000-0005-0000-0000-0000567A0000}"/>
    <cellStyle name="Note 2 2 3 4 2 2" xfId="6533" xr:uid="{00000000-0005-0000-0000-0000577A0000}"/>
    <cellStyle name="Note 2 2 3 4 2 2 2" xfId="13954" xr:uid="{00000000-0005-0000-0000-0000587A0000}"/>
    <cellStyle name="Note 2 2 3 4 2 2 3" xfId="23744" xr:uid="{00000000-0005-0000-0000-0000597A0000}"/>
    <cellStyle name="Note 2 2 3 4 2 2 4" xfId="24756" xr:uid="{00000000-0005-0000-0000-00005A7A0000}"/>
    <cellStyle name="Note 2 2 3 4 2 2 5" xfId="16530" xr:uid="{00000000-0005-0000-0000-00005B7A0000}"/>
    <cellStyle name="Note 2 2 3 4 2 2 6" xfId="29209" xr:uid="{00000000-0005-0000-0000-00005C7A0000}"/>
    <cellStyle name="Note 2 2 3 4 2 2 7" xfId="31509" xr:uid="{00000000-0005-0000-0000-00005D7A0000}"/>
    <cellStyle name="Note 2 2 3 4 2 3" xfId="4936" xr:uid="{00000000-0005-0000-0000-00005E7A0000}"/>
    <cellStyle name="Note 2 2 3 4 2 3 2" xfId="22234" xr:uid="{00000000-0005-0000-0000-00005F7A0000}"/>
    <cellStyle name="Note 2 2 3 4 2 3 3" xfId="18058" xr:uid="{00000000-0005-0000-0000-0000607A0000}"/>
    <cellStyle name="Note 2 2 3 4 2 3 4" xfId="27015" xr:uid="{00000000-0005-0000-0000-0000617A0000}"/>
    <cellStyle name="Note 2 2 3 4 2 3 5" xfId="30169" xr:uid="{00000000-0005-0000-0000-0000627A0000}"/>
    <cellStyle name="Note 2 2 3 4 2 3 6" xfId="29507" xr:uid="{00000000-0005-0000-0000-0000637A0000}"/>
    <cellStyle name="Note 2 2 3 4 2 4" xfId="14394" xr:uid="{00000000-0005-0000-0000-0000647A0000}"/>
    <cellStyle name="Note 2 2 3 4 2 5" xfId="19135" xr:uid="{00000000-0005-0000-0000-0000657A0000}"/>
    <cellStyle name="Note 2 2 3 4 2 6" xfId="27821" xr:uid="{00000000-0005-0000-0000-0000667A0000}"/>
    <cellStyle name="Note 2 2 3 4 2 7" xfId="29151" xr:uid="{00000000-0005-0000-0000-0000677A0000}"/>
    <cellStyle name="Note 2 2 3 4 2 8" xfId="30791" xr:uid="{00000000-0005-0000-0000-0000687A0000}"/>
    <cellStyle name="Note 2 2 3 4 3" xfId="5846" xr:uid="{00000000-0005-0000-0000-0000697A0000}"/>
    <cellStyle name="Note 2 2 3 4 3 2" xfId="13475" xr:uid="{00000000-0005-0000-0000-00006A7A0000}"/>
    <cellStyle name="Note 2 2 3 4 3 3" xfId="23057" xr:uid="{00000000-0005-0000-0000-00006B7A0000}"/>
    <cellStyle name="Note 2 2 3 4 3 4" xfId="26467" xr:uid="{00000000-0005-0000-0000-00006C7A0000}"/>
    <cellStyle name="Note 2 2 3 4 3 5" xfId="27460" xr:uid="{00000000-0005-0000-0000-00006D7A0000}"/>
    <cellStyle name="Note 2 2 3 4 3 6" xfId="22390" xr:uid="{00000000-0005-0000-0000-00006E7A0000}"/>
    <cellStyle name="Note 2 2 3 4 3 7" xfId="25314" xr:uid="{00000000-0005-0000-0000-00006F7A0000}"/>
    <cellStyle name="Note 2 2 3 4 4" xfId="6799" xr:uid="{00000000-0005-0000-0000-0000707A0000}"/>
    <cellStyle name="Note 2 2 3 4 4 2" xfId="24010" xr:uid="{00000000-0005-0000-0000-0000717A0000}"/>
    <cellStyle name="Note 2 2 3 4 4 3" xfId="19446" xr:uid="{00000000-0005-0000-0000-0000727A0000}"/>
    <cellStyle name="Note 2 2 3 4 4 4" xfId="28837" xr:uid="{00000000-0005-0000-0000-0000737A0000}"/>
    <cellStyle name="Note 2 2 3 4 4 5" xfId="18578" xr:uid="{00000000-0005-0000-0000-0000747A0000}"/>
    <cellStyle name="Note 2 2 3 4 4 6" xfId="24478" xr:uid="{00000000-0005-0000-0000-0000757A0000}"/>
    <cellStyle name="Note 2 2 3 4 5" xfId="20361" xr:uid="{00000000-0005-0000-0000-0000767A0000}"/>
    <cellStyle name="Note 2 2 3 4 6" xfId="24759" xr:uid="{00000000-0005-0000-0000-0000777A0000}"/>
    <cellStyle name="Note 2 2 3 4 7" xfId="27930" xr:uid="{00000000-0005-0000-0000-0000787A0000}"/>
    <cellStyle name="Note 2 2 3 4 8" xfId="15884" xr:uid="{00000000-0005-0000-0000-0000797A0000}"/>
    <cellStyle name="Note 2 2 3 4 9" xfId="31653" xr:uid="{00000000-0005-0000-0000-00007A7A0000}"/>
    <cellStyle name="Note 2 2 3 5" xfId="1184" xr:uid="{00000000-0005-0000-0000-00007B7A0000}"/>
    <cellStyle name="Note 2 2 3 5 2" xfId="2275" xr:uid="{00000000-0005-0000-0000-00007C7A0000}"/>
    <cellStyle name="Note 2 2 3 5 2 2" xfId="6416" xr:uid="{00000000-0005-0000-0000-00007D7A0000}"/>
    <cellStyle name="Note 2 2 3 5 2 2 2" xfId="13892" xr:uid="{00000000-0005-0000-0000-00007E7A0000}"/>
    <cellStyle name="Note 2 2 3 5 2 2 3" xfId="23627" xr:uid="{00000000-0005-0000-0000-00007F7A0000}"/>
    <cellStyle name="Note 2 2 3 5 2 2 4" xfId="24951" xr:uid="{00000000-0005-0000-0000-0000807A0000}"/>
    <cellStyle name="Note 2 2 3 5 2 2 5" xfId="21005" xr:uid="{00000000-0005-0000-0000-0000817A0000}"/>
    <cellStyle name="Note 2 2 3 5 2 2 6" xfId="20595" xr:uid="{00000000-0005-0000-0000-0000827A0000}"/>
    <cellStyle name="Note 2 2 3 5 2 2 7" xfId="30425" xr:uid="{00000000-0005-0000-0000-0000837A0000}"/>
    <cellStyle name="Note 2 2 3 5 2 3" xfId="6274" xr:uid="{00000000-0005-0000-0000-0000847A0000}"/>
    <cellStyle name="Note 2 2 3 5 2 3 2" xfId="23485" xr:uid="{00000000-0005-0000-0000-0000857A0000}"/>
    <cellStyle name="Note 2 2 3 5 2 3 3" xfId="22378" xr:uid="{00000000-0005-0000-0000-0000867A0000}"/>
    <cellStyle name="Note 2 2 3 5 2 3 4" xfId="21086" xr:uid="{00000000-0005-0000-0000-0000877A0000}"/>
    <cellStyle name="Note 2 2 3 5 2 3 5" xfId="26840" xr:uid="{00000000-0005-0000-0000-0000887A0000}"/>
    <cellStyle name="Note 2 2 3 5 2 3 6" xfId="21181" xr:uid="{00000000-0005-0000-0000-0000897A0000}"/>
    <cellStyle name="Note 2 2 3 5 2 4" xfId="18815" xr:uid="{00000000-0005-0000-0000-00008A7A0000}"/>
    <cellStyle name="Note 2 2 3 5 2 5" xfId="22528" xr:uid="{00000000-0005-0000-0000-00008B7A0000}"/>
    <cellStyle name="Note 2 2 3 5 2 6" xfId="27838" xr:uid="{00000000-0005-0000-0000-00008C7A0000}"/>
    <cellStyle name="Note 2 2 3 5 2 7" xfId="19805" xr:uid="{00000000-0005-0000-0000-00008D7A0000}"/>
    <cellStyle name="Note 2 2 3 5 2 8" xfId="31490" xr:uid="{00000000-0005-0000-0000-00008E7A0000}"/>
    <cellStyle name="Note 2 2 3 5 3" xfId="3948" xr:uid="{00000000-0005-0000-0000-00008F7A0000}"/>
    <cellStyle name="Note 2 2 3 5 3 2" xfId="11935" xr:uid="{00000000-0005-0000-0000-0000907A0000}"/>
    <cellStyle name="Note 2 2 3 5 3 3" xfId="21315" xr:uid="{00000000-0005-0000-0000-0000917A0000}"/>
    <cellStyle name="Note 2 2 3 5 3 4" xfId="19726" xr:uid="{00000000-0005-0000-0000-0000927A0000}"/>
    <cellStyle name="Note 2 2 3 5 3 5" xfId="26501" xr:uid="{00000000-0005-0000-0000-0000937A0000}"/>
    <cellStyle name="Note 2 2 3 5 3 6" xfId="22407" xr:uid="{00000000-0005-0000-0000-0000947A0000}"/>
    <cellStyle name="Note 2 2 3 5 3 7" xfId="31315" xr:uid="{00000000-0005-0000-0000-0000957A0000}"/>
    <cellStyle name="Note 2 2 3 5 4" xfId="4960" xr:uid="{00000000-0005-0000-0000-0000967A0000}"/>
    <cellStyle name="Note 2 2 3 5 4 2" xfId="22256" xr:uid="{00000000-0005-0000-0000-0000977A0000}"/>
    <cellStyle name="Note 2 2 3 5 4 3" xfId="24854" xr:uid="{00000000-0005-0000-0000-0000987A0000}"/>
    <cellStyle name="Note 2 2 3 5 4 4" xfId="26793" xr:uid="{00000000-0005-0000-0000-0000997A0000}"/>
    <cellStyle name="Note 2 2 3 5 4 5" xfId="30663" xr:uid="{00000000-0005-0000-0000-00009A7A0000}"/>
    <cellStyle name="Note 2 2 3 5 4 6" xfId="20946" xr:uid="{00000000-0005-0000-0000-00009B7A0000}"/>
    <cellStyle name="Note 2 2 3 5 5" xfId="15201" xr:uid="{00000000-0005-0000-0000-00009C7A0000}"/>
    <cellStyle name="Note 2 2 3 5 6" xfId="26283" xr:uid="{00000000-0005-0000-0000-00009D7A0000}"/>
    <cellStyle name="Note 2 2 3 5 7" xfId="27226" xr:uid="{00000000-0005-0000-0000-00009E7A0000}"/>
    <cellStyle name="Note 2 2 3 5 8" xfId="19147" xr:uid="{00000000-0005-0000-0000-00009F7A0000}"/>
    <cellStyle name="Note 2 2 3 5 9" xfId="31207" xr:uid="{00000000-0005-0000-0000-0000A07A0000}"/>
    <cellStyle name="Note 2 2 3 6" xfId="1830" xr:uid="{00000000-0005-0000-0000-0000A17A0000}"/>
    <cellStyle name="Note 2 2 3 6 2" xfId="6131" xr:uid="{00000000-0005-0000-0000-0000A27A0000}"/>
    <cellStyle name="Note 2 2 3 6 2 2" xfId="13696" xr:uid="{00000000-0005-0000-0000-0000A37A0000}"/>
    <cellStyle name="Note 2 2 3 6 2 3" xfId="23342" xr:uid="{00000000-0005-0000-0000-0000A47A0000}"/>
    <cellStyle name="Note 2 2 3 6 2 4" xfId="20744" xr:uid="{00000000-0005-0000-0000-0000A57A0000}"/>
    <cellStyle name="Note 2 2 3 6 2 5" xfId="21054" xr:uid="{00000000-0005-0000-0000-0000A67A0000}"/>
    <cellStyle name="Note 2 2 3 6 2 6" xfId="27367" xr:uid="{00000000-0005-0000-0000-0000A77A0000}"/>
    <cellStyle name="Note 2 2 3 6 2 7" xfId="29956" xr:uid="{00000000-0005-0000-0000-0000A87A0000}"/>
    <cellStyle name="Note 2 2 3 6 3" xfId="6774" xr:uid="{00000000-0005-0000-0000-0000A97A0000}"/>
    <cellStyle name="Note 2 2 3 6 3 2" xfId="23985" xr:uid="{00000000-0005-0000-0000-0000AA7A0000}"/>
    <cellStyle name="Note 2 2 3 6 3 3" xfId="20914" xr:uid="{00000000-0005-0000-0000-0000AB7A0000}"/>
    <cellStyle name="Note 2 2 3 6 3 4" xfId="26773" xr:uid="{00000000-0005-0000-0000-0000AC7A0000}"/>
    <cellStyle name="Note 2 2 3 6 3 5" xfId="26224" xr:uid="{00000000-0005-0000-0000-0000AD7A0000}"/>
    <cellStyle name="Note 2 2 3 6 3 6" xfId="31126" xr:uid="{00000000-0005-0000-0000-0000AE7A0000}"/>
    <cellStyle name="Note 2 2 3 6 4" xfId="19978" xr:uid="{00000000-0005-0000-0000-0000AF7A0000}"/>
    <cellStyle name="Note 2 2 3 6 5" xfId="25649" xr:uid="{00000000-0005-0000-0000-0000B07A0000}"/>
    <cellStyle name="Note 2 2 3 6 6" xfId="25747" xr:uid="{00000000-0005-0000-0000-0000B17A0000}"/>
    <cellStyle name="Note 2 2 3 6 7" xfId="30151" xr:uid="{00000000-0005-0000-0000-0000B27A0000}"/>
    <cellStyle name="Note 2 2 3 6 8" xfId="31166" xr:uid="{00000000-0005-0000-0000-0000B37A0000}"/>
    <cellStyle name="Note 2 2 3 7" xfId="5195" xr:uid="{00000000-0005-0000-0000-0000B47A0000}"/>
    <cellStyle name="Note 2 2 3 7 2" xfId="12947" xr:uid="{00000000-0005-0000-0000-0000B57A0000}"/>
    <cellStyle name="Note 2 2 3 7 3" xfId="22466" xr:uid="{00000000-0005-0000-0000-0000B67A0000}"/>
    <cellStyle name="Note 2 2 3 7 4" xfId="24853" xr:uid="{00000000-0005-0000-0000-0000B77A0000}"/>
    <cellStyle name="Note 2 2 3 7 5" xfId="28245" xr:uid="{00000000-0005-0000-0000-0000B87A0000}"/>
    <cellStyle name="Note 2 2 3 7 6" xfId="27277" xr:uid="{00000000-0005-0000-0000-0000B97A0000}"/>
    <cellStyle name="Note 2 2 3 7 7" xfId="25577" xr:uid="{00000000-0005-0000-0000-0000BA7A0000}"/>
    <cellStyle name="Note 2 2 3 8" xfId="6874" xr:uid="{00000000-0005-0000-0000-0000BB7A0000}"/>
    <cellStyle name="Note 2 2 3 8 2" xfId="24085" xr:uid="{00000000-0005-0000-0000-0000BC7A0000}"/>
    <cellStyle name="Note 2 2 3 8 3" xfId="14853" xr:uid="{00000000-0005-0000-0000-0000BD7A0000}"/>
    <cellStyle name="Note 2 2 3 8 4" xfId="28912" xr:uid="{00000000-0005-0000-0000-0000BE7A0000}"/>
    <cellStyle name="Note 2 2 3 8 5" xfId="29589" xr:uid="{00000000-0005-0000-0000-0000BF7A0000}"/>
    <cellStyle name="Note 2 2 3 8 6" xfId="32041" xr:uid="{00000000-0005-0000-0000-0000C07A0000}"/>
    <cellStyle name="Note 2 2 3 9" xfId="20866" xr:uid="{00000000-0005-0000-0000-0000C17A0000}"/>
    <cellStyle name="Note 2 2 4" xfId="654" xr:uid="{00000000-0005-0000-0000-0000C27A0000}"/>
    <cellStyle name="Note 2 2 4 10" xfId="28398" xr:uid="{00000000-0005-0000-0000-0000C37A0000}"/>
    <cellStyle name="Note 2 2 4 11" xfId="31537" xr:uid="{00000000-0005-0000-0000-0000C47A0000}"/>
    <cellStyle name="Note 2 2 4 2" xfId="1422" xr:uid="{00000000-0005-0000-0000-0000C57A0000}"/>
    <cellStyle name="Note 2 2 4 2 2" xfId="2513" xr:uid="{00000000-0005-0000-0000-0000C67A0000}"/>
    <cellStyle name="Note 2 2 4 2 2 2" xfId="6536" xr:uid="{00000000-0005-0000-0000-0000C77A0000}"/>
    <cellStyle name="Note 2 2 4 2 2 2 2" xfId="13957" xr:uid="{00000000-0005-0000-0000-0000C87A0000}"/>
    <cellStyle name="Note 2 2 4 2 2 2 3" xfId="23747" xr:uid="{00000000-0005-0000-0000-0000C97A0000}"/>
    <cellStyle name="Note 2 2 4 2 2 2 4" xfId="25953" xr:uid="{00000000-0005-0000-0000-0000CA7A0000}"/>
    <cellStyle name="Note 2 2 4 2 2 2 5" xfId="24218" xr:uid="{00000000-0005-0000-0000-0000CB7A0000}"/>
    <cellStyle name="Note 2 2 4 2 2 2 6" xfId="30407" xr:uid="{00000000-0005-0000-0000-0000CC7A0000}"/>
    <cellStyle name="Note 2 2 4 2 2 2 7" xfId="27399" xr:uid="{00000000-0005-0000-0000-0000CD7A0000}"/>
    <cellStyle name="Note 2 2 4 2 2 3" xfId="4993" xr:uid="{00000000-0005-0000-0000-0000CE7A0000}"/>
    <cellStyle name="Note 2 2 4 2 2 3 2" xfId="22289" xr:uid="{00000000-0005-0000-0000-0000CF7A0000}"/>
    <cellStyle name="Note 2 2 4 2 2 3 3" xfId="16172" xr:uid="{00000000-0005-0000-0000-0000D07A0000}"/>
    <cellStyle name="Note 2 2 4 2 2 3 4" xfId="27727" xr:uid="{00000000-0005-0000-0000-0000D17A0000}"/>
    <cellStyle name="Note 2 2 4 2 2 3 5" xfId="28510" xr:uid="{00000000-0005-0000-0000-0000D27A0000}"/>
    <cellStyle name="Note 2 2 4 2 2 3 6" xfId="30248" xr:uid="{00000000-0005-0000-0000-0000D37A0000}"/>
    <cellStyle name="Note 2 2 4 2 2 4" xfId="14391" xr:uid="{00000000-0005-0000-0000-0000D47A0000}"/>
    <cellStyle name="Note 2 2 4 2 2 5" xfId="22531" xr:uid="{00000000-0005-0000-0000-0000D57A0000}"/>
    <cellStyle name="Note 2 2 4 2 2 6" xfId="20995" xr:uid="{00000000-0005-0000-0000-0000D67A0000}"/>
    <cellStyle name="Note 2 2 4 2 2 7" xfId="30680" xr:uid="{00000000-0005-0000-0000-0000D77A0000}"/>
    <cellStyle name="Note 2 2 4 2 2 8" xfId="25547" xr:uid="{00000000-0005-0000-0000-0000D87A0000}"/>
    <cellStyle name="Note 2 2 4 2 3" xfId="5849" xr:uid="{00000000-0005-0000-0000-0000D97A0000}"/>
    <cellStyle name="Note 2 2 4 2 3 2" xfId="13478" xr:uid="{00000000-0005-0000-0000-0000DA7A0000}"/>
    <cellStyle name="Note 2 2 4 2 3 3" xfId="23060" xr:uid="{00000000-0005-0000-0000-0000DB7A0000}"/>
    <cellStyle name="Note 2 2 4 2 3 4" xfId="15181" xr:uid="{00000000-0005-0000-0000-0000DC7A0000}"/>
    <cellStyle name="Note 2 2 4 2 3 5" xfId="26924" xr:uid="{00000000-0005-0000-0000-0000DD7A0000}"/>
    <cellStyle name="Note 2 2 4 2 3 6" xfId="26431" xr:uid="{00000000-0005-0000-0000-0000DE7A0000}"/>
    <cellStyle name="Note 2 2 4 2 3 7" xfId="31395" xr:uid="{00000000-0005-0000-0000-0000DF7A0000}"/>
    <cellStyle name="Note 2 2 4 2 4" xfId="6302" xr:uid="{00000000-0005-0000-0000-0000E07A0000}"/>
    <cellStyle name="Note 2 2 4 2 4 2" xfId="23513" xr:uid="{00000000-0005-0000-0000-0000E17A0000}"/>
    <cellStyle name="Note 2 2 4 2 4 3" xfId="25233" xr:uid="{00000000-0005-0000-0000-0000E27A0000}"/>
    <cellStyle name="Note 2 2 4 2 4 4" xfId="26728" xr:uid="{00000000-0005-0000-0000-0000E37A0000}"/>
    <cellStyle name="Note 2 2 4 2 4 5" xfId="26381" xr:uid="{00000000-0005-0000-0000-0000E47A0000}"/>
    <cellStyle name="Note 2 2 4 2 4 6" xfId="19439" xr:uid="{00000000-0005-0000-0000-0000E57A0000}"/>
    <cellStyle name="Note 2 2 4 2 5" xfId="14712" xr:uid="{00000000-0005-0000-0000-0000E67A0000}"/>
    <cellStyle name="Note 2 2 4 2 6" xfId="14789" xr:uid="{00000000-0005-0000-0000-0000E77A0000}"/>
    <cellStyle name="Note 2 2 4 2 7" xfId="16534" xr:uid="{00000000-0005-0000-0000-0000E87A0000}"/>
    <cellStyle name="Note 2 2 4 2 8" xfId="26324" xr:uid="{00000000-0005-0000-0000-0000E97A0000}"/>
    <cellStyle name="Note 2 2 4 2 9" xfId="15872" xr:uid="{00000000-0005-0000-0000-0000EA7A0000}"/>
    <cellStyle name="Note 2 2 4 3" xfId="1165" xr:uid="{00000000-0005-0000-0000-0000EB7A0000}"/>
    <cellStyle name="Note 2 2 4 3 2" xfId="2256" xr:uid="{00000000-0005-0000-0000-0000EC7A0000}"/>
    <cellStyle name="Note 2 2 4 3 2 2" xfId="6397" xr:uid="{00000000-0005-0000-0000-0000ED7A0000}"/>
    <cellStyle name="Note 2 2 4 3 2 2 2" xfId="13873" xr:uid="{00000000-0005-0000-0000-0000EE7A0000}"/>
    <cellStyle name="Note 2 2 4 3 2 2 3" xfId="23608" xr:uid="{00000000-0005-0000-0000-0000EF7A0000}"/>
    <cellStyle name="Note 2 2 4 3 2 2 4" xfId="25663" xr:uid="{00000000-0005-0000-0000-0000F07A0000}"/>
    <cellStyle name="Note 2 2 4 3 2 2 5" xfId="28620" xr:uid="{00000000-0005-0000-0000-0000F17A0000}"/>
    <cellStyle name="Note 2 2 4 3 2 2 6" xfId="29188" xr:uid="{00000000-0005-0000-0000-0000F27A0000}"/>
    <cellStyle name="Note 2 2 4 3 2 2 7" xfId="30376" xr:uid="{00000000-0005-0000-0000-0000F37A0000}"/>
    <cellStyle name="Note 2 2 4 3 2 3" xfId="5778" xr:uid="{00000000-0005-0000-0000-0000F47A0000}"/>
    <cellStyle name="Note 2 2 4 3 2 3 2" xfId="22989" xr:uid="{00000000-0005-0000-0000-0000F57A0000}"/>
    <cellStyle name="Note 2 2 4 3 2 3 3" xfId="20150" xr:uid="{00000000-0005-0000-0000-0000F67A0000}"/>
    <cellStyle name="Note 2 2 4 3 2 3 4" xfId="25584" xr:uid="{00000000-0005-0000-0000-0000F77A0000}"/>
    <cellStyle name="Note 2 2 4 3 2 3 5" xfId="30625" xr:uid="{00000000-0005-0000-0000-0000F87A0000}"/>
    <cellStyle name="Note 2 2 4 3 2 3 6" xfId="27989" xr:uid="{00000000-0005-0000-0000-0000F97A0000}"/>
    <cellStyle name="Note 2 2 4 3 2 4" xfId="19683" xr:uid="{00000000-0005-0000-0000-0000FA7A0000}"/>
    <cellStyle name="Note 2 2 4 3 2 5" xfId="22424" xr:uid="{00000000-0005-0000-0000-0000FB7A0000}"/>
    <cellStyle name="Note 2 2 4 3 2 6" xfId="27124" xr:uid="{00000000-0005-0000-0000-0000FC7A0000}"/>
    <cellStyle name="Note 2 2 4 3 2 7" xfId="15162" xr:uid="{00000000-0005-0000-0000-0000FD7A0000}"/>
    <cellStyle name="Note 2 2 4 3 2 8" xfId="27338" xr:uid="{00000000-0005-0000-0000-0000FE7A0000}"/>
    <cellStyle name="Note 2 2 4 3 3" xfId="5531" xr:uid="{00000000-0005-0000-0000-0000FF7A0000}"/>
    <cellStyle name="Note 2 2 4 3 3 2" xfId="13238" xr:uid="{00000000-0005-0000-0000-0000007B0000}"/>
    <cellStyle name="Note 2 2 4 3 3 3" xfId="22767" xr:uid="{00000000-0005-0000-0000-0000017B0000}"/>
    <cellStyle name="Note 2 2 4 3 3 4" xfId="26094" xr:uid="{00000000-0005-0000-0000-0000027B0000}"/>
    <cellStyle name="Note 2 2 4 3 3 5" xfId="28078" xr:uid="{00000000-0005-0000-0000-0000037B0000}"/>
    <cellStyle name="Note 2 2 4 3 3 6" xfId="26635" xr:uid="{00000000-0005-0000-0000-0000047B0000}"/>
    <cellStyle name="Note 2 2 4 3 3 7" xfId="30259" xr:uid="{00000000-0005-0000-0000-0000057B0000}"/>
    <cellStyle name="Note 2 2 4 3 4" xfId="6944" xr:uid="{00000000-0005-0000-0000-0000067B0000}"/>
    <cellStyle name="Note 2 2 4 3 4 2" xfId="24155" xr:uid="{00000000-0005-0000-0000-0000077B0000}"/>
    <cellStyle name="Note 2 2 4 3 4 3" xfId="25127" xr:uid="{00000000-0005-0000-0000-0000087B0000}"/>
    <cellStyle name="Note 2 2 4 3 4 4" xfId="28982" xr:uid="{00000000-0005-0000-0000-0000097B0000}"/>
    <cellStyle name="Note 2 2 4 3 4 5" xfId="14423" xr:uid="{00000000-0005-0000-0000-00000A7B0000}"/>
    <cellStyle name="Note 2 2 4 3 4 6" xfId="31846" xr:uid="{00000000-0005-0000-0000-00000B7B0000}"/>
    <cellStyle name="Note 2 2 4 3 5" xfId="16245" xr:uid="{00000000-0005-0000-0000-00000C7B0000}"/>
    <cellStyle name="Note 2 2 4 3 6" xfId="15515" xr:uid="{00000000-0005-0000-0000-00000D7B0000}"/>
    <cellStyle name="Note 2 2 4 3 7" xfId="20998" xr:uid="{00000000-0005-0000-0000-00000E7B0000}"/>
    <cellStyle name="Note 2 2 4 3 8" xfId="24917" xr:uid="{00000000-0005-0000-0000-00000F7B0000}"/>
    <cellStyle name="Note 2 2 4 3 9" xfId="31579" xr:uid="{00000000-0005-0000-0000-0000107B0000}"/>
    <cellStyle name="Note 2 2 4 4" xfId="1833" xr:uid="{00000000-0005-0000-0000-0000117B0000}"/>
    <cellStyle name="Note 2 2 4 4 2" xfId="6134" xr:uid="{00000000-0005-0000-0000-0000127B0000}"/>
    <cellStyle name="Note 2 2 4 4 2 2" xfId="13699" xr:uid="{00000000-0005-0000-0000-0000137B0000}"/>
    <cellStyle name="Note 2 2 4 4 2 3" xfId="23345" xr:uid="{00000000-0005-0000-0000-0000147B0000}"/>
    <cellStyle name="Note 2 2 4 4 2 4" xfId="14241" xr:uid="{00000000-0005-0000-0000-0000157B0000}"/>
    <cellStyle name="Note 2 2 4 4 2 5" xfId="28451" xr:uid="{00000000-0005-0000-0000-0000167B0000}"/>
    <cellStyle name="Note 2 2 4 4 2 6" xfId="22404" xr:uid="{00000000-0005-0000-0000-0000177B0000}"/>
    <cellStyle name="Note 2 2 4 4 2 7" xfId="19437" xr:uid="{00000000-0005-0000-0000-0000187B0000}"/>
    <cellStyle name="Note 2 2 4 4 3" xfId="4010" xr:uid="{00000000-0005-0000-0000-0000197B0000}"/>
    <cellStyle name="Note 2 2 4 4 3 2" xfId="21377" xr:uid="{00000000-0005-0000-0000-00001A7B0000}"/>
    <cellStyle name="Note 2 2 4 4 3 3" xfId="21756" xr:uid="{00000000-0005-0000-0000-00001B7B0000}"/>
    <cellStyle name="Note 2 2 4 4 3 4" xfId="27462" xr:uid="{00000000-0005-0000-0000-00001C7B0000}"/>
    <cellStyle name="Note 2 2 4 4 3 5" xfId="14787" xr:uid="{00000000-0005-0000-0000-00001D7B0000}"/>
    <cellStyle name="Note 2 2 4 4 3 6" xfId="26546" xr:uid="{00000000-0005-0000-0000-00001E7B0000}"/>
    <cellStyle name="Note 2 2 4 4 4" xfId="18571" xr:uid="{00000000-0005-0000-0000-00001F7B0000}"/>
    <cellStyle name="Note 2 2 4 4 5" xfId="25849" xr:uid="{00000000-0005-0000-0000-0000207B0000}"/>
    <cellStyle name="Note 2 2 4 4 6" xfId="25832" xr:uid="{00000000-0005-0000-0000-0000217B0000}"/>
    <cellStyle name="Note 2 2 4 4 7" xfId="27444" xr:uid="{00000000-0005-0000-0000-0000227B0000}"/>
    <cellStyle name="Note 2 2 4 4 8" xfId="27410" xr:uid="{00000000-0005-0000-0000-0000237B0000}"/>
    <cellStyle name="Note 2 2 4 5" xfId="5769" xr:uid="{00000000-0005-0000-0000-0000247B0000}"/>
    <cellStyle name="Note 2 2 4 5 2" xfId="13441" xr:uid="{00000000-0005-0000-0000-0000257B0000}"/>
    <cellStyle name="Note 2 2 4 5 3" xfId="22980" xr:uid="{00000000-0005-0000-0000-0000267B0000}"/>
    <cellStyle name="Note 2 2 4 5 4" xfId="24244" xr:uid="{00000000-0005-0000-0000-0000277B0000}"/>
    <cellStyle name="Note 2 2 4 5 5" xfId="15513" xr:uid="{00000000-0005-0000-0000-0000287B0000}"/>
    <cellStyle name="Note 2 2 4 5 6" xfId="21152" xr:uid="{00000000-0005-0000-0000-0000297B0000}"/>
    <cellStyle name="Note 2 2 4 5 7" xfId="31924" xr:uid="{00000000-0005-0000-0000-00002A7B0000}"/>
    <cellStyle name="Note 2 2 4 6" xfId="4323" xr:uid="{00000000-0005-0000-0000-00002B7B0000}"/>
    <cellStyle name="Note 2 2 4 6 2" xfId="21669" xr:uid="{00000000-0005-0000-0000-00002C7B0000}"/>
    <cellStyle name="Note 2 2 4 6 3" xfId="14418" xr:uid="{00000000-0005-0000-0000-00002D7B0000}"/>
    <cellStyle name="Note 2 2 4 6 4" xfId="16261" xr:uid="{00000000-0005-0000-0000-00002E7B0000}"/>
    <cellStyle name="Note 2 2 4 6 5" xfId="29672" xr:uid="{00000000-0005-0000-0000-00002F7B0000}"/>
    <cellStyle name="Note 2 2 4 6 6" xfId="30891" xr:uid="{00000000-0005-0000-0000-0000307B0000}"/>
    <cellStyle name="Note 2 2 4 7" xfId="20077" xr:uid="{00000000-0005-0000-0000-0000317B0000}"/>
    <cellStyle name="Note 2 2 4 8" xfId="20214" xr:uid="{00000000-0005-0000-0000-0000327B0000}"/>
    <cellStyle name="Note 2 2 4 9" xfId="25546" xr:uid="{00000000-0005-0000-0000-0000337B0000}"/>
    <cellStyle name="Note 2 2 5" xfId="655" xr:uid="{00000000-0005-0000-0000-0000347B0000}"/>
    <cellStyle name="Note 2 2 5 10" xfId="29685" xr:uid="{00000000-0005-0000-0000-0000357B0000}"/>
    <cellStyle name="Note 2 2 5 11" xfId="27348" xr:uid="{00000000-0005-0000-0000-0000367B0000}"/>
    <cellStyle name="Note 2 2 5 2" xfId="1423" xr:uid="{00000000-0005-0000-0000-0000377B0000}"/>
    <cellStyle name="Note 2 2 5 2 2" xfId="2514" xr:uid="{00000000-0005-0000-0000-0000387B0000}"/>
    <cellStyle name="Note 2 2 5 2 2 2" xfId="6537" xr:uid="{00000000-0005-0000-0000-0000397B0000}"/>
    <cellStyle name="Note 2 2 5 2 2 2 2" xfId="13958" xr:uid="{00000000-0005-0000-0000-00003A7B0000}"/>
    <cellStyle name="Note 2 2 5 2 2 2 3" xfId="23748" xr:uid="{00000000-0005-0000-0000-00003B7B0000}"/>
    <cellStyle name="Note 2 2 5 2 2 2 4" xfId="21785" xr:uid="{00000000-0005-0000-0000-00003C7B0000}"/>
    <cellStyle name="Note 2 2 5 2 2 2 5" xfId="27210" xr:uid="{00000000-0005-0000-0000-00003D7B0000}"/>
    <cellStyle name="Note 2 2 5 2 2 2 6" xfId="25504" xr:uid="{00000000-0005-0000-0000-00003E7B0000}"/>
    <cellStyle name="Note 2 2 5 2 2 2 7" xfId="31719" xr:uid="{00000000-0005-0000-0000-00003F7B0000}"/>
    <cellStyle name="Note 2 2 5 2 2 3" xfId="5834" xr:uid="{00000000-0005-0000-0000-0000407B0000}"/>
    <cellStyle name="Note 2 2 5 2 2 3 2" xfId="23045" xr:uid="{00000000-0005-0000-0000-0000417B0000}"/>
    <cellStyle name="Note 2 2 5 2 2 3 3" xfId="26465" xr:uid="{00000000-0005-0000-0000-0000427B0000}"/>
    <cellStyle name="Note 2 2 5 2 2 3 4" xfId="14126" xr:uid="{00000000-0005-0000-0000-0000437B0000}"/>
    <cellStyle name="Note 2 2 5 2 2 3 5" xfId="14239" xr:uid="{00000000-0005-0000-0000-0000447B0000}"/>
    <cellStyle name="Note 2 2 5 2 2 3 6" xfId="31238" xr:uid="{00000000-0005-0000-0000-0000457B0000}"/>
    <cellStyle name="Note 2 2 5 2 2 4" xfId="14390" xr:uid="{00000000-0005-0000-0000-0000467B0000}"/>
    <cellStyle name="Note 2 2 5 2 2 5" xfId="21893" xr:uid="{00000000-0005-0000-0000-0000477B0000}"/>
    <cellStyle name="Note 2 2 5 2 2 6" xfId="26878" xr:uid="{00000000-0005-0000-0000-0000487B0000}"/>
    <cellStyle name="Note 2 2 5 2 2 7" xfId="30393" xr:uid="{00000000-0005-0000-0000-0000497B0000}"/>
    <cellStyle name="Note 2 2 5 2 2 8" xfId="20434" xr:uid="{00000000-0005-0000-0000-00004A7B0000}"/>
    <cellStyle name="Note 2 2 5 2 3" xfId="5850" xr:uid="{00000000-0005-0000-0000-00004B7B0000}"/>
    <cellStyle name="Note 2 2 5 2 3 2" xfId="13479" xr:uid="{00000000-0005-0000-0000-00004C7B0000}"/>
    <cellStyle name="Note 2 2 5 2 3 3" xfId="23061" xr:uid="{00000000-0005-0000-0000-00004D7B0000}"/>
    <cellStyle name="Note 2 2 5 2 3 4" xfId="25135" xr:uid="{00000000-0005-0000-0000-00004E7B0000}"/>
    <cellStyle name="Note 2 2 5 2 3 5" xfId="24220" xr:uid="{00000000-0005-0000-0000-00004F7B0000}"/>
    <cellStyle name="Note 2 2 5 2 3 6" xfId="27796" xr:uid="{00000000-0005-0000-0000-0000507B0000}"/>
    <cellStyle name="Note 2 2 5 2 3 7" xfId="21074" xr:uid="{00000000-0005-0000-0000-0000517B0000}"/>
    <cellStyle name="Note 2 2 5 2 4" xfId="3916" xr:uid="{00000000-0005-0000-0000-0000527B0000}"/>
    <cellStyle name="Note 2 2 5 2 4 2" xfId="21283" xr:uid="{00000000-0005-0000-0000-0000537B0000}"/>
    <cellStyle name="Note 2 2 5 2 4 3" xfId="25167" xr:uid="{00000000-0005-0000-0000-0000547B0000}"/>
    <cellStyle name="Note 2 2 5 2 4 4" xfId="26476" xr:uid="{00000000-0005-0000-0000-0000557B0000}"/>
    <cellStyle name="Note 2 2 5 2 4 5" xfId="30566" xr:uid="{00000000-0005-0000-0000-0000567B0000}"/>
    <cellStyle name="Note 2 2 5 2 4 6" xfId="29504" xr:uid="{00000000-0005-0000-0000-0000577B0000}"/>
    <cellStyle name="Note 2 2 5 2 5" xfId="18252" xr:uid="{00000000-0005-0000-0000-0000587B0000}"/>
    <cellStyle name="Note 2 2 5 2 6" xfId="14432" xr:uid="{00000000-0005-0000-0000-0000597B0000}"/>
    <cellStyle name="Note 2 2 5 2 7" xfId="20873" xr:uid="{00000000-0005-0000-0000-00005A7B0000}"/>
    <cellStyle name="Note 2 2 5 2 8" xfId="19725" xr:uid="{00000000-0005-0000-0000-00005B7B0000}"/>
    <cellStyle name="Note 2 2 5 2 9" xfId="26860" xr:uid="{00000000-0005-0000-0000-00005C7B0000}"/>
    <cellStyle name="Note 2 2 5 3" xfId="1166" xr:uid="{00000000-0005-0000-0000-00005D7B0000}"/>
    <cellStyle name="Note 2 2 5 3 2" xfId="2257" xr:uid="{00000000-0005-0000-0000-00005E7B0000}"/>
    <cellStyle name="Note 2 2 5 3 2 2" xfId="6398" xr:uid="{00000000-0005-0000-0000-00005F7B0000}"/>
    <cellStyle name="Note 2 2 5 3 2 2 2" xfId="13874" xr:uid="{00000000-0005-0000-0000-0000607B0000}"/>
    <cellStyle name="Note 2 2 5 3 2 2 3" xfId="23609" xr:uid="{00000000-0005-0000-0000-0000617B0000}"/>
    <cellStyle name="Note 2 2 5 3 2 2 4" xfId="21906" xr:uid="{00000000-0005-0000-0000-0000627B0000}"/>
    <cellStyle name="Note 2 2 5 3 2 2 5" xfId="28311" xr:uid="{00000000-0005-0000-0000-0000637B0000}"/>
    <cellStyle name="Note 2 2 5 3 2 2 6" xfId="28210" xr:uid="{00000000-0005-0000-0000-0000647B0000}"/>
    <cellStyle name="Note 2 2 5 3 2 2 7" xfId="26666" xr:uid="{00000000-0005-0000-0000-0000657B0000}"/>
    <cellStyle name="Note 2 2 5 3 2 3" xfId="5007" xr:uid="{00000000-0005-0000-0000-0000667B0000}"/>
    <cellStyle name="Note 2 2 5 3 2 3 2" xfId="22303" xr:uid="{00000000-0005-0000-0000-0000677B0000}"/>
    <cellStyle name="Note 2 2 5 3 2 3 3" xfId="26027" xr:uid="{00000000-0005-0000-0000-0000687B0000}"/>
    <cellStyle name="Note 2 2 5 3 2 3 4" xfId="25006" xr:uid="{00000000-0005-0000-0000-0000697B0000}"/>
    <cellStyle name="Note 2 2 5 3 2 3 5" xfId="20215" xr:uid="{00000000-0005-0000-0000-00006A7B0000}"/>
    <cellStyle name="Note 2 2 5 3 2 3 6" xfId="30927" xr:uid="{00000000-0005-0000-0000-00006B7B0000}"/>
    <cellStyle name="Note 2 2 5 3 2 4" xfId="18560" xr:uid="{00000000-0005-0000-0000-00006C7B0000}"/>
    <cellStyle name="Note 2 2 5 3 2 5" xfId="15192" xr:uid="{00000000-0005-0000-0000-00006D7B0000}"/>
    <cellStyle name="Note 2 2 5 3 2 6" xfId="16204" xr:uid="{00000000-0005-0000-0000-00006E7B0000}"/>
    <cellStyle name="Note 2 2 5 3 2 7" xfId="29972" xr:uid="{00000000-0005-0000-0000-00006F7B0000}"/>
    <cellStyle name="Note 2 2 5 3 2 8" xfId="21873" xr:uid="{00000000-0005-0000-0000-0000707B0000}"/>
    <cellStyle name="Note 2 2 5 3 3" xfId="4645" xr:uid="{00000000-0005-0000-0000-0000717B0000}"/>
    <cellStyle name="Note 2 2 5 3 3 2" xfId="12490" xr:uid="{00000000-0005-0000-0000-0000727B0000}"/>
    <cellStyle name="Note 2 2 5 3 3 3" xfId="21963" xr:uid="{00000000-0005-0000-0000-0000737B0000}"/>
    <cellStyle name="Note 2 2 5 3 3 4" xfId="21124" xr:uid="{00000000-0005-0000-0000-0000747B0000}"/>
    <cellStyle name="Note 2 2 5 3 3 5" xfId="20993" xr:uid="{00000000-0005-0000-0000-0000757B0000}"/>
    <cellStyle name="Note 2 2 5 3 3 6" xfId="27998" xr:uid="{00000000-0005-0000-0000-0000767B0000}"/>
    <cellStyle name="Note 2 2 5 3 3 7" xfId="26870" xr:uid="{00000000-0005-0000-0000-0000777B0000}"/>
    <cellStyle name="Note 2 2 5 3 4" xfId="4316" xr:uid="{00000000-0005-0000-0000-0000787B0000}"/>
    <cellStyle name="Note 2 2 5 3 4 2" xfId="21662" xr:uid="{00000000-0005-0000-0000-0000797B0000}"/>
    <cellStyle name="Note 2 2 5 3 4 3" xfId="22922" xr:uid="{00000000-0005-0000-0000-00007A7B0000}"/>
    <cellStyle name="Note 2 2 5 3 4 4" xfId="21885" xr:uid="{00000000-0005-0000-0000-00007B7B0000}"/>
    <cellStyle name="Note 2 2 5 3 4 5" xfId="29491" xr:uid="{00000000-0005-0000-0000-00007C7B0000}"/>
    <cellStyle name="Note 2 2 5 3 4 6" xfId="30743" xr:uid="{00000000-0005-0000-0000-00007D7B0000}"/>
    <cellStyle name="Note 2 2 5 3 5" xfId="15203" xr:uid="{00000000-0005-0000-0000-00007E7B0000}"/>
    <cellStyle name="Note 2 2 5 3 6" xfId="25531" xr:uid="{00000000-0005-0000-0000-00007F7B0000}"/>
    <cellStyle name="Note 2 2 5 3 7" xfId="28772" xr:uid="{00000000-0005-0000-0000-0000807B0000}"/>
    <cellStyle name="Note 2 2 5 3 8" xfId="14178" xr:uid="{00000000-0005-0000-0000-0000817B0000}"/>
    <cellStyle name="Note 2 2 5 3 9" xfId="31464" xr:uid="{00000000-0005-0000-0000-0000827B0000}"/>
    <cellStyle name="Note 2 2 5 4" xfId="1834" xr:uid="{00000000-0005-0000-0000-0000837B0000}"/>
    <cellStyle name="Note 2 2 5 4 2" xfId="6135" xr:uid="{00000000-0005-0000-0000-0000847B0000}"/>
    <cellStyle name="Note 2 2 5 4 2 2" xfId="13700" xr:uid="{00000000-0005-0000-0000-0000857B0000}"/>
    <cellStyle name="Note 2 2 5 4 2 3" xfId="23346" xr:uid="{00000000-0005-0000-0000-0000867B0000}"/>
    <cellStyle name="Note 2 2 5 4 2 4" xfId="14413" xr:uid="{00000000-0005-0000-0000-0000877B0000}"/>
    <cellStyle name="Note 2 2 5 4 2 5" xfId="28334" xr:uid="{00000000-0005-0000-0000-0000887B0000}"/>
    <cellStyle name="Note 2 2 5 4 2 6" xfId="27842" xr:uid="{00000000-0005-0000-0000-0000897B0000}"/>
    <cellStyle name="Note 2 2 5 4 2 7" xfId="24771" xr:uid="{00000000-0005-0000-0000-00008A7B0000}"/>
    <cellStyle name="Note 2 2 5 4 3" xfId="6308" xr:uid="{00000000-0005-0000-0000-00008B7B0000}"/>
    <cellStyle name="Note 2 2 5 4 3 2" xfId="23519" xr:uid="{00000000-0005-0000-0000-00008C7B0000}"/>
    <cellStyle name="Note 2 2 5 4 3 3" xfId="25674" xr:uid="{00000000-0005-0000-0000-00008D7B0000}"/>
    <cellStyle name="Note 2 2 5 4 3 4" xfId="22950" xr:uid="{00000000-0005-0000-0000-00008E7B0000}"/>
    <cellStyle name="Note 2 2 5 4 3 5" xfId="29176" xr:uid="{00000000-0005-0000-0000-00008F7B0000}"/>
    <cellStyle name="Note 2 2 5 4 3 6" xfId="24554" xr:uid="{00000000-0005-0000-0000-0000907B0000}"/>
    <cellStyle name="Note 2 2 5 4 4" xfId="19968" xr:uid="{00000000-0005-0000-0000-0000917B0000}"/>
    <cellStyle name="Note 2 2 5 4 5" xfId="22676" xr:uid="{00000000-0005-0000-0000-0000927B0000}"/>
    <cellStyle name="Note 2 2 5 4 6" xfId="19775" xr:uid="{00000000-0005-0000-0000-0000937B0000}"/>
    <cellStyle name="Note 2 2 5 4 7" xfId="30851" xr:uid="{00000000-0005-0000-0000-0000947B0000}"/>
    <cellStyle name="Note 2 2 5 4 8" xfId="29409" xr:uid="{00000000-0005-0000-0000-0000957B0000}"/>
    <cellStyle name="Note 2 2 5 5" xfId="4879" xr:uid="{00000000-0005-0000-0000-0000967B0000}"/>
    <cellStyle name="Note 2 2 5 5 2" xfId="12693" xr:uid="{00000000-0005-0000-0000-0000977B0000}"/>
    <cellStyle name="Note 2 2 5 5 3" xfId="22177" xr:uid="{00000000-0005-0000-0000-0000987B0000}"/>
    <cellStyle name="Note 2 2 5 5 4" xfId="21113" xr:uid="{00000000-0005-0000-0000-0000997B0000}"/>
    <cellStyle name="Note 2 2 5 5 5" xfId="27270" xr:uid="{00000000-0005-0000-0000-00009A7B0000}"/>
    <cellStyle name="Note 2 2 5 5 6" xfId="27824" xr:uid="{00000000-0005-0000-0000-00009B7B0000}"/>
    <cellStyle name="Note 2 2 5 5 7" xfId="26817" xr:uid="{00000000-0005-0000-0000-00009C7B0000}"/>
    <cellStyle name="Note 2 2 5 6" xfId="6721" xr:uid="{00000000-0005-0000-0000-00009D7B0000}"/>
    <cellStyle name="Note 2 2 5 6 2" xfId="23932" xr:uid="{00000000-0005-0000-0000-00009E7B0000}"/>
    <cellStyle name="Note 2 2 5 6 3" xfId="25753" xr:uid="{00000000-0005-0000-0000-00009F7B0000}"/>
    <cellStyle name="Note 2 2 5 6 4" xfId="20728" xr:uid="{00000000-0005-0000-0000-0000A07B0000}"/>
    <cellStyle name="Note 2 2 5 6 5" xfId="26905" xr:uid="{00000000-0005-0000-0000-0000A17B0000}"/>
    <cellStyle name="Note 2 2 5 6 6" xfId="28648" xr:uid="{00000000-0005-0000-0000-0000A27B0000}"/>
    <cellStyle name="Note 2 2 5 7" xfId="25435" xr:uid="{00000000-0005-0000-0000-0000A37B0000}"/>
    <cellStyle name="Note 2 2 5 8" xfId="24944" xr:uid="{00000000-0005-0000-0000-0000A47B0000}"/>
    <cellStyle name="Note 2 2 5 9" xfId="29950" xr:uid="{00000000-0005-0000-0000-0000A57B0000}"/>
    <cellStyle name="Note 2 2 6" xfId="1412" xr:uid="{00000000-0005-0000-0000-0000A67B0000}"/>
    <cellStyle name="Note 2 2 6 2" xfId="2503" xr:uid="{00000000-0005-0000-0000-0000A77B0000}"/>
    <cellStyle name="Note 2 2 6 2 2" xfId="6526" xr:uid="{00000000-0005-0000-0000-0000A87B0000}"/>
    <cellStyle name="Note 2 2 6 2 2 2" xfId="13947" xr:uid="{00000000-0005-0000-0000-0000A97B0000}"/>
    <cellStyle name="Note 2 2 6 2 2 3" xfId="23737" xr:uid="{00000000-0005-0000-0000-0000AA7B0000}"/>
    <cellStyle name="Note 2 2 6 2 2 4" xfId="25018" xr:uid="{00000000-0005-0000-0000-0000AB7B0000}"/>
    <cellStyle name="Note 2 2 6 2 2 5" xfId="26006" xr:uid="{00000000-0005-0000-0000-0000AC7B0000}"/>
    <cellStyle name="Note 2 2 6 2 2 6" xfId="27021" xr:uid="{00000000-0005-0000-0000-0000AD7B0000}"/>
    <cellStyle name="Note 2 2 6 2 2 7" xfId="20759" xr:uid="{00000000-0005-0000-0000-0000AE7B0000}"/>
    <cellStyle name="Note 2 2 6 2 3" xfId="4003" xr:uid="{00000000-0005-0000-0000-0000AF7B0000}"/>
    <cellStyle name="Note 2 2 6 2 3 2" xfId="21370" xr:uid="{00000000-0005-0000-0000-0000B07B0000}"/>
    <cellStyle name="Note 2 2 6 2 3 3" xfId="24675" xr:uid="{00000000-0005-0000-0000-0000B17B0000}"/>
    <cellStyle name="Note 2 2 6 2 3 4" xfId="25047" xr:uid="{00000000-0005-0000-0000-0000B27B0000}"/>
    <cellStyle name="Note 2 2 6 2 3 5" xfId="26983" xr:uid="{00000000-0005-0000-0000-0000B37B0000}"/>
    <cellStyle name="Note 2 2 6 2 3 6" xfId="31314" xr:uid="{00000000-0005-0000-0000-0000B47B0000}"/>
    <cellStyle name="Note 2 2 6 2 4" xfId="14401" xr:uid="{00000000-0005-0000-0000-0000B57B0000}"/>
    <cellStyle name="Note 2 2 6 2 5" xfId="19450" xr:uid="{00000000-0005-0000-0000-0000B67B0000}"/>
    <cellStyle name="Note 2 2 6 2 6" xfId="26644" xr:uid="{00000000-0005-0000-0000-0000B77B0000}"/>
    <cellStyle name="Note 2 2 6 2 7" xfId="29674" xr:uid="{00000000-0005-0000-0000-0000B87B0000}"/>
    <cellStyle name="Note 2 2 6 2 8" xfId="30341" xr:uid="{00000000-0005-0000-0000-0000B97B0000}"/>
    <cellStyle name="Note 2 2 6 3" xfId="5839" xr:uid="{00000000-0005-0000-0000-0000BA7B0000}"/>
    <cellStyle name="Note 2 2 6 3 2" xfId="13468" xr:uid="{00000000-0005-0000-0000-0000BB7B0000}"/>
    <cellStyle name="Note 2 2 6 3 3" xfId="23050" xr:uid="{00000000-0005-0000-0000-0000BC7B0000}"/>
    <cellStyle name="Note 2 2 6 3 4" xfId="22867" xr:uid="{00000000-0005-0000-0000-0000BD7B0000}"/>
    <cellStyle name="Note 2 2 6 3 5" xfId="20860" xr:uid="{00000000-0005-0000-0000-0000BE7B0000}"/>
    <cellStyle name="Note 2 2 6 3 6" xfId="30801" xr:uid="{00000000-0005-0000-0000-0000BF7B0000}"/>
    <cellStyle name="Note 2 2 6 3 7" xfId="31926" xr:uid="{00000000-0005-0000-0000-0000C07B0000}"/>
    <cellStyle name="Note 2 2 6 4" xfId="6932" xr:uid="{00000000-0005-0000-0000-0000C17B0000}"/>
    <cellStyle name="Note 2 2 6 4 2" xfId="24143" xr:uid="{00000000-0005-0000-0000-0000C27B0000}"/>
    <cellStyle name="Note 2 2 6 4 3" xfId="25834" xr:uid="{00000000-0005-0000-0000-0000C37B0000}"/>
    <cellStyle name="Note 2 2 6 4 4" xfId="28970" xr:uid="{00000000-0005-0000-0000-0000C47B0000}"/>
    <cellStyle name="Note 2 2 6 4 5" xfId="29942" xr:uid="{00000000-0005-0000-0000-0000C57B0000}"/>
    <cellStyle name="Note 2 2 6 4 6" xfId="19448" xr:uid="{00000000-0005-0000-0000-0000C67B0000}"/>
    <cellStyle name="Note 2 2 6 5" xfId="18803" xr:uid="{00000000-0005-0000-0000-0000C77B0000}"/>
    <cellStyle name="Note 2 2 6 6" xfId="14245" xr:uid="{00000000-0005-0000-0000-0000C87B0000}"/>
    <cellStyle name="Note 2 2 6 7" xfId="28257" xr:uid="{00000000-0005-0000-0000-0000C97B0000}"/>
    <cellStyle name="Note 2 2 6 8" xfId="29812" xr:uid="{00000000-0005-0000-0000-0000CA7B0000}"/>
    <cellStyle name="Note 2 2 6 9" xfId="30255" xr:uid="{00000000-0005-0000-0000-0000CB7B0000}"/>
    <cellStyle name="Note 2 2 7" xfId="1157" xr:uid="{00000000-0005-0000-0000-0000CC7B0000}"/>
    <cellStyle name="Note 2 2 7 2" xfId="2248" xr:uid="{00000000-0005-0000-0000-0000CD7B0000}"/>
    <cellStyle name="Note 2 2 7 2 2" xfId="6389" xr:uid="{00000000-0005-0000-0000-0000CE7B0000}"/>
    <cellStyle name="Note 2 2 7 2 2 2" xfId="13865" xr:uid="{00000000-0005-0000-0000-0000CF7B0000}"/>
    <cellStyle name="Note 2 2 7 2 2 3" xfId="23600" xr:uid="{00000000-0005-0000-0000-0000D07B0000}"/>
    <cellStyle name="Note 2 2 7 2 2 4" xfId="22142" xr:uid="{00000000-0005-0000-0000-0000D17B0000}"/>
    <cellStyle name="Note 2 2 7 2 2 5" xfId="19971" xr:uid="{00000000-0005-0000-0000-0000D27B0000}"/>
    <cellStyle name="Note 2 2 7 2 2 6" xfId="30039" xr:uid="{00000000-0005-0000-0000-0000D37B0000}"/>
    <cellStyle name="Note 2 2 7 2 2 7" xfId="30773" xr:uid="{00000000-0005-0000-0000-0000D47B0000}"/>
    <cellStyle name="Note 2 2 7 2 3" xfId="6320" xr:uid="{00000000-0005-0000-0000-0000D57B0000}"/>
    <cellStyle name="Note 2 2 7 2 3 2" xfId="23531" xr:uid="{00000000-0005-0000-0000-0000D67B0000}"/>
    <cellStyle name="Note 2 2 7 2 3 3" xfId="24711" xr:uid="{00000000-0005-0000-0000-0000D77B0000}"/>
    <cellStyle name="Note 2 2 7 2 3 4" xfId="27395" xr:uid="{00000000-0005-0000-0000-0000D87B0000}"/>
    <cellStyle name="Note 2 2 7 2 3 5" xfId="29921" xr:uid="{00000000-0005-0000-0000-0000D97B0000}"/>
    <cellStyle name="Note 2 2 7 2 3 6" xfId="31814" xr:uid="{00000000-0005-0000-0000-0000DA7B0000}"/>
    <cellStyle name="Note 2 2 7 2 4" xfId="14453" xr:uid="{00000000-0005-0000-0000-0000DB7B0000}"/>
    <cellStyle name="Note 2 2 7 2 5" xfId="14805" xr:uid="{00000000-0005-0000-0000-0000DC7B0000}"/>
    <cellStyle name="Note 2 2 7 2 6" xfId="20804" xr:uid="{00000000-0005-0000-0000-0000DD7B0000}"/>
    <cellStyle name="Note 2 2 7 2 7" xfId="29596" xr:uid="{00000000-0005-0000-0000-0000DE7B0000}"/>
    <cellStyle name="Note 2 2 7 2 8" xfId="31367" xr:uid="{00000000-0005-0000-0000-0000DF7B0000}"/>
    <cellStyle name="Note 2 2 7 3" xfId="4984" xr:uid="{00000000-0005-0000-0000-0000E07B0000}"/>
    <cellStyle name="Note 2 2 7 3 2" xfId="12755" xr:uid="{00000000-0005-0000-0000-0000E17B0000}"/>
    <cellStyle name="Note 2 2 7 3 3" xfId="22280" xr:uid="{00000000-0005-0000-0000-0000E27B0000}"/>
    <cellStyle name="Note 2 2 7 3 4" xfId="22527" xr:uid="{00000000-0005-0000-0000-0000E37B0000}"/>
    <cellStyle name="Note 2 2 7 3 5" xfId="26412" xr:uid="{00000000-0005-0000-0000-0000E47B0000}"/>
    <cellStyle name="Note 2 2 7 3 6" xfId="28448" xr:uid="{00000000-0005-0000-0000-0000E57B0000}"/>
    <cellStyle name="Note 2 2 7 3 7" xfId="22726" xr:uid="{00000000-0005-0000-0000-0000E67B0000}"/>
    <cellStyle name="Note 2 2 7 4" xfId="6697" xr:uid="{00000000-0005-0000-0000-0000E77B0000}"/>
    <cellStyle name="Note 2 2 7 4 2" xfId="23908" xr:uid="{00000000-0005-0000-0000-0000E87B0000}"/>
    <cellStyle name="Note 2 2 7 4 3" xfId="22675" xr:uid="{00000000-0005-0000-0000-0000E97B0000}"/>
    <cellStyle name="Note 2 2 7 4 4" xfId="20523" xr:uid="{00000000-0005-0000-0000-0000EA7B0000}"/>
    <cellStyle name="Note 2 2 7 4 5" xfId="27974" xr:uid="{00000000-0005-0000-0000-0000EB7B0000}"/>
    <cellStyle name="Note 2 2 7 4 6" xfId="29179" xr:uid="{00000000-0005-0000-0000-0000EC7B0000}"/>
    <cellStyle name="Note 2 2 7 5" xfId="18108" xr:uid="{00000000-0005-0000-0000-0000ED7B0000}"/>
    <cellStyle name="Note 2 2 7 6" xfId="18093" xr:uid="{00000000-0005-0000-0000-0000EE7B0000}"/>
    <cellStyle name="Note 2 2 7 7" xfId="27947" xr:uid="{00000000-0005-0000-0000-0000EF7B0000}"/>
    <cellStyle name="Note 2 2 7 8" xfId="21175" xr:uid="{00000000-0005-0000-0000-0000F07B0000}"/>
    <cellStyle name="Note 2 2 7 9" xfId="31365" xr:uid="{00000000-0005-0000-0000-0000F17B0000}"/>
    <cellStyle name="Note 2 2 8" xfId="1823" xr:uid="{00000000-0005-0000-0000-0000F27B0000}"/>
    <cellStyle name="Note 2 2 8 2" xfId="6124" xr:uid="{00000000-0005-0000-0000-0000F37B0000}"/>
    <cellStyle name="Note 2 2 8 2 2" xfId="13689" xr:uid="{00000000-0005-0000-0000-0000F47B0000}"/>
    <cellStyle name="Note 2 2 8 2 3" xfId="23335" xr:uid="{00000000-0005-0000-0000-0000F57B0000}"/>
    <cellStyle name="Note 2 2 8 2 4" xfId="20831" xr:uid="{00000000-0005-0000-0000-0000F67B0000}"/>
    <cellStyle name="Note 2 2 8 2 5" xfId="28341" xr:uid="{00000000-0005-0000-0000-0000F77B0000}"/>
    <cellStyle name="Note 2 2 8 2 6" xfId="22344" xr:uid="{00000000-0005-0000-0000-0000F87B0000}"/>
    <cellStyle name="Note 2 2 8 2 7" xfId="31750" xr:uid="{00000000-0005-0000-0000-0000F97B0000}"/>
    <cellStyle name="Note 2 2 8 3" xfId="6907" xr:uid="{00000000-0005-0000-0000-0000FA7B0000}"/>
    <cellStyle name="Note 2 2 8 3 2" xfId="24118" xr:uid="{00000000-0005-0000-0000-0000FB7B0000}"/>
    <cellStyle name="Note 2 2 8 3 3" xfId="21760" xr:uid="{00000000-0005-0000-0000-0000FC7B0000}"/>
    <cellStyle name="Note 2 2 8 3 4" xfId="28945" xr:uid="{00000000-0005-0000-0000-0000FD7B0000}"/>
    <cellStyle name="Note 2 2 8 3 5" xfId="24614" xr:uid="{00000000-0005-0000-0000-0000FE7B0000}"/>
    <cellStyle name="Note 2 2 8 3 6" xfId="15812" xr:uid="{00000000-0005-0000-0000-0000FF7B0000}"/>
    <cellStyle name="Note 2 2 8 4" xfId="17846" xr:uid="{00000000-0005-0000-0000-0000007C0000}"/>
    <cellStyle name="Note 2 2 8 5" xfId="22623" xr:uid="{00000000-0005-0000-0000-0000017C0000}"/>
    <cellStyle name="Note 2 2 8 6" xfId="25096" xr:uid="{00000000-0005-0000-0000-0000027C0000}"/>
    <cellStyle name="Note 2 2 8 7" xfId="19884" xr:uid="{00000000-0005-0000-0000-0000037C0000}"/>
    <cellStyle name="Note 2 2 8 8" xfId="20886" xr:uid="{00000000-0005-0000-0000-0000047C0000}"/>
    <cellStyle name="Note 2 2 9" xfId="4875" xr:uid="{00000000-0005-0000-0000-0000057C0000}"/>
    <cellStyle name="Note 2 2 9 2" xfId="12689" xr:uid="{00000000-0005-0000-0000-0000067C0000}"/>
    <cellStyle name="Note 2 2 9 3" xfId="22173" xr:uid="{00000000-0005-0000-0000-0000077C0000}"/>
    <cellStyle name="Note 2 2 9 4" xfId="20777" xr:uid="{00000000-0005-0000-0000-0000087C0000}"/>
    <cellStyle name="Note 2 2 9 5" xfId="22961" xr:uid="{00000000-0005-0000-0000-0000097C0000}"/>
    <cellStyle name="Note 2 2 9 6" xfId="20879" xr:uid="{00000000-0005-0000-0000-00000A7C0000}"/>
    <cellStyle name="Note 2 2 9 7" xfId="29879" xr:uid="{00000000-0005-0000-0000-00000B7C0000}"/>
    <cellStyle name="Note 2 3" xfId="656" xr:uid="{00000000-0005-0000-0000-00000C7C0000}"/>
    <cellStyle name="Note 2 3 10" xfId="20160" xr:uid="{00000000-0005-0000-0000-00000D7C0000}"/>
    <cellStyle name="Note 2 3 11" xfId="22653" xr:uid="{00000000-0005-0000-0000-00000E7C0000}"/>
    <cellStyle name="Note 2 3 12" xfId="25498" xr:uid="{00000000-0005-0000-0000-00000F7C0000}"/>
    <cellStyle name="Note 2 3 13" xfId="27582" xr:uid="{00000000-0005-0000-0000-0000107C0000}"/>
    <cellStyle name="Note 2 3 14" xfId="30897" xr:uid="{00000000-0005-0000-0000-0000117C0000}"/>
    <cellStyle name="Note 2 3 2" xfId="657" xr:uid="{00000000-0005-0000-0000-0000127C0000}"/>
    <cellStyle name="Note 2 3 2 10" xfId="26285" xr:uid="{00000000-0005-0000-0000-0000137C0000}"/>
    <cellStyle name="Note 2 3 2 11" xfId="27949" xr:uid="{00000000-0005-0000-0000-0000147C0000}"/>
    <cellStyle name="Note 2 3 2 12" xfId="27377" xr:uid="{00000000-0005-0000-0000-0000157C0000}"/>
    <cellStyle name="Note 2 3 2 13" xfId="24872" xr:uid="{00000000-0005-0000-0000-0000167C0000}"/>
    <cellStyle name="Note 2 3 2 2" xfId="658" xr:uid="{00000000-0005-0000-0000-0000177C0000}"/>
    <cellStyle name="Note 2 3 2 2 10" xfId="27778" xr:uid="{00000000-0005-0000-0000-0000187C0000}"/>
    <cellStyle name="Note 2 3 2 2 11" xfId="30844" xr:uid="{00000000-0005-0000-0000-0000197C0000}"/>
    <cellStyle name="Note 2 3 2 2 2" xfId="1426" xr:uid="{00000000-0005-0000-0000-00001A7C0000}"/>
    <cellStyle name="Note 2 3 2 2 2 2" xfId="2517" xr:uid="{00000000-0005-0000-0000-00001B7C0000}"/>
    <cellStyle name="Note 2 3 2 2 2 2 2" xfId="6540" xr:uid="{00000000-0005-0000-0000-00001C7C0000}"/>
    <cellStyle name="Note 2 3 2 2 2 2 2 2" xfId="13961" xr:uid="{00000000-0005-0000-0000-00001D7C0000}"/>
    <cellStyle name="Note 2 3 2 2 2 2 2 3" xfId="23751" xr:uid="{00000000-0005-0000-0000-00001E7C0000}"/>
    <cellStyle name="Note 2 3 2 2 2 2 2 4" xfId="24535" xr:uid="{00000000-0005-0000-0000-00001F7C0000}"/>
    <cellStyle name="Note 2 3 2 2 2 2 2 5" xfId="26943" xr:uid="{00000000-0005-0000-0000-0000207C0000}"/>
    <cellStyle name="Note 2 3 2 2 2 2 2 6" xfId="27770" xr:uid="{00000000-0005-0000-0000-0000217C0000}"/>
    <cellStyle name="Note 2 3 2 2 2 2 2 7" xfId="31384" xr:uid="{00000000-0005-0000-0000-0000227C0000}"/>
    <cellStyle name="Note 2 3 2 2 2 2 3" xfId="5832" xr:uid="{00000000-0005-0000-0000-0000237C0000}"/>
    <cellStyle name="Note 2 3 2 2 2 2 3 2" xfId="23043" xr:uid="{00000000-0005-0000-0000-0000247C0000}"/>
    <cellStyle name="Note 2 3 2 2 2 2 3 3" xfId="22625" xr:uid="{00000000-0005-0000-0000-0000257C0000}"/>
    <cellStyle name="Note 2 3 2 2 2 2 3 4" xfId="20584" xr:uid="{00000000-0005-0000-0000-0000267C0000}"/>
    <cellStyle name="Note 2 3 2 2 2 2 3 5" xfId="29624" xr:uid="{00000000-0005-0000-0000-0000277C0000}"/>
    <cellStyle name="Note 2 3 2 2 2 2 3 6" xfId="31739" xr:uid="{00000000-0005-0000-0000-0000287C0000}"/>
    <cellStyle name="Note 2 3 2 2 2 2 4" xfId="14387" xr:uid="{00000000-0005-0000-0000-0000297C0000}"/>
    <cellStyle name="Note 2 3 2 2 2 2 5" xfId="22083" xr:uid="{00000000-0005-0000-0000-00002A7C0000}"/>
    <cellStyle name="Note 2 3 2 2 2 2 6" xfId="22830" xr:uid="{00000000-0005-0000-0000-00002B7C0000}"/>
    <cellStyle name="Note 2 3 2 2 2 2 7" xfId="28108" xr:uid="{00000000-0005-0000-0000-00002C7C0000}"/>
    <cellStyle name="Note 2 3 2 2 2 2 8" xfId="29538" xr:uid="{00000000-0005-0000-0000-00002D7C0000}"/>
    <cellStyle name="Note 2 3 2 2 2 3" xfId="5853" xr:uid="{00000000-0005-0000-0000-00002E7C0000}"/>
    <cellStyle name="Note 2 3 2 2 2 3 2" xfId="13482" xr:uid="{00000000-0005-0000-0000-00002F7C0000}"/>
    <cellStyle name="Note 2 3 2 2 2 3 3" xfId="23064" xr:uid="{00000000-0005-0000-0000-0000307C0000}"/>
    <cellStyle name="Note 2 3 2 2 2 3 4" xfId="15136" xr:uid="{00000000-0005-0000-0000-0000317C0000}"/>
    <cellStyle name="Note 2 3 2 2 2 3 5" xfId="25813" xr:uid="{00000000-0005-0000-0000-0000327C0000}"/>
    <cellStyle name="Note 2 3 2 2 2 3 6" xfId="29158" xr:uid="{00000000-0005-0000-0000-0000337C0000}"/>
    <cellStyle name="Note 2 3 2 2 2 3 7" xfId="26848" xr:uid="{00000000-0005-0000-0000-0000347C0000}"/>
    <cellStyle name="Note 2 3 2 2 2 4" xfId="6844" xr:uid="{00000000-0005-0000-0000-0000357C0000}"/>
    <cellStyle name="Note 2 3 2 2 2 4 2" xfId="24055" xr:uid="{00000000-0005-0000-0000-0000367C0000}"/>
    <cellStyle name="Note 2 3 2 2 2 4 3" xfId="21173" xr:uid="{00000000-0005-0000-0000-0000377C0000}"/>
    <cellStyle name="Note 2 3 2 2 2 4 4" xfId="28882" xr:uid="{00000000-0005-0000-0000-0000387C0000}"/>
    <cellStyle name="Note 2 3 2 2 2 4 5" xfId="14265" xr:uid="{00000000-0005-0000-0000-0000397C0000}"/>
    <cellStyle name="Note 2 3 2 2 2 4 6" xfId="31782" xr:uid="{00000000-0005-0000-0000-00003A7C0000}"/>
    <cellStyle name="Note 2 3 2 2 2 5" xfId="19997" xr:uid="{00000000-0005-0000-0000-00003B7C0000}"/>
    <cellStyle name="Note 2 3 2 2 2 6" xfId="26556" xr:uid="{00000000-0005-0000-0000-00003C7C0000}"/>
    <cellStyle name="Note 2 3 2 2 2 7" xfId="26017" xr:uid="{00000000-0005-0000-0000-00003D7C0000}"/>
    <cellStyle name="Note 2 3 2 2 2 8" xfId="26667" xr:uid="{00000000-0005-0000-0000-00003E7C0000}"/>
    <cellStyle name="Note 2 3 2 2 2 9" xfId="31538" xr:uid="{00000000-0005-0000-0000-00003F7C0000}"/>
    <cellStyle name="Note 2 3 2 2 3" xfId="1169" xr:uid="{00000000-0005-0000-0000-0000407C0000}"/>
    <cellStyle name="Note 2 3 2 2 3 2" xfId="2260" xr:uid="{00000000-0005-0000-0000-0000417C0000}"/>
    <cellStyle name="Note 2 3 2 2 3 2 2" xfId="6401" xr:uid="{00000000-0005-0000-0000-0000427C0000}"/>
    <cellStyle name="Note 2 3 2 2 3 2 2 2" xfId="13877" xr:uid="{00000000-0005-0000-0000-0000437C0000}"/>
    <cellStyle name="Note 2 3 2 2 3 2 2 3" xfId="23612" xr:uid="{00000000-0005-0000-0000-0000447C0000}"/>
    <cellStyle name="Note 2 3 2 2 3 2 2 4" xfId="21592" xr:uid="{00000000-0005-0000-0000-0000457C0000}"/>
    <cellStyle name="Note 2 3 2 2 3 2 2 5" xfId="28818" xr:uid="{00000000-0005-0000-0000-0000467C0000}"/>
    <cellStyle name="Note 2 3 2 2 3 2 2 6" xfId="30704" xr:uid="{00000000-0005-0000-0000-0000477C0000}"/>
    <cellStyle name="Note 2 3 2 2 3 2 2 7" xfId="30608" xr:uid="{00000000-0005-0000-0000-0000487C0000}"/>
    <cellStyle name="Note 2 3 2 2 3 2 3" xfId="3898" xr:uid="{00000000-0005-0000-0000-0000497C0000}"/>
    <cellStyle name="Note 2 3 2 2 3 2 3 2" xfId="21266" xr:uid="{00000000-0005-0000-0000-00004A7C0000}"/>
    <cellStyle name="Note 2 3 2 2 3 2 3 3" xfId="16253" xr:uid="{00000000-0005-0000-0000-00004B7C0000}"/>
    <cellStyle name="Note 2 3 2 2 3 2 3 4" xfId="26589" xr:uid="{00000000-0005-0000-0000-00004C7C0000}"/>
    <cellStyle name="Note 2 3 2 2 3 2 3 5" xfId="27959" xr:uid="{00000000-0005-0000-0000-00004D7C0000}"/>
    <cellStyle name="Note 2 3 2 2 3 2 3 6" xfId="29447" xr:uid="{00000000-0005-0000-0000-00004E7C0000}"/>
    <cellStyle name="Note 2 3 2 2 3 2 4" xfId="16262" xr:uid="{00000000-0005-0000-0000-00004F7C0000}"/>
    <cellStyle name="Note 2 3 2 2 3 2 5" xfId="24984" xr:uid="{00000000-0005-0000-0000-0000507C0000}"/>
    <cellStyle name="Note 2 3 2 2 3 2 6" xfId="22337" xr:uid="{00000000-0005-0000-0000-0000517C0000}"/>
    <cellStyle name="Note 2 3 2 2 3 2 7" xfId="15909" xr:uid="{00000000-0005-0000-0000-0000527C0000}"/>
    <cellStyle name="Note 2 3 2 2 3 2 8" xfId="27670" xr:uid="{00000000-0005-0000-0000-0000537C0000}"/>
    <cellStyle name="Note 2 3 2 2 3 3" xfId="5530" xr:uid="{00000000-0005-0000-0000-0000547C0000}"/>
    <cellStyle name="Note 2 3 2 2 3 3 2" xfId="13237" xr:uid="{00000000-0005-0000-0000-0000557C0000}"/>
    <cellStyle name="Note 2 3 2 2 3 3 3" xfId="22766" xr:uid="{00000000-0005-0000-0000-0000567C0000}"/>
    <cellStyle name="Note 2 3 2 2 3 3 4" xfId="16522" xr:uid="{00000000-0005-0000-0000-0000577C0000}"/>
    <cellStyle name="Note 2 3 2 2 3 3 5" xfId="28618" xr:uid="{00000000-0005-0000-0000-0000587C0000}"/>
    <cellStyle name="Note 2 3 2 2 3 3 6" xfId="30235" xr:uid="{00000000-0005-0000-0000-0000597C0000}"/>
    <cellStyle name="Note 2 3 2 2 3 3 7" xfId="31858" xr:uid="{00000000-0005-0000-0000-00005A7C0000}"/>
    <cellStyle name="Note 2 3 2 2 3 4" xfId="6695" xr:uid="{00000000-0005-0000-0000-00005B7C0000}"/>
    <cellStyle name="Note 2 3 2 2 3 4 2" xfId="23906" xr:uid="{00000000-0005-0000-0000-00005C7C0000}"/>
    <cellStyle name="Note 2 3 2 2 3 4 3" xfId="26302" xr:uid="{00000000-0005-0000-0000-00005D7C0000}"/>
    <cellStyle name="Note 2 3 2 2 3 4 4" xfId="24658" xr:uid="{00000000-0005-0000-0000-00005E7C0000}"/>
    <cellStyle name="Note 2 3 2 2 3 4 5" xfId="28504" xr:uid="{00000000-0005-0000-0000-00005F7C0000}"/>
    <cellStyle name="Note 2 3 2 2 3 4 6" xfId="15217" xr:uid="{00000000-0005-0000-0000-0000607C0000}"/>
    <cellStyle name="Note 2 3 2 2 3 5" xfId="20291" xr:uid="{00000000-0005-0000-0000-0000617C0000}"/>
    <cellStyle name="Note 2 3 2 2 3 6" xfId="22673" xr:uid="{00000000-0005-0000-0000-0000627C0000}"/>
    <cellStyle name="Note 2 3 2 2 3 7" xfId="28371" xr:uid="{00000000-0005-0000-0000-0000637C0000}"/>
    <cellStyle name="Note 2 3 2 2 3 8" xfId="26376" xr:uid="{00000000-0005-0000-0000-0000647C0000}"/>
    <cellStyle name="Note 2 3 2 2 3 9" xfId="27263" xr:uid="{00000000-0005-0000-0000-0000657C0000}"/>
    <cellStyle name="Note 2 3 2 2 4" xfId="1837" xr:uid="{00000000-0005-0000-0000-0000667C0000}"/>
    <cellStyle name="Note 2 3 2 2 4 2" xfId="6138" xr:uid="{00000000-0005-0000-0000-0000677C0000}"/>
    <cellStyle name="Note 2 3 2 2 4 2 2" xfId="13703" xr:uid="{00000000-0005-0000-0000-0000687C0000}"/>
    <cellStyle name="Note 2 3 2 2 4 2 3" xfId="23349" xr:uid="{00000000-0005-0000-0000-0000697C0000}"/>
    <cellStyle name="Note 2 3 2 2 4 2 4" xfId="14093" xr:uid="{00000000-0005-0000-0000-00006A7C0000}"/>
    <cellStyle name="Note 2 3 2 2 4 2 5" xfId="26727" xr:uid="{00000000-0005-0000-0000-00006B7C0000}"/>
    <cellStyle name="Note 2 3 2 2 4 2 6" xfId="27085" xr:uid="{00000000-0005-0000-0000-00006C7C0000}"/>
    <cellStyle name="Note 2 3 2 2 4 2 7" xfId="30111" xr:uid="{00000000-0005-0000-0000-00006D7C0000}"/>
    <cellStyle name="Note 2 3 2 2 4 3" xfId="6506" xr:uid="{00000000-0005-0000-0000-00006E7C0000}"/>
    <cellStyle name="Note 2 3 2 2 4 3 2" xfId="23717" xr:uid="{00000000-0005-0000-0000-00006F7C0000}"/>
    <cellStyle name="Note 2 3 2 2 4 3 3" xfId="26025" xr:uid="{00000000-0005-0000-0000-0000707C0000}"/>
    <cellStyle name="Note 2 3 2 2 4 3 4" xfId="20042" xr:uid="{00000000-0005-0000-0000-0000717C0000}"/>
    <cellStyle name="Note 2 3 2 2 4 3 5" xfId="29583" xr:uid="{00000000-0005-0000-0000-0000727C0000}"/>
    <cellStyle name="Note 2 3 2 2 4 3 6" xfId="28397" xr:uid="{00000000-0005-0000-0000-0000737C0000}"/>
    <cellStyle name="Note 2 3 2 2 4 4" xfId="15171" xr:uid="{00000000-0005-0000-0000-0000747C0000}"/>
    <cellStyle name="Note 2 3 2 2 4 5" xfId="20109" xr:uid="{00000000-0005-0000-0000-0000757C0000}"/>
    <cellStyle name="Note 2 3 2 2 4 6" xfId="27620" xr:uid="{00000000-0005-0000-0000-0000767C0000}"/>
    <cellStyle name="Note 2 3 2 2 4 7" xfId="28801" xr:uid="{00000000-0005-0000-0000-0000777C0000}"/>
    <cellStyle name="Note 2 3 2 2 4 8" xfId="25338" xr:uid="{00000000-0005-0000-0000-0000787C0000}"/>
    <cellStyle name="Note 2 3 2 2 5" xfId="5539" xr:uid="{00000000-0005-0000-0000-0000797C0000}"/>
    <cellStyle name="Note 2 3 2 2 5 2" xfId="13246" xr:uid="{00000000-0005-0000-0000-00007A7C0000}"/>
    <cellStyle name="Note 2 3 2 2 5 3" xfId="22775" xr:uid="{00000000-0005-0000-0000-00007B7C0000}"/>
    <cellStyle name="Note 2 3 2 2 5 4" xfId="25480" xr:uid="{00000000-0005-0000-0000-00007C7C0000}"/>
    <cellStyle name="Note 2 3 2 2 5 5" xfId="26722" xr:uid="{00000000-0005-0000-0000-00007D7C0000}"/>
    <cellStyle name="Note 2 3 2 2 5 6" xfId="14267" xr:uid="{00000000-0005-0000-0000-00007E7C0000}"/>
    <cellStyle name="Note 2 3 2 2 5 7" xfId="26131" xr:uid="{00000000-0005-0000-0000-00007F7C0000}"/>
    <cellStyle name="Note 2 3 2 2 6" xfId="6973" xr:uid="{00000000-0005-0000-0000-0000807C0000}"/>
    <cellStyle name="Note 2 3 2 2 6 2" xfId="24184" xr:uid="{00000000-0005-0000-0000-0000817C0000}"/>
    <cellStyle name="Note 2 3 2 2 6 3" xfId="24678" xr:uid="{00000000-0005-0000-0000-0000827C0000}"/>
    <cellStyle name="Note 2 3 2 2 6 4" xfId="29011" xr:uid="{00000000-0005-0000-0000-0000837C0000}"/>
    <cellStyle name="Note 2 3 2 2 6 5" xfId="29233" xr:uid="{00000000-0005-0000-0000-0000847C0000}"/>
    <cellStyle name="Note 2 3 2 2 6 6" xfId="25060" xr:uid="{00000000-0005-0000-0000-0000857C0000}"/>
    <cellStyle name="Note 2 3 2 2 7" xfId="14160" xr:uid="{00000000-0005-0000-0000-0000867C0000}"/>
    <cellStyle name="Note 2 3 2 2 8" xfId="21782" xr:uid="{00000000-0005-0000-0000-0000877C0000}"/>
    <cellStyle name="Note 2 3 2 2 9" xfId="25707" xr:uid="{00000000-0005-0000-0000-0000887C0000}"/>
    <cellStyle name="Note 2 3 2 3" xfId="659" xr:uid="{00000000-0005-0000-0000-0000897C0000}"/>
    <cellStyle name="Note 2 3 2 3 10" xfId="21071" xr:uid="{00000000-0005-0000-0000-00008A7C0000}"/>
    <cellStyle name="Note 2 3 2 3 11" xfId="22077" xr:uid="{00000000-0005-0000-0000-00008B7C0000}"/>
    <cellStyle name="Note 2 3 2 3 2" xfId="1427" xr:uid="{00000000-0005-0000-0000-00008C7C0000}"/>
    <cellStyle name="Note 2 3 2 3 2 2" xfId="2518" xr:uid="{00000000-0005-0000-0000-00008D7C0000}"/>
    <cellStyle name="Note 2 3 2 3 2 2 2" xfId="6541" xr:uid="{00000000-0005-0000-0000-00008E7C0000}"/>
    <cellStyle name="Note 2 3 2 3 2 2 2 2" xfId="13962" xr:uid="{00000000-0005-0000-0000-00008F7C0000}"/>
    <cellStyle name="Note 2 3 2 3 2 2 2 3" xfId="23752" xr:uid="{00000000-0005-0000-0000-0000907C0000}"/>
    <cellStyle name="Note 2 3 2 3 2 2 2 4" xfId="25113" xr:uid="{00000000-0005-0000-0000-0000917C0000}"/>
    <cellStyle name="Note 2 3 2 3 2 2 2 5" xfId="19132" xr:uid="{00000000-0005-0000-0000-0000927C0000}"/>
    <cellStyle name="Note 2 3 2 3 2 2 2 6" xfId="30456" xr:uid="{00000000-0005-0000-0000-0000937C0000}"/>
    <cellStyle name="Note 2 3 2 3 2 2 2 7" xfId="28209" xr:uid="{00000000-0005-0000-0000-0000947C0000}"/>
    <cellStyle name="Note 2 3 2 3 2 2 3" xfId="5015" xr:uid="{00000000-0005-0000-0000-0000957C0000}"/>
    <cellStyle name="Note 2 3 2 3 2 2 3 2" xfId="22311" xr:uid="{00000000-0005-0000-0000-0000967C0000}"/>
    <cellStyle name="Note 2 3 2 3 2 2 3 3" xfId="20277" xr:uid="{00000000-0005-0000-0000-0000977C0000}"/>
    <cellStyle name="Note 2 3 2 3 2 2 3 4" xfId="25266" xr:uid="{00000000-0005-0000-0000-0000987C0000}"/>
    <cellStyle name="Note 2 3 2 3 2 2 3 5" xfId="24752" xr:uid="{00000000-0005-0000-0000-0000997C0000}"/>
    <cellStyle name="Note 2 3 2 3 2 2 3 6" xfId="31150" xr:uid="{00000000-0005-0000-0000-00009A7C0000}"/>
    <cellStyle name="Note 2 3 2 3 2 2 4" xfId="14386" xr:uid="{00000000-0005-0000-0000-00009B7C0000}"/>
    <cellStyle name="Note 2 3 2 3 2 2 5" xfId="19455" xr:uid="{00000000-0005-0000-0000-00009C7C0000}"/>
    <cellStyle name="Note 2 3 2 3 2 2 6" xfId="21815" xr:uid="{00000000-0005-0000-0000-00009D7C0000}"/>
    <cellStyle name="Note 2 3 2 3 2 2 7" xfId="27936" xr:uid="{00000000-0005-0000-0000-00009E7C0000}"/>
    <cellStyle name="Note 2 3 2 3 2 2 8" xfId="27795" xr:uid="{00000000-0005-0000-0000-00009F7C0000}"/>
    <cellStyle name="Note 2 3 2 3 2 3" xfId="5854" xr:uid="{00000000-0005-0000-0000-0000A07C0000}"/>
    <cellStyle name="Note 2 3 2 3 2 3 2" xfId="13483" xr:uid="{00000000-0005-0000-0000-0000A17C0000}"/>
    <cellStyle name="Note 2 3 2 3 2 3 3" xfId="23065" xr:uid="{00000000-0005-0000-0000-0000A27C0000}"/>
    <cellStyle name="Note 2 3 2 3 2 3 4" xfId="22964" xr:uid="{00000000-0005-0000-0000-0000A37C0000}"/>
    <cellStyle name="Note 2 3 2 3 2 3 5" xfId="21130" xr:uid="{00000000-0005-0000-0000-0000A47C0000}"/>
    <cellStyle name="Note 2 3 2 3 2 3 6" xfId="19980" xr:uid="{00000000-0005-0000-0000-0000A57C0000}"/>
    <cellStyle name="Note 2 3 2 3 2 3 7" xfId="20328" xr:uid="{00000000-0005-0000-0000-0000A67C0000}"/>
    <cellStyle name="Note 2 3 2 3 2 4" xfId="4040" xr:uid="{00000000-0005-0000-0000-0000A77C0000}"/>
    <cellStyle name="Note 2 3 2 3 2 4 2" xfId="21407" xr:uid="{00000000-0005-0000-0000-0000A87C0000}"/>
    <cellStyle name="Note 2 3 2 3 2 4 3" xfId="20131" xr:uid="{00000000-0005-0000-0000-0000A97C0000}"/>
    <cellStyle name="Note 2 3 2 3 2 4 4" xfId="22627" xr:uid="{00000000-0005-0000-0000-0000AA7C0000}"/>
    <cellStyle name="Note 2 3 2 3 2 4 5" xfId="30079" xr:uid="{00000000-0005-0000-0000-0000AB7C0000}"/>
    <cellStyle name="Note 2 3 2 3 2 4 6" xfId="27847" xr:uid="{00000000-0005-0000-0000-0000AC7C0000}"/>
    <cellStyle name="Note 2 3 2 3 2 5" xfId="15826" xr:uid="{00000000-0005-0000-0000-0000AD7C0000}"/>
    <cellStyle name="Note 2 3 2 3 2 6" xfId="25437" xr:uid="{00000000-0005-0000-0000-0000AE7C0000}"/>
    <cellStyle name="Note 2 3 2 3 2 7" xfId="28170" xr:uid="{00000000-0005-0000-0000-0000AF7C0000}"/>
    <cellStyle name="Note 2 3 2 3 2 8" xfId="19691" xr:uid="{00000000-0005-0000-0000-0000B07C0000}"/>
    <cellStyle name="Note 2 3 2 3 2 9" xfId="31832" xr:uid="{00000000-0005-0000-0000-0000B17C0000}"/>
    <cellStyle name="Note 2 3 2 3 3" xfId="1170" xr:uid="{00000000-0005-0000-0000-0000B27C0000}"/>
    <cellStyle name="Note 2 3 2 3 3 2" xfId="2261" xr:uid="{00000000-0005-0000-0000-0000B37C0000}"/>
    <cellStyle name="Note 2 3 2 3 3 2 2" xfId="6402" xr:uid="{00000000-0005-0000-0000-0000B47C0000}"/>
    <cellStyle name="Note 2 3 2 3 3 2 2 2" xfId="13878" xr:uid="{00000000-0005-0000-0000-0000B57C0000}"/>
    <cellStyle name="Note 2 3 2 3 3 2 2 3" xfId="23613" xr:uid="{00000000-0005-0000-0000-0000B67C0000}"/>
    <cellStyle name="Note 2 3 2 3 3 2 2 4" xfId="22382" xr:uid="{00000000-0005-0000-0000-0000B77C0000}"/>
    <cellStyle name="Note 2 3 2 3 3 2 2 5" xfId="26738" xr:uid="{00000000-0005-0000-0000-0000B87C0000}"/>
    <cellStyle name="Note 2 3 2 3 3 2 2 6" xfId="29442" xr:uid="{00000000-0005-0000-0000-0000B97C0000}"/>
    <cellStyle name="Note 2 3 2 3 3 2 2 7" xfId="31228" xr:uid="{00000000-0005-0000-0000-0000BA7C0000}"/>
    <cellStyle name="Note 2 3 2 3 3 2 3" xfId="6119" xr:uid="{00000000-0005-0000-0000-0000BB7C0000}"/>
    <cellStyle name="Note 2 3 2 3 3 2 3 2" xfId="23330" xr:uid="{00000000-0005-0000-0000-0000BC7C0000}"/>
    <cellStyle name="Note 2 3 2 3 3 2 3 3" xfId="20454" xr:uid="{00000000-0005-0000-0000-0000BD7C0000}"/>
    <cellStyle name="Note 2 3 2 3 3 2 3 4" xfId="28055" xr:uid="{00000000-0005-0000-0000-0000BE7C0000}"/>
    <cellStyle name="Note 2 3 2 3 3 2 3 5" xfId="28495" xr:uid="{00000000-0005-0000-0000-0000BF7C0000}"/>
    <cellStyle name="Note 2 3 2 3 3 2 3 6" xfId="29549" xr:uid="{00000000-0005-0000-0000-0000C07C0000}"/>
    <cellStyle name="Note 2 3 2 3 3 2 4" xfId="15219" xr:uid="{00000000-0005-0000-0000-0000C17C0000}"/>
    <cellStyle name="Note 2 3 2 3 3 2 5" xfId="17910" xr:uid="{00000000-0005-0000-0000-0000C27C0000}"/>
    <cellStyle name="Note 2 3 2 3 3 2 6" xfId="25680" xr:uid="{00000000-0005-0000-0000-0000C37C0000}"/>
    <cellStyle name="Note 2 3 2 3 3 2 7" xfId="30266" xr:uid="{00000000-0005-0000-0000-0000C47C0000}"/>
    <cellStyle name="Note 2 3 2 3 3 2 8" xfId="27686" xr:uid="{00000000-0005-0000-0000-0000C57C0000}"/>
    <cellStyle name="Note 2 3 2 3 3 3" xfId="4644" xr:uid="{00000000-0005-0000-0000-0000C67C0000}"/>
    <cellStyle name="Note 2 3 2 3 3 3 2" xfId="12489" xr:uid="{00000000-0005-0000-0000-0000C77C0000}"/>
    <cellStyle name="Note 2 3 2 3 3 3 3" xfId="21962" xr:uid="{00000000-0005-0000-0000-0000C87C0000}"/>
    <cellStyle name="Note 2 3 2 3 3 3 4" xfId="25195" xr:uid="{00000000-0005-0000-0000-0000C97C0000}"/>
    <cellStyle name="Note 2 3 2 3 3 3 5" xfId="21177" xr:uid="{00000000-0005-0000-0000-0000CA7C0000}"/>
    <cellStyle name="Note 2 3 2 3 3 3 6" xfId="29239" xr:uid="{00000000-0005-0000-0000-0000CB7C0000}"/>
    <cellStyle name="Note 2 3 2 3 3 3 7" xfId="25224" xr:uid="{00000000-0005-0000-0000-0000CC7C0000}"/>
    <cellStyle name="Note 2 3 2 3 3 4" xfId="6947" xr:uid="{00000000-0005-0000-0000-0000CD7C0000}"/>
    <cellStyle name="Note 2 3 2 3 3 4 2" xfId="24158" xr:uid="{00000000-0005-0000-0000-0000CE7C0000}"/>
    <cellStyle name="Note 2 3 2 3 3 4 3" xfId="26216" xr:uid="{00000000-0005-0000-0000-0000CF7C0000}"/>
    <cellStyle name="Note 2 3 2 3 3 4 4" xfId="28985" xr:uid="{00000000-0005-0000-0000-0000D07C0000}"/>
    <cellStyle name="Note 2 3 2 3 3 4 5" xfId="25736" xr:uid="{00000000-0005-0000-0000-0000D17C0000}"/>
    <cellStyle name="Note 2 3 2 3 3 4 6" xfId="30634" xr:uid="{00000000-0005-0000-0000-0000D27C0000}"/>
    <cellStyle name="Note 2 3 2 3 3 5" xfId="20372" xr:uid="{00000000-0005-0000-0000-0000D37C0000}"/>
    <cellStyle name="Note 2 3 2 3 3 6" xfId="18830" xr:uid="{00000000-0005-0000-0000-0000D47C0000}"/>
    <cellStyle name="Note 2 3 2 3 3 7" xfId="21810" xr:uid="{00000000-0005-0000-0000-0000D57C0000}"/>
    <cellStyle name="Note 2 3 2 3 3 8" xfId="29940" xr:uid="{00000000-0005-0000-0000-0000D67C0000}"/>
    <cellStyle name="Note 2 3 2 3 3 9" xfId="28494" xr:uid="{00000000-0005-0000-0000-0000D77C0000}"/>
    <cellStyle name="Note 2 3 2 3 4" xfId="1838" xr:uid="{00000000-0005-0000-0000-0000D87C0000}"/>
    <cellStyle name="Note 2 3 2 3 4 2" xfId="6139" xr:uid="{00000000-0005-0000-0000-0000D97C0000}"/>
    <cellStyle name="Note 2 3 2 3 4 2 2" xfId="13704" xr:uid="{00000000-0005-0000-0000-0000DA7C0000}"/>
    <cellStyle name="Note 2 3 2 3 4 2 3" xfId="23350" xr:uid="{00000000-0005-0000-0000-0000DB7C0000}"/>
    <cellStyle name="Note 2 3 2 3 4 2 4" xfId="15475" xr:uid="{00000000-0005-0000-0000-0000DC7C0000}"/>
    <cellStyle name="Note 2 3 2 3 4 2 5" xfId="27433" xr:uid="{00000000-0005-0000-0000-0000DD7C0000}"/>
    <cellStyle name="Note 2 3 2 3 4 2 6" xfId="27845" xr:uid="{00000000-0005-0000-0000-0000DE7C0000}"/>
    <cellStyle name="Note 2 3 2 3 4 2 7" xfId="29331" xr:uid="{00000000-0005-0000-0000-0000DF7C0000}"/>
    <cellStyle name="Note 2 3 2 3 4 3" xfId="5569" xr:uid="{00000000-0005-0000-0000-0000E07C0000}"/>
    <cellStyle name="Note 2 3 2 3 4 3 2" xfId="22805" xr:uid="{00000000-0005-0000-0000-0000E17C0000}"/>
    <cellStyle name="Note 2 3 2 3 4 3 3" xfId="20194" xr:uid="{00000000-0005-0000-0000-0000E27C0000}"/>
    <cellStyle name="Note 2 3 2 3 4 3 4" xfId="28390" xr:uid="{00000000-0005-0000-0000-0000E37C0000}"/>
    <cellStyle name="Note 2 3 2 3 4 3 5" xfId="30727" xr:uid="{00000000-0005-0000-0000-0000E47C0000}"/>
    <cellStyle name="Note 2 3 2 3 4 3 6" xfId="30654" xr:uid="{00000000-0005-0000-0000-0000E57C0000}"/>
    <cellStyle name="Note 2 3 2 3 4 4" xfId="20476" xr:uid="{00000000-0005-0000-0000-0000E67C0000}"/>
    <cellStyle name="Note 2 3 2 3 4 5" xfId="22372" xr:uid="{00000000-0005-0000-0000-0000E77C0000}"/>
    <cellStyle name="Note 2 3 2 3 4 6" xfId="15616" xr:uid="{00000000-0005-0000-0000-0000E87C0000}"/>
    <cellStyle name="Note 2 3 2 3 4 7" xfId="29665" xr:uid="{00000000-0005-0000-0000-0000E97C0000}"/>
    <cellStyle name="Note 2 3 2 3 4 8" xfId="31218" xr:uid="{00000000-0005-0000-0000-0000EA7C0000}"/>
    <cellStyle name="Note 2 3 2 3 5" xfId="4653" xr:uid="{00000000-0005-0000-0000-0000EB7C0000}"/>
    <cellStyle name="Note 2 3 2 3 5 2" xfId="12498" xr:uid="{00000000-0005-0000-0000-0000EC7C0000}"/>
    <cellStyle name="Note 2 3 2 3 5 3" xfId="21971" xr:uid="{00000000-0005-0000-0000-0000ED7C0000}"/>
    <cellStyle name="Note 2 3 2 3 5 4" xfId="20805" xr:uid="{00000000-0005-0000-0000-0000EE7C0000}"/>
    <cellStyle name="Note 2 3 2 3 5 5" xfId="25685" xr:uid="{00000000-0005-0000-0000-0000EF7C0000}"/>
    <cellStyle name="Note 2 3 2 3 5 6" xfId="25375" xr:uid="{00000000-0005-0000-0000-0000F07C0000}"/>
    <cellStyle name="Note 2 3 2 3 5 7" xfId="31385" xr:uid="{00000000-0005-0000-0000-0000F17C0000}"/>
    <cellStyle name="Note 2 3 2 3 6" xfId="4322" xr:uid="{00000000-0005-0000-0000-0000F27C0000}"/>
    <cellStyle name="Note 2 3 2 3 6 2" xfId="21668" xr:uid="{00000000-0005-0000-0000-0000F37C0000}"/>
    <cellStyle name="Note 2 3 2 3 6 3" xfId="15242" xr:uid="{00000000-0005-0000-0000-0000F47C0000}"/>
    <cellStyle name="Note 2 3 2 3 6 4" xfId="24556" xr:uid="{00000000-0005-0000-0000-0000F57C0000}"/>
    <cellStyle name="Note 2 3 2 3 6 5" xfId="30453" xr:uid="{00000000-0005-0000-0000-0000F67C0000}"/>
    <cellStyle name="Note 2 3 2 3 6 6" xfId="27934" xr:uid="{00000000-0005-0000-0000-0000F77C0000}"/>
    <cellStyle name="Note 2 3 2 3 7" xfId="20583" xr:uid="{00000000-0005-0000-0000-0000F87C0000}"/>
    <cellStyle name="Note 2 3 2 3 8" xfId="15620" xr:uid="{00000000-0005-0000-0000-0000F97C0000}"/>
    <cellStyle name="Note 2 3 2 3 9" xfId="19458" xr:uid="{00000000-0005-0000-0000-0000FA7C0000}"/>
    <cellStyle name="Note 2 3 2 4" xfId="1425" xr:uid="{00000000-0005-0000-0000-0000FB7C0000}"/>
    <cellStyle name="Note 2 3 2 4 2" xfId="2516" xr:uid="{00000000-0005-0000-0000-0000FC7C0000}"/>
    <cellStyle name="Note 2 3 2 4 2 2" xfId="6539" xr:uid="{00000000-0005-0000-0000-0000FD7C0000}"/>
    <cellStyle name="Note 2 3 2 4 2 2 2" xfId="13960" xr:uid="{00000000-0005-0000-0000-0000FE7C0000}"/>
    <cellStyle name="Note 2 3 2 4 2 2 3" xfId="23750" xr:uid="{00000000-0005-0000-0000-0000FF7C0000}"/>
    <cellStyle name="Note 2 3 2 4 2 2 4" xfId="20862" xr:uid="{00000000-0005-0000-0000-0000007D0000}"/>
    <cellStyle name="Note 2 3 2 4 2 2 5" xfId="22082" xr:uid="{00000000-0005-0000-0000-0000017D0000}"/>
    <cellStyle name="Note 2 3 2 4 2 2 6" xfId="25845" xr:uid="{00000000-0005-0000-0000-0000027D0000}"/>
    <cellStyle name="Note 2 3 2 4 2 2 7" xfId="31119" xr:uid="{00000000-0005-0000-0000-0000037D0000}"/>
    <cellStyle name="Note 2 3 2 4 2 3" xfId="4076" xr:uid="{00000000-0005-0000-0000-0000047D0000}"/>
    <cellStyle name="Note 2 3 2 4 2 3 2" xfId="21443" xr:uid="{00000000-0005-0000-0000-0000057D0000}"/>
    <cellStyle name="Note 2 3 2 4 2 3 3" xfId="25426" xr:uid="{00000000-0005-0000-0000-0000067D0000}"/>
    <cellStyle name="Note 2 3 2 4 2 3 4" xfId="25309" xr:uid="{00000000-0005-0000-0000-0000077D0000}"/>
    <cellStyle name="Note 2 3 2 4 2 3 5" xfId="30683" xr:uid="{00000000-0005-0000-0000-0000087D0000}"/>
    <cellStyle name="Note 2 3 2 4 2 3 6" xfId="30045" xr:uid="{00000000-0005-0000-0000-0000097D0000}"/>
    <cellStyle name="Note 2 3 2 4 2 4" xfId="14388" xr:uid="{00000000-0005-0000-0000-00000A7D0000}"/>
    <cellStyle name="Note 2 3 2 4 2 5" xfId="22606" xr:uid="{00000000-0005-0000-0000-00000B7D0000}"/>
    <cellStyle name="Note 2 3 2 4 2 6" xfId="27579" xr:uid="{00000000-0005-0000-0000-00000C7D0000}"/>
    <cellStyle name="Note 2 3 2 4 2 7" xfId="21067" xr:uid="{00000000-0005-0000-0000-00000D7D0000}"/>
    <cellStyle name="Note 2 3 2 4 2 8" xfId="28733" xr:uid="{00000000-0005-0000-0000-00000E7D0000}"/>
    <cellStyle name="Note 2 3 2 4 3" xfId="5852" xr:uid="{00000000-0005-0000-0000-00000F7D0000}"/>
    <cellStyle name="Note 2 3 2 4 3 2" xfId="13481" xr:uid="{00000000-0005-0000-0000-0000107D0000}"/>
    <cellStyle name="Note 2 3 2 4 3 3" xfId="23063" xr:uid="{00000000-0005-0000-0000-0000117D0000}"/>
    <cellStyle name="Note 2 3 2 4 3 4" xfId="22571" xr:uid="{00000000-0005-0000-0000-0000127D0000}"/>
    <cellStyle name="Note 2 3 2 4 3 5" xfId="20991" xr:uid="{00000000-0005-0000-0000-0000137D0000}"/>
    <cellStyle name="Note 2 3 2 4 3 6" xfId="29654" xr:uid="{00000000-0005-0000-0000-0000147D0000}"/>
    <cellStyle name="Note 2 3 2 4 3 7" xfId="27242" xr:uid="{00000000-0005-0000-0000-0000157D0000}"/>
    <cellStyle name="Note 2 3 2 4 4" xfId="6756" xr:uid="{00000000-0005-0000-0000-0000167D0000}"/>
    <cellStyle name="Note 2 3 2 4 4 2" xfId="23967" xr:uid="{00000000-0005-0000-0000-0000177D0000}"/>
    <cellStyle name="Note 2 3 2 4 4 3" xfId="18883" xr:uid="{00000000-0005-0000-0000-0000187D0000}"/>
    <cellStyle name="Note 2 3 2 4 4 4" xfId="26183" xr:uid="{00000000-0005-0000-0000-0000197D0000}"/>
    <cellStyle name="Note 2 3 2 4 4 5" xfId="26539" xr:uid="{00000000-0005-0000-0000-00001A7D0000}"/>
    <cellStyle name="Note 2 3 2 4 4 6" xfId="29263" xr:uid="{00000000-0005-0000-0000-00001B7D0000}"/>
    <cellStyle name="Note 2 3 2 4 5" xfId="18230" xr:uid="{00000000-0005-0000-0000-00001C7D0000}"/>
    <cellStyle name="Note 2 3 2 4 6" xfId="17857" xr:uid="{00000000-0005-0000-0000-00001D7D0000}"/>
    <cellStyle name="Note 2 3 2 4 7" xfId="27859" xr:uid="{00000000-0005-0000-0000-00001E7D0000}"/>
    <cellStyle name="Note 2 3 2 4 8" xfId="15811" xr:uid="{00000000-0005-0000-0000-00001F7D0000}"/>
    <cellStyle name="Note 2 3 2 4 9" xfId="32117" xr:uid="{00000000-0005-0000-0000-0000207D0000}"/>
    <cellStyle name="Note 2 3 2 5" xfId="1168" xr:uid="{00000000-0005-0000-0000-0000217D0000}"/>
    <cellStyle name="Note 2 3 2 5 2" xfId="2259" xr:uid="{00000000-0005-0000-0000-0000227D0000}"/>
    <cellStyle name="Note 2 3 2 5 2 2" xfId="6400" xr:uid="{00000000-0005-0000-0000-0000237D0000}"/>
    <cellStyle name="Note 2 3 2 5 2 2 2" xfId="13876" xr:uid="{00000000-0005-0000-0000-0000247D0000}"/>
    <cellStyle name="Note 2 3 2 5 2 2 3" xfId="23611" xr:uid="{00000000-0005-0000-0000-0000257D0000}"/>
    <cellStyle name="Note 2 3 2 5 2 2 4" xfId="22728" xr:uid="{00000000-0005-0000-0000-0000267D0000}"/>
    <cellStyle name="Note 2 3 2 5 2 2 5" xfId="24404" xr:uid="{00000000-0005-0000-0000-0000277D0000}"/>
    <cellStyle name="Note 2 3 2 5 2 2 6" xfId="30637" xr:uid="{00000000-0005-0000-0000-0000287D0000}"/>
    <cellStyle name="Note 2 3 2 5 2 2 7" xfId="26717" xr:uid="{00000000-0005-0000-0000-0000297D0000}"/>
    <cellStyle name="Note 2 3 2 5 2 3" xfId="5581" xr:uid="{00000000-0005-0000-0000-00002A7D0000}"/>
    <cellStyle name="Note 2 3 2 5 2 3 2" xfId="22817" xr:uid="{00000000-0005-0000-0000-00002B7D0000}"/>
    <cellStyle name="Note 2 3 2 5 2 3 3" xfId="22892" xr:uid="{00000000-0005-0000-0000-00002C7D0000}"/>
    <cellStyle name="Note 2 3 2 5 2 3 4" xfId="24466" xr:uid="{00000000-0005-0000-0000-00002D7D0000}"/>
    <cellStyle name="Note 2 3 2 5 2 3 5" xfId="30539" xr:uid="{00000000-0005-0000-0000-00002E7D0000}"/>
    <cellStyle name="Note 2 3 2 5 2 3 6" xfId="27002" xr:uid="{00000000-0005-0000-0000-00002F7D0000}"/>
    <cellStyle name="Note 2 3 2 5 2 4" xfId="20256" xr:uid="{00000000-0005-0000-0000-0000307D0000}"/>
    <cellStyle name="Note 2 3 2 5 2 5" xfId="16580" xr:uid="{00000000-0005-0000-0000-0000317D0000}"/>
    <cellStyle name="Note 2 3 2 5 2 6" xfId="22876" xr:uid="{00000000-0005-0000-0000-0000327D0000}"/>
    <cellStyle name="Note 2 3 2 5 2 7" xfId="29943" xr:uid="{00000000-0005-0000-0000-0000337D0000}"/>
    <cellStyle name="Note 2 3 2 5 2 8" xfId="31318" xr:uid="{00000000-0005-0000-0000-0000347D0000}"/>
    <cellStyle name="Note 2 3 2 5 3" xfId="4982" xr:uid="{00000000-0005-0000-0000-0000357D0000}"/>
    <cellStyle name="Note 2 3 2 5 3 2" xfId="12753" xr:uid="{00000000-0005-0000-0000-0000367D0000}"/>
    <cellStyle name="Note 2 3 2 5 3 3" xfId="22278" xr:uid="{00000000-0005-0000-0000-0000377D0000}"/>
    <cellStyle name="Note 2 3 2 5 3 4" xfId="22454" xr:uid="{00000000-0005-0000-0000-0000387D0000}"/>
    <cellStyle name="Note 2 3 2 5 3 5" xfId="25354" xr:uid="{00000000-0005-0000-0000-0000397D0000}"/>
    <cellStyle name="Note 2 3 2 5 3 6" xfId="30342" xr:uid="{00000000-0005-0000-0000-00003A7D0000}"/>
    <cellStyle name="Note 2 3 2 5 3 7" xfId="31425" xr:uid="{00000000-0005-0000-0000-00003B7D0000}"/>
    <cellStyle name="Note 2 3 2 5 4" xfId="6077" xr:uid="{00000000-0005-0000-0000-00003C7D0000}"/>
    <cellStyle name="Note 2 3 2 5 4 2" xfId="23288" xr:uid="{00000000-0005-0000-0000-00003D7D0000}"/>
    <cellStyle name="Note 2 3 2 5 4 3" xfId="22402" xr:uid="{00000000-0005-0000-0000-00003E7D0000}"/>
    <cellStyle name="Note 2 3 2 5 4 4" xfId="27866" xr:uid="{00000000-0005-0000-0000-00003F7D0000}"/>
    <cellStyle name="Note 2 3 2 5 4 5" xfId="29661" xr:uid="{00000000-0005-0000-0000-0000407D0000}"/>
    <cellStyle name="Note 2 3 2 5 4 6" xfId="27691" xr:uid="{00000000-0005-0000-0000-0000417D0000}"/>
    <cellStyle name="Note 2 3 2 5 5" xfId="19753" xr:uid="{00000000-0005-0000-0000-0000427D0000}"/>
    <cellStyle name="Note 2 3 2 5 6" xfId="19761" xr:uid="{00000000-0005-0000-0000-0000437D0000}"/>
    <cellStyle name="Note 2 3 2 5 7" xfId="27706" xr:uid="{00000000-0005-0000-0000-0000447D0000}"/>
    <cellStyle name="Note 2 3 2 5 8" xfId="30854" xr:uid="{00000000-0005-0000-0000-0000457D0000}"/>
    <cellStyle name="Note 2 3 2 5 9" xfId="30653" xr:uid="{00000000-0005-0000-0000-0000467D0000}"/>
    <cellStyle name="Note 2 3 2 6" xfId="1836" xr:uid="{00000000-0005-0000-0000-0000477D0000}"/>
    <cellStyle name="Note 2 3 2 6 2" xfId="6137" xr:uid="{00000000-0005-0000-0000-0000487D0000}"/>
    <cellStyle name="Note 2 3 2 6 2 2" xfId="13702" xr:uid="{00000000-0005-0000-0000-0000497D0000}"/>
    <cellStyle name="Note 2 3 2 6 2 3" xfId="23348" xr:uid="{00000000-0005-0000-0000-00004A7D0000}"/>
    <cellStyle name="Note 2 3 2 6 2 4" xfId="21110" xr:uid="{00000000-0005-0000-0000-00004B7D0000}"/>
    <cellStyle name="Note 2 3 2 6 2 5" xfId="20971" xr:uid="{00000000-0005-0000-0000-00004C7D0000}"/>
    <cellStyle name="Note 2 3 2 6 2 6" xfId="27064" xr:uid="{00000000-0005-0000-0000-00004D7D0000}"/>
    <cellStyle name="Note 2 3 2 6 2 7" xfId="22942" xr:uid="{00000000-0005-0000-0000-00004E7D0000}"/>
    <cellStyle name="Note 2 3 2 6 3" xfId="5831" xr:uid="{00000000-0005-0000-0000-00004F7D0000}"/>
    <cellStyle name="Note 2 3 2 6 3 2" xfId="23042" xr:uid="{00000000-0005-0000-0000-0000507D0000}"/>
    <cellStyle name="Note 2 3 2 6 3 3" xfId="26120" xr:uid="{00000000-0005-0000-0000-0000517D0000}"/>
    <cellStyle name="Note 2 3 2 6 3 4" xfId="19110" xr:uid="{00000000-0005-0000-0000-0000527D0000}"/>
    <cellStyle name="Note 2 3 2 6 3 5" xfId="29542" xr:uid="{00000000-0005-0000-0000-0000537D0000}"/>
    <cellStyle name="Note 2 3 2 6 3 6" xfId="27987" xr:uid="{00000000-0005-0000-0000-0000547D0000}"/>
    <cellStyle name="Note 2 3 2 6 4" xfId="16212" xr:uid="{00000000-0005-0000-0000-0000557D0000}"/>
    <cellStyle name="Note 2 3 2 6 5" xfId="14847" xr:uid="{00000000-0005-0000-0000-0000567D0000}"/>
    <cellStyle name="Note 2 3 2 6 6" xfId="22838" xr:uid="{00000000-0005-0000-0000-0000577D0000}"/>
    <cellStyle name="Note 2 3 2 6 7" xfId="30009" xr:uid="{00000000-0005-0000-0000-0000587D0000}"/>
    <cellStyle name="Note 2 3 2 6 8" xfId="26441" xr:uid="{00000000-0005-0000-0000-0000597D0000}"/>
    <cellStyle name="Note 2 3 2 7" xfId="5192" xr:uid="{00000000-0005-0000-0000-00005A7D0000}"/>
    <cellStyle name="Note 2 3 2 7 2" xfId="12945" xr:uid="{00000000-0005-0000-0000-00005B7D0000}"/>
    <cellStyle name="Note 2 3 2 7 3" xfId="22463" xr:uid="{00000000-0005-0000-0000-00005C7D0000}"/>
    <cellStyle name="Note 2 3 2 7 4" xfId="22324" xr:uid="{00000000-0005-0000-0000-00005D7D0000}"/>
    <cellStyle name="Note 2 3 2 7 5" xfId="20452" xr:uid="{00000000-0005-0000-0000-00005E7D0000}"/>
    <cellStyle name="Note 2 3 2 7 6" xfId="28629" xr:uid="{00000000-0005-0000-0000-00005F7D0000}"/>
    <cellStyle name="Note 2 3 2 7 7" xfId="32048" xr:uid="{00000000-0005-0000-0000-0000607D0000}"/>
    <cellStyle name="Note 2 3 2 8" xfId="4043" xr:uid="{00000000-0005-0000-0000-0000617D0000}"/>
    <cellStyle name="Note 2 3 2 8 2" xfId="21410" xr:uid="{00000000-0005-0000-0000-0000627D0000}"/>
    <cellStyle name="Note 2 3 2 8 3" xfId="21070" xr:uid="{00000000-0005-0000-0000-0000637D0000}"/>
    <cellStyle name="Note 2 3 2 8 4" xfId="20134" xr:uid="{00000000-0005-0000-0000-0000647D0000}"/>
    <cellStyle name="Note 2 3 2 8 5" xfId="22241" xr:uid="{00000000-0005-0000-0000-0000657D0000}"/>
    <cellStyle name="Note 2 3 2 8 6" xfId="21114" xr:uid="{00000000-0005-0000-0000-0000667D0000}"/>
    <cellStyle name="Note 2 3 2 9" xfId="15840" xr:uid="{00000000-0005-0000-0000-0000677D0000}"/>
    <cellStyle name="Note 2 3 3" xfId="660" xr:uid="{00000000-0005-0000-0000-0000687D0000}"/>
    <cellStyle name="Note 2 3 3 10" xfId="29338" xr:uid="{00000000-0005-0000-0000-0000697D0000}"/>
    <cellStyle name="Note 2 3 3 11" xfId="27442" xr:uid="{00000000-0005-0000-0000-00006A7D0000}"/>
    <cellStyle name="Note 2 3 3 2" xfId="1428" xr:uid="{00000000-0005-0000-0000-00006B7D0000}"/>
    <cellStyle name="Note 2 3 3 2 2" xfId="2519" xr:uid="{00000000-0005-0000-0000-00006C7D0000}"/>
    <cellStyle name="Note 2 3 3 2 2 2" xfId="6542" xr:uid="{00000000-0005-0000-0000-00006D7D0000}"/>
    <cellStyle name="Note 2 3 3 2 2 2 2" xfId="13963" xr:uid="{00000000-0005-0000-0000-00006E7D0000}"/>
    <cellStyle name="Note 2 3 3 2 2 2 3" xfId="23753" xr:uid="{00000000-0005-0000-0000-00006F7D0000}"/>
    <cellStyle name="Note 2 3 3 2 2 2 4" xfId="20033" xr:uid="{00000000-0005-0000-0000-0000707D0000}"/>
    <cellStyle name="Note 2 3 3 2 2 2 5" xfId="27652" xr:uid="{00000000-0005-0000-0000-0000717D0000}"/>
    <cellStyle name="Note 2 3 3 2 2 2 6" xfId="24266" xr:uid="{00000000-0005-0000-0000-0000727D0000}"/>
    <cellStyle name="Note 2 3 3 2 2 2 7" xfId="25775" xr:uid="{00000000-0005-0000-0000-0000737D0000}"/>
    <cellStyle name="Note 2 3 3 2 2 3" xfId="5589" xr:uid="{00000000-0005-0000-0000-0000747D0000}"/>
    <cellStyle name="Note 2 3 3 2 2 3 2" xfId="22825" xr:uid="{00000000-0005-0000-0000-0000757D0000}"/>
    <cellStyle name="Note 2 3 3 2 2 3 3" xfId="20933" xr:uid="{00000000-0005-0000-0000-0000767D0000}"/>
    <cellStyle name="Note 2 3 3 2 2 3 4" xfId="27225" xr:uid="{00000000-0005-0000-0000-0000777D0000}"/>
    <cellStyle name="Note 2 3 3 2 2 3 5" xfId="27078" xr:uid="{00000000-0005-0000-0000-0000787D0000}"/>
    <cellStyle name="Note 2 3 3 2 2 3 6" xfId="29912" xr:uid="{00000000-0005-0000-0000-0000797D0000}"/>
    <cellStyle name="Note 2 3 3 2 2 4" xfId="14385" xr:uid="{00000000-0005-0000-0000-00007A7D0000}"/>
    <cellStyle name="Note 2 3 3 2 2 5" xfId="15195" xr:uid="{00000000-0005-0000-0000-00007B7D0000}"/>
    <cellStyle name="Note 2 3 3 2 2 6" xfId="24372" xr:uid="{00000000-0005-0000-0000-00007C7D0000}"/>
    <cellStyle name="Note 2 3 3 2 2 7" xfId="14149" xr:uid="{00000000-0005-0000-0000-00007D7D0000}"/>
    <cellStyle name="Note 2 3 3 2 2 8" xfId="29053" xr:uid="{00000000-0005-0000-0000-00007E7D0000}"/>
    <cellStyle name="Note 2 3 3 2 3" xfId="5855" xr:uid="{00000000-0005-0000-0000-00007F7D0000}"/>
    <cellStyle name="Note 2 3 3 2 3 2" xfId="13484" xr:uid="{00000000-0005-0000-0000-0000807D0000}"/>
    <cellStyle name="Note 2 3 3 2 3 3" xfId="23066" xr:uid="{00000000-0005-0000-0000-0000817D0000}"/>
    <cellStyle name="Note 2 3 3 2 3 4" xfId="15590" xr:uid="{00000000-0005-0000-0000-0000827D0000}"/>
    <cellStyle name="Note 2 3 3 2 3 5" xfId="26210" xr:uid="{00000000-0005-0000-0000-0000837D0000}"/>
    <cellStyle name="Note 2 3 3 2 3 6" xfId="29154" xr:uid="{00000000-0005-0000-0000-0000847D0000}"/>
    <cellStyle name="Note 2 3 3 2 3 7" xfId="29933" xr:uid="{00000000-0005-0000-0000-0000857D0000}"/>
    <cellStyle name="Note 2 3 3 2 4" xfId="4026" xr:uid="{00000000-0005-0000-0000-0000867D0000}"/>
    <cellStyle name="Note 2 3 3 2 4 2" xfId="21393" xr:uid="{00000000-0005-0000-0000-0000877D0000}"/>
    <cellStyle name="Note 2 3 3 2 4 3" xfId="20670" xr:uid="{00000000-0005-0000-0000-0000887D0000}"/>
    <cellStyle name="Note 2 3 3 2 4 4" xfId="18586" xr:uid="{00000000-0005-0000-0000-0000897D0000}"/>
    <cellStyle name="Note 2 3 3 2 4 5" xfId="30839" xr:uid="{00000000-0005-0000-0000-00008A7D0000}"/>
    <cellStyle name="Note 2 3 3 2 4 6" xfId="29196" xr:uid="{00000000-0005-0000-0000-00008B7D0000}"/>
    <cellStyle name="Note 2 3 3 2 5" xfId="20295" xr:uid="{00000000-0005-0000-0000-00008C7D0000}"/>
    <cellStyle name="Note 2 3 3 2 6" xfId="26037" xr:uid="{00000000-0005-0000-0000-00008D7D0000}"/>
    <cellStyle name="Note 2 3 3 2 7" xfId="17956" xr:uid="{00000000-0005-0000-0000-00008E7D0000}"/>
    <cellStyle name="Note 2 3 3 2 8" xfId="20528" xr:uid="{00000000-0005-0000-0000-00008F7D0000}"/>
    <cellStyle name="Note 2 3 3 2 9" xfId="27192" xr:uid="{00000000-0005-0000-0000-0000907D0000}"/>
    <cellStyle name="Note 2 3 3 3" xfId="1171" xr:uid="{00000000-0005-0000-0000-0000917D0000}"/>
    <cellStyle name="Note 2 3 3 3 2" xfId="2262" xr:uid="{00000000-0005-0000-0000-0000927D0000}"/>
    <cellStyle name="Note 2 3 3 3 2 2" xfId="6403" xr:uid="{00000000-0005-0000-0000-0000937D0000}"/>
    <cellStyle name="Note 2 3 3 3 2 2 2" xfId="13879" xr:uid="{00000000-0005-0000-0000-0000947D0000}"/>
    <cellStyle name="Note 2 3 3 3 2 2 3" xfId="23614" xr:uid="{00000000-0005-0000-0000-0000957D0000}"/>
    <cellStyle name="Note 2 3 3 3 2 2 4" xfId="24790" xr:uid="{00000000-0005-0000-0000-0000967D0000}"/>
    <cellStyle name="Note 2 3 3 3 2 2 5" xfId="28750" xr:uid="{00000000-0005-0000-0000-0000977D0000}"/>
    <cellStyle name="Note 2 3 3 3 2 2 6" xfId="30410" xr:uid="{00000000-0005-0000-0000-0000987D0000}"/>
    <cellStyle name="Note 2 3 3 3 2 2 7" xfId="27560" xr:uid="{00000000-0005-0000-0000-0000997D0000}"/>
    <cellStyle name="Note 2 3 3 3 2 3" xfId="4002" xr:uid="{00000000-0005-0000-0000-00009A7D0000}"/>
    <cellStyle name="Note 2 3 3 3 2 3 2" xfId="21369" xr:uid="{00000000-0005-0000-0000-00009B7D0000}"/>
    <cellStyle name="Note 2 3 3 3 2 3 3" xfId="15902" xr:uid="{00000000-0005-0000-0000-00009C7D0000}"/>
    <cellStyle name="Note 2 3 3 3 2 3 4" xfId="26771" xr:uid="{00000000-0005-0000-0000-00009D7D0000}"/>
    <cellStyle name="Note 2 3 3 3 2 3 5" xfId="28734" xr:uid="{00000000-0005-0000-0000-00009E7D0000}"/>
    <cellStyle name="Note 2 3 3 3 2 3 6" xfId="31173" xr:uid="{00000000-0005-0000-0000-00009F7D0000}"/>
    <cellStyle name="Note 2 3 3 3 2 4" xfId="20518" xr:uid="{00000000-0005-0000-0000-0000A07D0000}"/>
    <cellStyle name="Note 2 3 3 3 2 5" xfId="14246" xr:uid="{00000000-0005-0000-0000-0000A17D0000}"/>
    <cellStyle name="Note 2 3 3 3 2 6" xfId="26896" xr:uid="{00000000-0005-0000-0000-0000A27D0000}"/>
    <cellStyle name="Note 2 3 3 3 2 7" xfId="20883" xr:uid="{00000000-0005-0000-0000-0000A37D0000}"/>
    <cellStyle name="Note 2 3 3 3 2 8" xfId="29254" xr:uid="{00000000-0005-0000-0000-0000A47D0000}"/>
    <cellStyle name="Note 2 3 3 3 3" xfId="3952" xr:uid="{00000000-0005-0000-0000-0000A57D0000}"/>
    <cellStyle name="Note 2 3 3 3 3 2" xfId="11939" xr:uid="{00000000-0005-0000-0000-0000A67D0000}"/>
    <cellStyle name="Note 2 3 3 3 3 3" xfId="21319" xr:uid="{00000000-0005-0000-0000-0000A77D0000}"/>
    <cellStyle name="Note 2 3 3 3 3 4" xfId="25854" xr:uid="{00000000-0005-0000-0000-0000A87D0000}"/>
    <cellStyle name="Note 2 3 3 3 3 5" xfId="27309" xr:uid="{00000000-0005-0000-0000-0000A97D0000}"/>
    <cellStyle name="Note 2 3 3 3 3 6" xfId="30334" xr:uid="{00000000-0005-0000-0000-0000AA7D0000}"/>
    <cellStyle name="Note 2 3 3 3 3 7" xfId="30491" xr:uid="{00000000-0005-0000-0000-0000AB7D0000}"/>
    <cellStyle name="Note 2 3 3 3 4" xfId="5230" xr:uid="{00000000-0005-0000-0000-0000AC7D0000}"/>
    <cellStyle name="Note 2 3 3 3 4 2" xfId="22501" xr:uid="{00000000-0005-0000-0000-0000AD7D0000}"/>
    <cellStyle name="Note 2 3 3 3 4 3" xfId="20782" xr:uid="{00000000-0005-0000-0000-0000AE7D0000}"/>
    <cellStyle name="Note 2 3 3 3 4 4" xfId="24744" xr:uid="{00000000-0005-0000-0000-0000AF7D0000}"/>
    <cellStyle name="Note 2 3 3 3 4 5" xfId="29530" xr:uid="{00000000-0005-0000-0000-0000B07D0000}"/>
    <cellStyle name="Note 2 3 3 3 4 6" xfId="31044" xr:uid="{00000000-0005-0000-0000-0000B17D0000}"/>
    <cellStyle name="Note 2 3 3 3 5" xfId="16502" xr:uid="{00000000-0005-0000-0000-0000B27D0000}"/>
    <cellStyle name="Note 2 3 3 3 6" xfId="15141" xr:uid="{00000000-0005-0000-0000-0000B37D0000}"/>
    <cellStyle name="Note 2 3 3 3 7" xfId="19938" xr:uid="{00000000-0005-0000-0000-0000B47D0000}"/>
    <cellStyle name="Note 2 3 3 3 8" xfId="27700" xr:uid="{00000000-0005-0000-0000-0000B57D0000}"/>
    <cellStyle name="Note 2 3 3 3 9" xfId="31717" xr:uid="{00000000-0005-0000-0000-0000B67D0000}"/>
    <cellStyle name="Note 2 3 3 4" xfId="1839" xr:uid="{00000000-0005-0000-0000-0000B77D0000}"/>
    <cellStyle name="Note 2 3 3 4 2" xfId="6140" xr:uid="{00000000-0005-0000-0000-0000B87D0000}"/>
    <cellStyle name="Note 2 3 3 4 2 2" xfId="13705" xr:uid="{00000000-0005-0000-0000-0000B97D0000}"/>
    <cellStyle name="Note 2 3 3 4 2 3" xfId="23351" xr:uid="{00000000-0005-0000-0000-0000BA7D0000}"/>
    <cellStyle name="Note 2 3 3 4 2 4" xfId="20061" xr:uid="{00000000-0005-0000-0000-0000BB7D0000}"/>
    <cellStyle name="Note 2 3 3 4 2 5" xfId="28747" xr:uid="{00000000-0005-0000-0000-0000BC7D0000}"/>
    <cellStyle name="Note 2 3 3 4 2 6" xfId="28419" xr:uid="{00000000-0005-0000-0000-0000BD7D0000}"/>
    <cellStyle name="Note 2 3 3 4 2 7" xfId="31811" xr:uid="{00000000-0005-0000-0000-0000BE7D0000}"/>
    <cellStyle name="Note 2 3 3 4 3" xfId="6103" xr:uid="{00000000-0005-0000-0000-0000BF7D0000}"/>
    <cellStyle name="Note 2 3 3 4 3 2" xfId="23314" xr:uid="{00000000-0005-0000-0000-0000C07D0000}"/>
    <cellStyle name="Note 2 3 3 4 3 3" xfId="18918" xr:uid="{00000000-0005-0000-0000-0000C17D0000}"/>
    <cellStyle name="Note 2 3 3 4 3 4" xfId="21862" xr:uid="{00000000-0005-0000-0000-0000C27D0000}"/>
    <cellStyle name="Note 2 3 3 4 3 5" xfId="26964" xr:uid="{00000000-0005-0000-0000-0000C37D0000}"/>
    <cellStyle name="Note 2 3 3 4 3 6" xfId="27165" xr:uid="{00000000-0005-0000-0000-0000C47D0000}"/>
    <cellStyle name="Note 2 3 3 4 4" xfId="19720" xr:uid="{00000000-0005-0000-0000-0000C57D0000}"/>
    <cellStyle name="Note 2 3 3 4 5" xfId="24773" xr:uid="{00000000-0005-0000-0000-0000C67D0000}"/>
    <cellStyle name="Note 2 3 3 4 6" xfId="16569" xr:uid="{00000000-0005-0000-0000-0000C77D0000}"/>
    <cellStyle name="Note 2 3 3 4 7" xfId="29322" xr:uid="{00000000-0005-0000-0000-0000C87D0000}"/>
    <cellStyle name="Note 2 3 3 4 8" xfId="25909" xr:uid="{00000000-0005-0000-0000-0000C97D0000}"/>
    <cellStyle name="Note 2 3 3 5" xfId="5766" xr:uid="{00000000-0005-0000-0000-0000CA7D0000}"/>
    <cellStyle name="Note 2 3 3 5 2" xfId="13438" xr:uid="{00000000-0005-0000-0000-0000CB7D0000}"/>
    <cellStyle name="Note 2 3 3 5 3" xfId="22977" xr:uid="{00000000-0005-0000-0000-0000CC7D0000}"/>
    <cellStyle name="Note 2 3 3 5 4" xfId="15556" xr:uid="{00000000-0005-0000-0000-0000CD7D0000}"/>
    <cellStyle name="Note 2 3 3 5 5" xfId="24757" xr:uid="{00000000-0005-0000-0000-0000CE7D0000}"/>
    <cellStyle name="Note 2 3 3 5 6" xfId="27197" xr:uid="{00000000-0005-0000-0000-0000CF7D0000}"/>
    <cellStyle name="Note 2 3 3 5 7" xfId="30982" xr:uid="{00000000-0005-0000-0000-0000D07D0000}"/>
    <cellStyle name="Note 2 3 3 6" xfId="6493" xr:uid="{00000000-0005-0000-0000-0000D17D0000}"/>
    <cellStyle name="Note 2 3 3 6 2" xfId="23704" xr:uid="{00000000-0005-0000-0000-0000D27D0000}"/>
    <cellStyle name="Note 2 3 3 6 3" xfId="14768" xr:uid="{00000000-0005-0000-0000-0000D37D0000}"/>
    <cellStyle name="Note 2 3 3 6 4" xfId="24596" xr:uid="{00000000-0005-0000-0000-0000D47D0000}"/>
    <cellStyle name="Note 2 3 3 6 5" xfId="29683" xr:uid="{00000000-0005-0000-0000-0000D57D0000}"/>
    <cellStyle name="Note 2 3 3 6 6" xfId="30806" xr:uid="{00000000-0005-0000-0000-0000D67D0000}"/>
    <cellStyle name="Note 2 3 3 7" xfId="14758" xr:uid="{00000000-0005-0000-0000-0000D77D0000}"/>
    <cellStyle name="Note 2 3 3 8" xfId="17992" xr:uid="{00000000-0005-0000-0000-0000D87D0000}"/>
    <cellStyle name="Note 2 3 3 9" xfId="28208" xr:uid="{00000000-0005-0000-0000-0000D97D0000}"/>
    <cellStyle name="Note 2 3 4" xfId="661" xr:uid="{00000000-0005-0000-0000-0000DA7D0000}"/>
    <cellStyle name="Note 2 3 4 10" xfId="22549" xr:uid="{00000000-0005-0000-0000-0000DB7D0000}"/>
    <cellStyle name="Note 2 3 4 11" xfId="30674" xr:uid="{00000000-0005-0000-0000-0000DC7D0000}"/>
    <cellStyle name="Note 2 3 4 2" xfId="1429" xr:uid="{00000000-0005-0000-0000-0000DD7D0000}"/>
    <cellStyle name="Note 2 3 4 2 2" xfId="2520" xr:uid="{00000000-0005-0000-0000-0000DE7D0000}"/>
    <cellStyle name="Note 2 3 4 2 2 2" xfId="6543" xr:uid="{00000000-0005-0000-0000-0000DF7D0000}"/>
    <cellStyle name="Note 2 3 4 2 2 2 2" xfId="13964" xr:uid="{00000000-0005-0000-0000-0000E07D0000}"/>
    <cellStyle name="Note 2 3 4 2 2 2 3" xfId="23754" xr:uid="{00000000-0005-0000-0000-0000E17D0000}"/>
    <cellStyle name="Note 2 3 4 2 2 2 4" xfId="22388" xr:uid="{00000000-0005-0000-0000-0000E27D0000}"/>
    <cellStyle name="Note 2 3 4 2 2 2 5" xfId="22591" xr:uid="{00000000-0005-0000-0000-0000E37D0000}"/>
    <cellStyle name="Note 2 3 4 2 2 2 6" xfId="27937" xr:uid="{00000000-0005-0000-0000-0000E47D0000}"/>
    <cellStyle name="Note 2 3 4 2 2 2 7" xfId="28223" xr:uid="{00000000-0005-0000-0000-0000E57D0000}"/>
    <cellStyle name="Note 2 3 4 2 2 3" xfId="4699" xr:uid="{00000000-0005-0000-0000-0000E67D0000}"/>
    <cellStyle name="Note 2 3 4 2 2 3 2" xfId="22017" xr:uid="{00000000-0005-0000-0000-0000E77D0000}"/>
    <cellStyle name="Note 2 3 4 2 2 3 3" xfId="18826" xr:uid="{00000000-0005-0000-0000-0000E87D0000}"/>
    <cellStyle name="Note 2 3 4 2 2 3 4" xfId="24578" xr:uid="{00000000-0005-0000-0000-0000E97D0000}"/>
    <cellStyle name="Note 2 3 4 2 2 3 5" xfId="29192" xr:uid="{00000000-0005-0000-0000-0000EA7D0000}"/>
    <cellStyle name="Note 2 3 4 2 2 3 6" xfId="31788" xr:uid="{00000000-0005-0000-0000-0000EB7D0000}"/>
    <cellStyle name="Note 2 3 4 2 2 4" xfId="14384" xr:uid="{00000000-0005-0000-0000-0000EC7D0000}"/>
    <cellStyle name="Note 2 3 4 2 2 5" xfId="21190" xr:uid="{00000000-0005-0000-0000-0000ED7D0000}"/>
    <cellStyle name="Note 2 3 4 2 2 6" xfId="26651" xr:uid="{00000000-0005-0000-0000-0000EE7D0000}"/>
    <cellStyle name="Note 2 3 4 2 2 7" xfId="30562" xr:uid="{00000000-0005-0000-0000-0000EF7D0000}"/>
    <cellStyle name="Note 2 3 4 2 2 8" xfId="27552" xr:uid="{00000000-0005-0000-0000-0000F07D0000}"/>
    <cellStyle name="Note 2 3 4 2 3" xfId="5856" xr:uid="{00000000-0005-0000-0000-0000F17D0000}"/>
    <cellStyle name="Note 2 3 4 2 3 2" xfId="13485" xr:uid="{00000000-0005-0000-0000-0000F27D0000}"/>
    <cellStyle name="Note 2 3 4 2 3 3" xfId="23067" xr:uid="{00000000-0005-0000-0000-0000F37D0000}"/>
    <cellStyle name="Note 2 3 4 2 3 4" xfId="22967" xr:uid="{00000000-0005-0000-0000-0000F47D0000}"/>
    <cellStyle name="Note 2 3 4 2 3 5" xfId="26754" xr:uid="{00000000-0005-0000-0000-0000F57D0000}"/>
    <cellStyle name="Note 2 3 4 2 3 6" xfId="17972" xr:uid="{00000000-0005-0000-0000-0000F67D0000}"/>
    <cellStyle name="Note 2 3 4 2 3 7" xfId="30947" xr:uid="{00000000-0005-0000-0000-0000F77D0000}"/>
    <cellStyle name="Note 2 3 4 2 4" xfId="6751" xr:uid="{00000000-0005-0000-0000-0000F87D0000}"/>
    <cellStyle name="Note 2 3 4 2 4 2" xfId="23962" xr:uid="{00000000-0005-0000-0000-0000F97D0000}"/>
    <cellStyle name="Note 2 3 4 2 4 3" xfId="20185" xr:uid="{00000000-0005-0000-0000-0000FA7D0000}"/>
    <cellStyle name="Note 2 3 4 2 4 4" xfId="22157" xr:uid="{00000000-0005-0000-0000-0000FB7D0000}"/>
    <cellStyle name="Note 2 3 4 2 4 5" xfId="30782" xr:uid="{00000000-0005-0000-0000-0000FC7D0000}"/>
    <cellStyle name="Note 2 3 4 2 4 6" xfId="29771" xr:uid="{00000000-0005-0000-0000-0000FD7D0000}"/>
    <cellStyle name="Note 2 3 4 2 5" xfId="18566" xr:uid="{00000000-0005-0000-0000-0000FE7D0000}"/>
    <cellStyle name="Note 2 3 4 2 6" xfId="15862" xr:uid="{00000000-0005-0000-0000-0000FF7D0000}"/>
    <cellStyle name="Note 2 3 4 2 7" xfId="28297" xr:uid="{00000000-0005-0000-0000-0000007E0000}"/>
    <cellStyle name="Note 2 3 4 2 8" xfId="26749" xr:uid="{00000000-0005-0000-0000-0000017E0000}"/>
    <cellStyle name="Note 2 3 4 2 9" xfId="30447" xr:uid="{00000000-0005-0000-0000-0000027E0000}"/>
    <cellStyle name="Note 2 3 4 3" xfId="1172" xr:uid="{00000000-0005-0000-0000-0000037E0000}"/>
    <cellStyle name="Note 2 3 4 3 2" xfId="2263" xr:uid="{00000000-0005-0000-0000-0000047E0000}"/>
    <cellStyle name="Note 2 3 4 3 2 2" xfId="6404" xr:uid="{00000000-0005-0000-0000-0000057E0000}"/>
    <cellStyle name="Note 2 3 4 3 2 2 2" xfId="13880" xr:uid="{00000000-0005-0000-0000-0000067E0000}"/>
    <cellStyle name="Note 2 3 4 3 2 2 3" xfId="23615" xr:uid="{00000000-0005-0000-0000-0000077E0000}"/>
    <cellStyle name="Note 2 3 4 3 2 2 4" xfId="21151" xr:uid="{00000000-0005-0000-0000-0000087E0000}"/>
    <cellStyle name="Note 2 3 4 3 2 2 5" xfId="28030" xr:uid="{00000000-0005-0000-0000-0000097E0000}"/>
    <cellStyle name="Note 2 3 4 3 2 2 6" xfId="26920" xr:uid="{00000000-0005-0000-0000-00000A7E0000}"/>
    <cellStyle name="Note 2 3 4 3 2 2 7" xfId="31798" xr:uid="{00000000-0005-0000-0000-00000B7E0000}"/>
    <cellStyle name="Note 2 3 4 3 2 3" xfId="6315" xr:uid="{00000000-0005-0000-0000-00000C7E0000}"/>
    <cellStyle name="Note 2 3 4 3 2 3 2" xfId="23526" xr:uid="{00000000-0005-0000-0000-00000D7E0000}"/>
    <cellStyle name="Note 2 3 4 3 2 3 3" xfId="20398" xr:uid="{00000000-0005-0000-0000-00000E7E0000}"/>
    <cellStyle name="Note 2 3 4 3 2 3 4" xfId="27168" xr:uid="{00000000-0005-0000-0000-00000F7E0000}"/>
    <cellStyle name="Note 2 3 4 3 2 3 5" xfId="29697" xr:uid="{00000000-0005-0000-0000-0000107E0000}"/>
    <cellStyle name="Note 2 3 4 3 2 3 6" xfId="30159" xr:uid="{00000000-0005-0000-0000-0000117E0000}"/>
    <cellStyle name="Note 2 3 4 3 2 4" xfId="18237" xr:uid="{00000000-0005-0000-0000-0000127E0000}"/>
    <cellStyle name="Note 2 3 4 3 2 5" xfId="22069" xr:uid="{00000000-0005-0000-0000-0000137E0000}"/>
    <cellStyle name="Note 2 3 4 3 2 6" xfId="24476" xr:uid="{00000000-0005-0000-0000-0000147E0000}"/>
    <cellStyle name="Note 2 3 4 3 2 7" xfId="20756" xr:uid="{00000000-0005-0000-0000-0000157E0000}"/>
    <cellStyle name="Note 2 3 4 3 2 8" xfId="31803" xr:uid="{00000000-0005-0000-0000-0000167E0000}"/>
    <cellStyle name="Note 2 3 4 3 3" xfId="3951" xr:uid="{00000000-0005-0000-0000-0000177E0000}"/>
    <cellStyle name="Note 2 3 4 3 3 2" xfId="11938" xr:uid="{00000000-0005-0000-0000-0000187E0000}"/>
    <cellStyle name="Note 2 3 4 3 3 3" xfId="21318" xr:uid="{00000000-0005-0000-0000-0000197E0000}"/>
    <cellStyle name="Note 2 3 4 3 3 4" xfId="19724" xr:uid="{00000000-0005-0000-0000-00001A7E0000}"/>
    <cellStyle name="Note 2 3 4 3 3 5" xfId="24677" xr:uid="{00000000-0005-0000-0000-00001B7E0000}"/>
    <cellStyle name="Note 2 3 4 3 3 6" xfId="30624" xr:uid="{00000000-0005-0000-0000-00001C7E0000}"/>
    <cellStyle name="Note 2 3 4 3 3 7" xfId="31734" xr:uid="{00000000-0005-0000-0000-00001D7E0000}"/>
    <cellStyle name="Note 2 3 4 3 4" xfId="6812" xr:uid="{00000000-0005-0000-0000-00001E7E0000}"/>
    <cellStyle name="Note 2 3 4 3 4 2" xfId="24023" xr:uid="{00000000-0005-0000-0000-00001F7E0000}"/>
    <cellStyle name="Note 2 3 4 3 4 3" xfId="26345" xr:uid="{00000000-0005-0000-0000-0000207E0000}"/>
    <cellStyle name="Note 2 3 4 3 4 4" xfId="28850" xr:uid="{00000000-0005-0000-0000-0000217E0000}"/>
    <cellStyle name="Note 2 3 4 3 4 5" xfId="26800" xr:uid="{00000000-0005-0000-0000-0000227E0000}"/>
    <cellStyle name="Note 2 3 4 3 4 6" xfId="29328" xr:uid="{00000000-0005-0000-0000-0000237E0000}"/>
    <cellStyle name="Note 2 3 4 3 5" xfId="15457" xr:uid="{00000000-0005-0000-0000-0000247E0000}"/>
    <cellStyle name="Note 2 3 4 3 6" xfId="25817" xr:uid="{00000000-0005-0000-0000-0000257E0000}"/>
    <cellStyle name="Note 2 3 4 3 7" xfId="27689" xr:uid="{00000000-0005-0000-0000-0000267E0000}"/>
    <cellStyle name="Note 2 3 4 3 8" xfId="20384" xr:uid="{00000000-0005-0000-0000-0000277E0000}"/>
    <cellStyle name="Note 2 3 4 3 9" xfId="30005" xr:uid="{00000000-0005-0000-0000-0000287E0000}"/>
    <cellStyle name="Note 2 3 4 4" xfId="1840" xr:uid="{00000000-0005-0000-0000-0000297E0000}"/>
    <cellStyle name="Note 2 3 4 4 2" xfId="6141" xr:uid="{00000000-0005-0000-0000-00002A7E0000}"/>
    <cellStyle name="Note 2 3 4 4 2 2" xfId="13706" xr:uid="{00000000-0005-0000-0000-00002B7E0000}"/>
    <cellStyle name="Note 2 3 4 4 2 3" xfId="23352" xr:uid="{00000000-0005-0000-0000-00002C7E0000}"/>
    <cellStyle name="Note 2 3 4 4 2 4" xfId="25995" xr:uid="{00000000-0005-0000-0000-00002D7E0000}"/>
    <cellStyle name="Note 2 3 4 4 2 5" xfId="28053" xr:uid="{00000000-0005-0000-0000-00002E7E0000}"/>
    <cellStyle name="Note 2 3 4 4 2 6" xfId="27063" xr:uid="{00000000-0005-0000-0000-00002F7E0000}"/>
    <cellStyle name="Note 2 3 4 4 2 7" xfId="27069" xr:uid="{00000000-0005-0000-0000-0000307E0000}"/>
    <cellStyle name="Note 2 3 4 4 3" xfId="4658" xr:uid="{00000000-0005-0000-0000-0000317E0000}"/>
    <cellStyle name="Note 2 3 4 4 3 2" xfId="21976" xr:uid="{00000000-0005-0000-0000-0000327E0000}"/>
    <cellStyle name="Note 2 3 4 4 3 3" xfId="15452" xr:uid="{00000000-0005-0000-0000-0000337E0000}"/>
    <cellStyle name="Note 2 3 4 4 3 4" xfId="15576" xr:uid="{00000000-0005-0000-0000-0000347E0000}"/>
    <cellStyle name="Note 2 3 4 4 3 5" xfId="14468" xr:uid="{00000000-0005-0000-0000-0000357E0000}"/>
    <cellStyle name="Note 2 3 4 4 3 6" xfId="24357" xr:uid="{00000000-0005-0000-0000-0000367E0000}"/>
    <cellStyle name="Note 2 3 4 4 4" xfId="19097" xr:uid="{00000000-0005-0000-0000-0000377E0000}"/>
    <cellStyle name="Note 2 3 4 4 5" xfId="15147" xr:uid="{00000000-0005-0000-0000-0000387E0000}"/>
    <cellStyle name="Note 2 3 4 4 6" xfId="14806" xr:uid="{00000000-0005-0000-0000-0000397E0000}"/>
    <cellStyle name="Note 2 3 4 4 7" xfId="29087" xr:uid="{00000000-0005-0000-0000-00003A7E0000}"/>
    <cellStyle name="Note 2 3 4 4 8" xfId="32096" xr:uid="{00000000-0005-0000-0000-00003B7E0000}"/>
    <cellStyle name="Note 2 3 4 5" xfId="4876" xr:uid="{00000000-0005-0000-0000-00003C7E0000}"/>
    <cellStyle name="Note 2 3 4 5 2" xfId="12690" xr:uid="{00000000-0005-0000-0000-00003D7E0000}"/>
    <cellStyle name="Note 2 3 4 5 3" xfId="22174" xr:uid="{00000000-0005-0000-0000-00003E7E0000}"/>
    <cellStyle name="Note 2 3 4 5 4" xfId="19900" xr:uid="{00000000-0005-0000-0000-00003F7E0000}"/>
    <cellStyle name="Note 2 3 4 5 5" xfId="21215" xr:uid="{00000000-0005-0000-0000-0000407E0000}"/>
    <cellStyle name="Note 2 3 4 5 6" xfId="16507" xr:uid="{00000000-0005-0000-0000-0000417E0000}"/>
    <cellStyle name="Note 2 3 4 5 7" xfId="31534" xr:uid="{00000000-0005-0000-0000-0000427E0000}"/>
    <cellStyle name="Note 2 3 4 6" xfId="6720" xr:uid="{00000000-0005-0000-0000-0000437E0000}"/>
    <cellStyle name="Note 2 3 4 6 2" xfId="23931" xr:uid="{00000000-0005-0000-0000-0000447E0000}"/>
    <cellStyle name="Note 2 3 4 6 3" xfId="25297" xr:uid="{00000000-0005-0000-0000-0000457E0000}"/>
    <cellStyle name="Note 2 3 4 6 4" xfId="21854" xr:uid="{00000000-0005-0000-0000-0000467E0000}"/>
    <cellStyle name="Note 2 3 4 6 5" xfId="26481" xr:uid="{00000000-0005-0000-0000-0000477E0000}"/>
    <cellStyle name="Note 2 3 4 6 6" xfId="31691" xr:uid="{00000000-0005-0000-0000-0000487E0000}"/>
    <cellStyle name="Note 2 3 4 7" xfId="20192" xr:uid="{00000000-0005-0000-0000-0000497E0000}"/>
    <cellStyle name="Note 2 3 4 8" xfId="15237" xr:uid="{00000000-0005-0000-0000-00004A7E0000}"/>
    <cellStyle name="Note 2 3 4 9" xfId="22707" xr:uid="{00000000-0005-0000-0000-00004B7E0000}"/>
    <cellStyle name="Note 2 3 5" xfId="1424" xr:uid="{00000000-0005-0000-0000-00004C7E0000}"/>
    <cellStyle name="Note 2 3 5 2" xfId="2515" xr:uid="{00000000-0005-0000-0000-00004D7E0000}"/>
    <cellStyle name="Note 2 3 5 2 2" xfId="6538" xr:uid="{00000000-0005-0000-0000-00004E7E0000}"/>
    <cellStyle name="Note 2 3 5 2 2 2" xfId="13959" xr:uid="{00000000-0005-0000-0000-00004F7E0000}"/>
    <cellStyle name="Note 2 3 5 2 2 3" xfId="23749" xr:uid="{00000000-0005-0000-0000-0000507E0000}"/>
    <cellStyle name="Note 2 3 5 2 2 4" xfId="25819" xr:uid="{00000000-0005-0000-0000-0000517E0000}"/>
    <cellStyle name="Note 2 3 5 2 2 5" xfId="17979" xr:uid="{00000000-0005-0000-0000-0000527E0000}"/>
    <cellStyle name="Note 2 3 5 2 2 6" xfId="26634" xr:uid="{00000000-0005-0000-0000-0000537E0000}"/>
    <cellStyle name="Note 2 3 5 2 2 7" xfId="30293" xr:uid="{00000000-0005-0000-0000-0000547E0000}"/>
    <cellStyle name="Note 2 3 5 2 3" xfId="4075" xr:uid="{00000000-0005-0000-0000-0000557E0000}"/>
    <cellStyle name="Note 2 3 5 2 3 2" xfId="21442" xr:uid="{00000000-0005-0000-0000-0000567E0000}"/>
    <cellStyle name="Note 2 3 5 2 3 3" xfId="14465" xr:uid="{00000000-0005-0000-0000-0000577E0000}"/>
    <cellStyle name="Note 2 3 5 2 3 4" xfId="26147" xr:uid="{00000000-0005-0000-0000-0000587E0000}"/>
    <cellStyle name="Note 2 3 5 2 3 5" xfId="28459" xr:uid="{00000000-0005-0000-0000-0000597E0000}"/>
    <cellStyle name="Note 2 3 5 2 3 6" xfId="31533" xr:uid="{00000000-0005-0000-0000-00005A7E0000}"/>
    <cellStyle name="Note 2 3 5 2 4" xfId="14389" xr:uid="{00000000-0005-0000-0000-00005B7E0000}"/>
    <cellStyle name="Note 2 3 5 2 5" xfId="21730" xr:uid="{00000000-0005-0000-0000-00005C7E0000}"/>
    <cellStyle name="Note 2 3 5 2 6" xfId="20776" xr:uid="{00000000-0005-0000-0000-00005D7E0000}"/>
    <cellStyle name="Note 2 3 5 2 7" xfId="29978" xr:uid="{00000000-0005-0000-0000-00005E7E0000}"/>
    <cellStyle name="Note 2 3 5 2 8" xfId="18611" xr:uid="{00000000-0005-0000-0000-00005F7E0000}"/>
    <cellStyle name="Note 2 3 5 3" xfId="5851" xr:uid="{00000000-0005-0000-0000-0000607E0000}"/>
    <cellStyle name="Note 2 3 5 3 2" xfId="13480" xr:uid="{00000000-0005-0000-0000-0000617E0000}"/>
    <cellStyle name="Note 2 3 5 3 3" xfId="23062" xr:uid="{00000000-0005-0000-0000-0000627E0000}"/>
    <cellStyle name="Note 2 3 5 3 4" xfId="22698" xr:uid="{00000000-0005-0000-0000-0000637E0000}"/>
    <cellStyle name="Note 2 3 5 3 5" xfId="27633" xr:uid="{00000000-0005-0000-0000-0000647E0000}"/>
    <cellStyle name="Note 2 3 5 3 6" xfId="26743" xr:uid="{00000000-0005-0000-0000-0000657E0000}"/>
    <cellStyle name="Note 2 3 5 3 7" xfId="26996" xr:uid="{00000000-0005-0000-0000-0000667E0000}"/>
    <cellStyle name="Note 2 3 5 4" xfId="6502" xr:uid="{00000000-0005-0000-0000-0000677E0000}"/>
    <cellStyle name="Note 2 3 5 4 2" xfId="23713" xr:uid="{00000000-0005-0000-0000-0000687E0000}"/>
    <cellStyle name="Note 2 3 5 4 3" xfId="24575" xr:uid="{00000000-0005-0000-0000-0000697E0000}"/>
    <cellStyle name="Note 2 3 5 4 4" xfId="17878" xr:uid="{00000000-0005-0000-0000-00006A7E0000}"/>
    <cellStyle name="Note 2 3 5 4 5" xfId="26186" xr:uid="{00000000-0005-0000-0000-00006B7E0000}"/>
    <cellStyle name="Note 2 3 5 4 6" xfId="25742" xr:uid="{00000000-0005-0000-0000-00006C7E0000}"/>
    <cellStyle name="Note 2 3 5 5" xfId="19655" xr:uid="{00000000-0005-0000-0000-00006D7E0000}"/>
    <cellStyle name="Note 2 3 5 6" xfId="22970" xr:uid="{00000000-0005-0000-0000-00006E7E0000}"/>
    <cellStyle name="Note 2 3 5 7" xfId="26715" xr:uid="{00000000-0005-0000-0000-00006F7E0000}"/>
    <cellStyle name="Note 2 3 5 8" xfId="29876" xr:uid="{00000000-0005-0000-0000-0000707E0000}"/>
    <cellStyle name="Note 2 3 5 9" xfId="30725" xr:uid="{00000000-0005-0000-0000-0000717E0000}"/>
    <cellStyle name="Note 2 3 6" xfId="1167" xr:uid="{00000000-0005-0000-0000-0000727E0000}"/>
    <cellStyle name="Note 2 3 6 2" xfId="2258" xr:uid="{00000000-0005-0000-0000-0000737E0000}"/>
    <cellStyle name="Note 2 3 6 2 2" xfId="6399" xr:uid="{00000000-0005-0000-0000-0000747E0000}"/>
    <cellStyle name="Note 2 3 6 2 2 2" xfId="13875" xr:uid="{00000000-0005-0000-0000-0000757E0000}"/>
    <cellStyle name="Note 2 3 6 2 2 3" xfId="23610" xr:uid="{00000000-0005-0000-0000-0000767E0000}"/>
    <cellStyle name="Note 2 3 6 2 2 4" xfId="21125" xr:uid="{00000000-0005-0000-0000-0000777E0000}"/>
    <cellStyle name="Note 2 3 6 2 2 5" xfId="20974" xr:uid="{00000000-0005-0000-0000-0000787E0000}"/>
    <cellStyle name="Note 2 3 6 2 2 6" xfId="29919" xr:uid="{00000000-0005-0000-0000-0000797E0000}"/>
    <cellStyle name="Note 2 3 6 2 2 7" xfId="29286" xr:uid="{00000000-0005-0000-0000-00007A7E0000}"/>
    <cellStyle name="Note 2 3 6 2 3" xfId="5551" xr:uid="{00000000-0005-0000-0000-00007B7E0000}"/>
    <cellStyle name="Note 2 3 6 2 3 2" xfId="22787" xr:uid="{00000000-0005-0000-0000-00007C7E0000}"/>
    <cellStyle name="Note 2 3 6 2 3 3" xfId="15558" xr:uid="{00000000-0005-0000-0000-00007D7E0000}"/>
    <cellStyle name="Note 2 3 6 2 3 4" xfId="27164" xr:uid="{00000000-0005-0000-0000-00007E7E0000}"/>
    <cellStyle name="Note 2 3 6 2 3 5" xfId="29593" xr:uid="{00000000-0005-0000-0000-00007F7E0000}"/>
    <cellStyle name="Note 2 3 6 2 3 6" xfId="31787" xr:uid="{00000000-0005-0000-0000-0000807E0000}"/>
    <cellStyle name="Note 2 3 6 2 4" xfId="17834" xr:uid="{00000000-0005-0000-0000-0000817E0000}"/>
    <cellStyle name="Note 2 3 6 2 5" xfId="18267" xr:uid="{00000000-0005-0000-0000-0000827E0000}"/>
    <cellStyle name="Note 2 3 6 2 6" xfId="27837" xr:uid="{00000000-0005-0000-0000-0000837E0000}"/>
    <cellStyle name="Note 2 3 6 2 7" xfId="30288" xr:uid="{00000000-0005-0000-0000-0000847E0000}"/>
    <cellStyle name="Note 2 3 6 2 8" xfId="30291" xr:uid="{00000000-0005-0000-0000-0000857E0000}"/>
    <cellStyle name="Note 2 3 6 3" xfId="3953" xr:uid="{00000000-0005-0000-0000-0000867E0000}"/>
    <cellStyle name="Note 2 3 6 3 2" xfId="11940" xr:uid="{00000000-0005-0000-0000-0000877E0000}"/>
    <cellStyle name="Note 2 3 6 3 3" xfId="21320" xr:uid="{00000000-0005-0000-0000-0000887E0000}"/>
    <cellStyle name="Note 2 3 6 3 4" xfId="22038" xr:uid="{00000000-0005-0000-0000-0000897E0000}"/>
    <cellStyle name="Note 2 3 6 3 5" xfId="18550" xr:uid="{00000000-0005-0000-0000-00008A7E0000}"/>
    <cellStyle name="Note 2 3 6 3 6" xfId="29191" xr:uid="{00000000-0005-0000-0000-00008B7E0000}"/>
    <cellStyle name="Note 2 3 6 3 7" xfId="29622" xr:uid="{00000000-0005-0000-0000-00008C7E0000}"/>
    <cellStyle name="Note 2 3 6 4" xfId="6809" xr:uid="{00000000-0005-0000-0000-00008D7E0000}"/>
    <cellStyle name="Note 2 3 6 4 2" xfId="24020" xr:uid="{00000000-0005-0000-0000-00008E7E0000}"/>
    <cellStyle name="Note 2 3 6 4 3" xfId="21513" xr:uid="{00000000-0005-0000-0000-00008F7E0000}"/>
    <cellStyle name="Note 2 3 6 4 4" xfId="28847" xr:uid="{00000000-0005-0000-0000-0000907E0000}"/>
    <cellStyle name="Note 2 3 6 4 5" xfId="25179" xr:uid="{00000000-0005-0000-0000-0000917E0000}"/>
    <cellStyle name="Note 2 3 6 4 6" xfId="31099" xr:uid="{00000000-0005-0000-0000-0000927E0000}"/>
    <cellStyle name="Note 2 3 6 5" xfId="20301" xr:uid="{00000000-0005-0000-0000-0000937E0000}"/>
    <cellStyle name="Note 2 3 6 6" xfId="25276" xr:uid="{00000000-0005-0000-0000-0000947E0000}"/>
    <cellStyle name="Note 2 3 6 7" xfId="26953" xr:uid="{00000000-0005-0000-0000-0000957E0000}"/>
    <cellStyle name="Note 2 3 6 8" xfId="28792" xr:uid="{00000000-0005-0000-0000-0000967E0000}"/>
    <cellStyle name="Note 2 3 6 9" xfId="29234" xr:uid="{00000000-0005-0000-0000-0000977E0000}"/>
    <cellStyle name="Note 2 3 7" xfId="1835" xr:uid="{00000000-0005-0000-0000-0000987E0000}"/>
    <cellStyle name="Note 2 3 7 2" xfId="6136" xr:uid="{00000000-0005-0000-0000-0000997E0000}"/>
    <cellStyle name="Note 2 3 7 2 2" xfId="13701" xr:uid="{00000000-0005-0000-0000-00009A7E0000}"/>
    <cellStyle name="Note 2 3 7 2 3" xfId="23347" xr:uid="{00000000-0005-0000-0000-00009B7E0000}"/>
    <cellStyle name="Note 2 3 7 2 4" xfId="22384" xr:uid="{00000000-0005-0000-0000-00009C7E0000}"/>
    <cellStyle name="Note 2 3 7 2 5" xfId="20684" xr:uid="{00000000-0005-0000-0000-00009D7E0000}"/>
    <cellStyle name="Note 2 3 7 2 6" xfId="29666" xr:uid="{00000000-0005-0000-0000-00009E7E0000}"/>
    <cellStyle name="Note 2 3 7 2 7" xfId="24373" xr:uid="{00000000-0005-0000-0000-00009F7E0000}"/>
    <cellStyle name="Note 2 3 7 3" xfId="3910" xr:uid="{00000000-0005-0000-0000-0000A07E0000}"/>
    <cellStyle name="Note 2 3 7 3 2" xfId="21277" xr:uid="{00000000-0005-0000-0000-0000A17E0000}"/>
    <cellStyle name="Note 2 3 7 3 3" xfId="18874" xr:uid="{00000000-0005-0000-0000-0000A27E0000}"/>
    <cellStyle name="Note 2 3 7 3 4" xfId="25173" xr:uid="{00000000-0005-0000-0000-0000A37E0000}"/>
    <cellStyle name="Note 2 3 7 3 5" xfId="25829" xr:uid="{00000000-0005-0000-0000-0000A47E0000}"/>
    <cellStyle name="Note 2 3 7 3 6" xfId="31275" xr:uid="{00000000-0005-0000-0000-0000A57E0000}"/>
    <cellStyle name="Note 2 3 7 4" xfId="20212" xr:uid="{00000000-0005-0000-0000-0000A67E0000}"/>
    <cellStyle name="Note 2 3 7 5" xfId="22656" xr:uid="{00000000-0005-0000-0000-0000A77E0000}"/>
    <cellStyle name="Note 2 3 7 6" xfId="26913" xr:uid="{00000000-0005-0000-0000-0000A87E0000}"/>
    <cellStyle name="Note 2 3 7 7" xfId="21090" xr:uid="{00000000-0005-0000-0000-0000A97E0000}"/>
    <cellStyle name="Note 2 3 7 8" xfId="21165" xr:uid="{00000000-0005-0000-0000-0000AA7E0000}"/>
    <cellStyle name="Note 2 3 8" xfId="4291" xr:uid="{00000000-0005-0000-0000-0000AB7E0000}"/>
    <cellStyle name="Note 2 3 8 2" xfId="12193" xr:uid="{00000000-0005-0000-0000-0000AC7E0000}"/>
    <cellStyle name="Note 2 3 8 3" xfId="21637" xr:uid="{00000000-0005-0000-0000-0000AD7E0000}"/>
    <cellStyle name="Note 2 3 8 4" xfId="25267" xr:uid="{00000000-0005-0000-0000-0000AE7E0000}"/>
    <cellStyle name="Note 2 3 8 5" xfId="15135" xr:uid="{00000000-0005-0000-0000-0000AF7E0000}"/>
    <cellStyle name="Note 2 3 8 6" xfId="24633" xr:uid="{00000000-0005-0000-0000-0000B07E0000}"/>
    <cellStyle name="Note 2 3 8 7" xfId="30758" xr:uid="{00000000-0005-0000-0000-0000B17E0000}"/>
    <cellStyle name="Note 2 3 9" xfId="6877" xr:uid="{00000000-0005-0000-0000-0000B27E0000}"/>
    <cellStyle name="Note 2 3 9 2" xfId="24088" xr:uid="{00000000-0005-0000-0000-0000B37E0000}"/>
    <cellStyle name="Note 2 3 9 3" xfId="20054" xr:uid="{00000000-0005-0000-0000-0000B47E0000}"/>
    <cellStyle name="Note 2 3 9 4" xfId="28915" xr:uid="{00000000-0005-0000-0000-0000B57E0000}"/>
    <cellStyle name="Note 2 3 9 5" xfId="29419" xr:uid="{00000000-0005-0000-0000-0000B67E0000}"/>
    <cellStyle name="Note 2 3 9 6" xfId="31510" xr:uid="{00000000-0005-0000-0000-0000B77E0000}"/>
    <cellStyle name="Note 2 4" xfId="662" xr:uid="{00000000-0005-0000-0000-0000B87E0000}"/>
    <cellStyle name="Note 2 5" xfId="663" xr:uid="{00000000-0005-0000-0000-0000B97E0000}"/>
    <cellStyle name="Note 2 5 10" xfId="20902" xr:uid="{00000000-0005-0000-0000-0000BA7E0000}"/>
    <cellStyle name="Note 2 5 11" xfId="17988" xr:uid="{00000000-0005-0000-0000-0000BB7E0000}"/>
    <cellStyle name="Note 2 5 12" xfId="30790" xr:uid="{00000000-0005-0000-0000-0000BC7E0000}"/>
    <cellStyle name="Note 2 5 13" xfId="31504" xr:uid="{00000000-0005-0000-0000-0000BD7E0000}"/>
    <cellStyle name="Note 2 5 2" xfId="664" xr:uid="{00000000-0005-0000-0000-0000BE7E0000}"/>
    <cellStyle name="Note 2 5 2 10" xfId="22631" xr:uid="{00000000-0005-0000-0000-0000BF7E0000}"/>
    <cellStyle name="Note 2 5 2 11" xfId="31991" xr:uid="{00000000-0005-0000-0000-0000C07E0000}"/>
    <cellStyle name="Note 2 5 2 2" xfId="1431" xr:uid="{00000000-0005-0000-0000-0000C17E0000}"/>
    <cellStyle name="Note 2 5 2 2 2" xfId="2522" xr:uid="{00000000-0005-0000-0000-0000C27E0000}"/>
    <cellStyle name="Note 2 5 2 2 2 2" xfId="6545" xr:uid="{00000000-0005-0000-0000-0000C37E0000}"/>
    <cellStyle name="Note 2 5 2 2 2 2 2" xfId="13966" xr:uid="{00000000-0005-0000-0000-0000C47E0000}"/>
    <cellStyle name="Note 2 5 2 2 2 2 3" xfId="23756" xr:uid="{00000000-0005-0000-0000-0000C57E0000}"/>
    <cellStyle name="Note 2 5 2 2 2 2 4" xfId="22553" xr:uid="{00000000-0005-0000-0000-0000C67E0000}"/>
    <cellStyle name="Note 2 5 2 2 2 2 5" xfId="22628" xr:uid="{00000000-0005-0000-0000-0000C77E0000}"/>
    <cellStyle name="Note 2 5 2 2 2 2 6" xfId="20524" xr:uid="{00000000-0005-0000-0000-0000C87E0000}"/>
    <cellStyle name="Note 2 5 2 2 2 2 7" xfId="28635" xr:uid="{00000000-0005-0000-0000-0000C97E0000}"/>
    <cellStyle name="Note 2 5 2 2 2 3" xfId="4358" xr:uid="{00000000-0005-0000-0000-0000CA7E0000}"/>
    <cellStyle name="Note 2 5 2 2 2 3 2" xfId="21704" xr:uid="{00000000-0005-0000-0000-0000CB7E0000}"/>
    <cellStyle name="Note 2 5 2 2 2 3 3" xfId="22938" xr:uid="{00000000-0005-0000-0000-0000CC7E0000}"/>
    <cellStyle name="Note 2 5 2 2 2 3 4" xfId="18238" xr:uid="{00000000-0005-0000-0000-0000CD7E0000}"/>
    <cellStyle name="Note 2 5 2 2 2 3 5" xfId="25992" xr:uid="{00000000-0005-0000-0000-0000CE7E0000}"/>
    <cellStyle name="Note 2 5 2 2 2 3 6" xfId="30168" xr:uid="{00000000-0005-0000-0000-0000CF7E0000}"/>
    <cellStyle name="Note 2 5 2 2 2 4" xfId="14382" xr:uid="{00000000-0005-0000-0000-0000D07E0000}"/>
    <cellStyle name="Note 2 5 2 2 2 5" xfId="16495" xr:uid="{00000000-0005-0000-0000-0000D17E0000}"/>
    <cellStyle name="Note 2 5 2 2 2 6" xfId="27359" xr:uid="{00000000-0005-0000-0000-0000D27E0000}"/>
    <cellStyle name="Note 2 5 2 2 2 7" xfId="20522" xr:uid="{00000000-0005-0000-0000-0000D37E0000}"/>
    <cellStyle name="Note 2 5 2 2 2 8" xfId="29285" xr:uid="{00000000-0005-0000-0000-0000D47E0000}"/>
    <cellStyle name="Note 2 5 2 2 3" xfId="5858" xr:uid="{00000000-0005-0000-0000-0000D57E0000}"/>
    <cellStyle name="Note 2 5 2 2 3 2" xfId="13487" xr:uid="{00000000-0005-0000-0000-0000D67E0000}"/>
    <cellStyle name="Note 2 5 2 2 3 3" xfId="23069" xr:uid="{00000000-0005-0000-0000-0000D77E0000}"/>
    <cellStyle name="Note 2 5 2 2 3 4" xfId="26475" xr:uid="{00000000-0005-0000-0000-0000D87E0000}"/>
    <cellStyle name="Note 2 5 2 2 3 5" xfId="27452" xr:uid="{00000000-0005-0000-0000-0000D97E0000}"/>
    <cellStyle name="Note 2 5 2 2 3 6" xfId="21194" xr:uid="{00000000-0005-0000-0000-0000DA7E0000}"/>
    <cellStyle name="Note 2 5 2 2 3 7" xfId="15907" xr:uid="{00000000-0005-0000-0000-0000DB7E0000}"/>
    <cellStyle name="Note 2 5 2 2 4" xfId="4891" xr:uid="{00000000-0005-0000-0000-0000DC7E0000}"/>
    <cellStyle name="Note 2 5 2 2 4 2" xfId="22189" xr:uid="{00000000-0005-0000-0000-0000DD7E0000}"/>
    <cellStyle name="Note 2 5 2 2 4 3" xfId="26080" xr:uid="{00000000-0005-0000-0000-0000DE7E0000}"/>
    <cellStyle name="Note 2 5 2 2 4 4" xfId="18547" xr:uid="{00000000-0005-0000-0000-0000DF7E0000}"/>
    <cellStyle name="Note 2 5 2 2 4 5" xfId="26605" xr:uid="{00000000-0005-0000-0000-0000E07E0000}"/>
    <cellStyle name="Note 2 5 2 2 4 6" xfId="20723" xr:uid="{00000000-0005-0000-0000-0000E17E0000}"/>
    <cellStyle name="Note 2 5 2 2 5" xfId="20232" xr:uid="{00000000-0005-0000-0000-0000E27E0000}"/>
    <cellStyle name="Note 2 5 2 2 6" xfId="22634" xr:uid="{00000000-0005-0000-0000-0000E37E0000}"/>
    <cellStyle name="Note 2 5 2 2 7" xfId="28447" xr:uid="{00000000-0005-0000-0000-0000E47E0000}"/>
    <cellStyle name="Note 2 5 2 2 8" xfId="30789" xr:uid="{00000000-0005-0000-0000-0000E57E0000}"/>
    <cellStyle name="Note 2 5 2 2 9" xfId="31455" xr:uid="{00000000-0005-0000-0000-0000E67E0000}"/>
    <cellStyle name="Note 2 5 2 3" xfId="1174" xr:uid="{00000000-0005-0000-0000-0000E77E0000}"/>
    <cellStyle name="Note 2 5 2 3 2" xfId="2265" xr:uid="{00000000-0005-0000-0000-0000E87E0000}"/>
    <cellStyle name="Note 2 5 2 3 2 2" xfId="6406" xr:uid="{00000000-0005-0000-0000-0000E97E0000}"/>
    <cellStyle name="Note 2 5 2 3 2 2 2" xfId="13882" xr:uid="{00000000-0005-0000-0000-0000EA7E0000}"/>
    <cellStyle name="Note 2 5 2 3 2 2 3" xfId="23617" xr:uid="{00000000-0005-0000-0000-0000EB7E0000}"/>
    <cellStyle name="Note 2 5 2 3 2 2 4" xfId="16474" xr:uid="{00000000-0005-0000-0000-0000EC7E0000}"/>
    <cellStyle name="Note 2 5 2 3 2 2 5" xfId="28116" xr:uid="{00000000-0005-0000-0000-0000ED7E0000}"/>
    <cellStyle name="Note 2 5 2 3 2 2 6" xfId="28752" xr:uid="{00000000-0005-0000-0000-0000EE7E0000}"/>
    <cellStyle name="Note 2 5 2 3 2 2 7" xfId="25414" xr:uid="{00000000-0005-0000-0000-0000EF7E0000}"/>
    <cellStyle name="Note 2 5 2 3 2 3" xfId="6112" xr:uid="{00000000-0005-0000-0000-0000F07E0000}"/>
    <cellStyle name="Note 2 5 2 3 2 3 2" xfId="23323" xr:uid="{00000000-0005-0000-0000-0000F17E0000}"/>
    <cellStyle name="Note 2 5 2 3 2 3 3" xfId="17970" xr:uid="{00000000-0005-0000-0000-0000F27E0000}"/>
    <cellStyle name="Note 2 5 2 3 2 3 4" xfId="28147" xr:uid="{00000000-0005-0000-0000-0000F37E0000}"/>
    <cellStyle name="Note 2 5 2 3 2 3 5" xfId="28196" xr:uid="{00000000-0005-0000-0000-0000F47E0000}"/>
    <cellStyle name="Note 2 5 2 3 2 3 6" xfId="30835" xr:uid="{00000000-0005-0000-0000-0000F57E0000}"/>
    <cellStyle name="Note 2 5 2 3 2 4" xfId="19894" xr:uid="{00000000-0005-0000-0000-0000F67E0000}"/>
    <cellStyle name="Note 2 5 2 3 2 5" xfId="17889" xr:uid="{00000000-0005-0000-0000-0000F77E0000}"/>
    <cellStyle name="Note 2 5 2 3 2 6" xfId="25956" xr:uid="{00000000-0005-0000-0000-0000F87E0000}"/>
    <cellStyle name="Note 2 5 2 3 2 7" xfId="17986" xr:uid="{00000000-0005-0000-0000-0000F97E0000}"/>
    <cellStyle name="Note 2 5 2 3 2 8" xfId="32050" xr:uid="{00000000-0005-0000-0000-0000FA7E0000}"/>
    <cellStyle name="Note 2 5 2 3 3" xfId="4968" xr:uid="{00000000-0005-0000-0000-0000FB7E0000}"/>
    <cellStyle name="Note 2 5 2 3 3 2" xfId="12739" xr:uid="{00000000-0005-0000-0000-0000FC7E0000}"/>
    <cellStyle name="Note 2 5 2 3 3 3" xfId="22264" xr:uid="{00000000-0005-0000-0000-0000FD7E0000}"/>
    <cellStyle name="Note 2 5 2 3 3 4" xfId="22686" xr:uid="{00000000-0005-0000-0000-0000FE7E0000}"/>
    <cellStyle name="Note 2 5 2 3 3 5" xfId="27267" xr:uid="{00000000-0005-0000-0000-0000FF7E0000}"/>
    <cellStyle name="Note 2 5 2 3 3 6" xfId="30343" xr:uid="{00000000-0005-0000-0000-0000007F0000}"/>
    <cellStyle name="Note 2 5 2 3 3 7" xfId="29089" xr:uid="{00000000-0005-0000-0000-0000017F0000}"/>
    <cellStyle name="Note 2 5 2 3 4" xfId="6497" xr:uid="{00000000-0005-0000-0000-0000027F0000}"/>
    <cellStyle name="Note 2 5 2 3 4 2" xfId="23708" xr:uid="{00000000-0005-0000-0000-0000037F0000}"/>
    <cellStyle name="Note 2 5 2 3 4 3" xfId="21767" xr:uid="{00000000-0005-0000-0000-0000047F0000}"/>
    <cellStyle name="Note 2 5 2 3 4 4" xfId="22912" xr:uid="{00000000-0005-0000-0000-0000057F0000}"/>
    <cellStyle name="Note 2 5 2 3 4 5" xfId="28203" xr:uid="{00000000-0005-0000-0000-0000067F0000}"/>
    <cellStyle name="Note 2 5 2 3 4 6" xfId="31025" xr:uid="{00000000-0005-0000-0000-0000077F0000}"/>
    <cellStyle name="Note 2 5 2 3 5" xfId="20731" xr:uid="{00000000-0005-0000-0000-0000087F0000}"/>
    <cellStyle name="Note 2 5 2 3 6" xfId="18276" xr:uid="{00000000-0005-0000-0000-0000097F0000}"/>
    <cellStyle name="Note 2 5 2 3 7" xfId="28121" xr:uid="{00000000-0005-0000-0000-00000A7F0000}"/>
    <cellStyle name="Note 2 5 2 3 8" xfId="20459" xr:uid="{00000000-0005-0000-0000-00000B7F0000}"/>
    <cellStyle name="Note 2 5 2 3 9" xfId="25816" xr:uid="{00000000-0005-0000-0000-00000C7F0000}"/>
    <cellStyle name="Note 2 5 2 4" xfId="1842" xr:uid="{00000000-0005-0000-0000-00000D7F0000}"/>
    <cellStyle name="Note 2 5 2 4 2" xfId="6143" xr:uid="{00000000-0005-0000-0000-00000E7F0000}"/>
    <cellStyle name="Note 2 5 2 4 2 2" xfId="13708" xr:uid="{00000000-0005-0000-0000-00000F7F0000}"/>
    <cellStyle name="Note 2 5 2 4 2 3" xfId="23354" xr:uid="{00000000-0005-0000-0000-0000107F0000}"/>
    <cellStyle name="Note 2 5 2 4 2 4" xfId="24670" xr:uid="{00000000-0005-0000-0000-0000117F0000}"/>
    <cellStyle name="Note 2 5 2 4 2 5" xfId="28568" xr:uid="{00000000-0005-0000-0000-0000127F0000}"/>
    <cellStyle name="Note 2 5 2 4 2 6" xfId="28500" xr:uid="{00000000-0005-0000-0000-0000137F0000}"/>
    <cellStyle name="Note 2 5 2 4 2 7" xfId="31460" xr:uid="{00000000-0005-0000-0000-0000147F0000}"/>
    <cellStyle name="Note 2 5 2 4 3" xfId="4884" xr:uid="{00000000-0005-0000-0000-0000157F0000}"/>
    <cellStyle name="Note 2 5 2 4 3 2" xfId="22182" xr:uid="{00000000-0005-0000-0000-0000167F0000}"/>
    <cellStyle name="Note 2 5 2 4 3 3" xfId="25382" xr:uid="{00000000-0005-0000-0000-0000177F0000}"/>
    <cellStyle name="Note 2 5 2 4 3 4" xfId="27738" xr:uid="{00000000-0005-0000-0000-0000187F0000}"/>
    <cellStyle name="Note 2 5 2 4 3 5" xfId="25348" xr:uid="{00000000-0005-0000-0000-0000197F0000}"/>
    <cellStyle name="Note 2 5 2 4 3 6" xfId="29353" xr:uid="{00000000-0005-0000-0000-00001A7F0000}"/>
    <cellStyle name="Note 2 5 2 4 4" xfId="16471" xr:uid="{00000000-0005-0000-0000-00001B7F0000}"/>
    <cellStyle name="Note 2 5 2 4 5" xfId="25734" xr:uid="{00000000-0005-0000-0000-00001C7F0000}"/>
    <cellStyle name="Note 2 5 2 4 6" xfId="21187" xr:uid="{00000000-0005-0000-0000-00001D7F0000}"/>
    <cellStyle name="Note 2 5 2 4 7" xfId="20803" xr:uid="{00000000-0005-0000-0000-00001E7F0000}"/>
    <cellStyle name="Note 2 5 2 4 8" xfId="22877" xr:uid="{00000000-0005-0000-0000-00001F7F0000}"/>
    <cellStyle name="Note 2 5 2 5" xfId="4651" xr:uid="{00000000-0005-0000-0000-0000207F0000}"/>
    <cellStyle name="Note 2 5 2 5 2" xfId="12496" xr:uid="{00000000-0005-0000-0000-0000217F0000}"/>
    <cellStyle name="Note 2 5 2 5 3" xfId="21969" xr:uid="{00000000-0005-0000-0000-0000227F0000}"/>
    <cellStyle name="Note 2 5 2 5 4" xfId="22855" xr:uid="{00000000-0005-0000-0000-0000237F0000}"/>
    <cellStyle name="Note 2 5 2 5 5" xfId="18002" xr:uid="{00000000-0005-0000-0000-0000247F0000}"/>
    <cellStyle name="Note 2 5 2 5 6" xfId="28022" xr:uid="{00000000-0005-0000-0000-0000257F0000}"/>
    <cellStyle name="Note 2 5 2 5 7" xfId="27285" xr:uid="{00000000-0005-0000-0000-0000267F0000}"/>
    <cellStyle name="Note 2 5 2 6" xfId="6972" xr:uid="{00000000-0005-0000-0000-0000277F0000}"/>
    <cellStyle name="Note 2 5 2 6 2" xfId="24183" xr:uid="{00000000-0005-0000-0000-0000287F0000}"/>
    <cellStyle name="Note 2 5 2 6 3" xfId="20021" xr:uid="{00000000-0005-0000-0000-0000297F0000}"/>
    <cellStyle name="Note 2 5 2 6 4" xfId="29010" xr:uid="{00000000-0005-0000-0000-00002A7F0000}"/>
    <cellStyle name="Note 2 5 2 6 5" xfId="30152" xr:uid="{00000000-0005-0000-0000-00002B7F0000}"/>
    <cellStyle name="Note 2 5 2 6 6" xfId="31174" xr:uid="{00000000-0005-0000-0000-00002C7F0000}"/>
    <cellStyle name="Note 2 5 2 7" xfId="25356" xr:uid="{00000000-0005-0000-0000-00002D7F0000}"/>
    <cellStyle name="Note 2 5 2 8" xfId="14116" xr:uid="{00000000-0005-0000-0000-00002E7F0000}"/>
    <cellStyle name="Note 2 5 2 9" xfId="29894" xr:uid="{00000000-0005-0000-0000-00002F7F0000}"/>
    <cellStyle name="Note 2 5 3" xfId="665" xr:uid="{00000000-0005-0000-0000-0000307F0000}"/>
    <cellStyle name="Note 2 5 3 10" xfId="26313" xr:uid="{00000000-0005-0000-0000-0000317F0000}"/>
    <cellStyle name="Note 2 5 3 11" xfId="27329" xr:uid="{00000000-0005-0000-0000-0000327F0000}"/>
    <cellStyle name="Note 2 5 3 2" xfId="1432" xr:uid="{00000000-0005-0000-0000-0000337F0000}"/>
    <cellStyle name="Note 2 5 3 2 2" xfId="2523" xr:uid="{00000000-0005-0000-0000-0000347F0000}"/>
    <cellStyle name="Note 2 5 3 2 2 2" xfId="6546" xr:uid="{00000000-0005-0000-0000-0000357F0000}"/>
    <cellStyle name="Note 2 5 3 2 2 2 2" xfId="13967" xr:uid="{00000000-0005-0000-0000-0000367F0000}"/>
    <cellStyle name="Note 2 5 3 2 2 2 3" xfId="23757" xr:uid="{00000000-0005-0000-0000-0000377F0000}"/>
    <cellStyle name="Note 2 5 3 2 2 2 4" xfId="22665" xr:uid="{00000000-0005-0000-0000-0000387F0000}"/>
    <cellStyle name="Note 2 5 3 2 2 2 5" xfId="26784" xr:uid="{00000000-0005-0000-0000-0000397F0000}"/>
    <cellStyle name="Note 2 5 3 2 2 2 6" xfId="25061" xr:uid="{00000000-0005-0000-0000-00003A7F0000}"/>
    <cellStyle name="Note 2 5 3 2 2 2 7" xfId="29947" xr:uid="{00000000-0005-0000-0000-00003B7F0000}"/>
    <cellStyle name="Note 2 5 3 2 2 3" xfId="6860" xr:uid="{00000000-0005-0000-0000-00003C7F0000}"/>
    <cellStyle name="Note 2 5 3 2 2 3 2" xfId="24071" xr:uid="{00000000-0005-0000-0000-00003D7F0000}"/>
    <cellStyle name="Note 2 5 3 2 2 3 3" xfId="26114" xr:uid="{00000000-0005-0000-0000-00003E7F0000}"/>
    <cellStyle name="Note 2 5 3 2 2 3 4" xfId="28898" xr:uid="{00000000-0005-0000-0000-00003F7F0000}"/>
    <cellStyle name="Note 2 5 3 2 2 3 5" xfId="22153" xr:uid="{00000000-0005-0000-0000-0000407F0000}"/>
    <cellStyle name="Note 2 5 3 2 2 3 6" xfId="28482" xr:uid="{00000000-0005-0000-0000-0000417F0000}"/>
    <cellStyle name="Note 2 5 3 2 2 4" xfId="14381" xr:uid="{00000000-0005-0000-0000-0000427F0000}"/>
    <cellStyle name="Note 2 5 3 2 2 5" xfId="21180" xr:uid="{00000000-0005-0000-0000-0000437F0000}"/>
    <cellStyle name="Note 2 5 3 2 2 6" xfId="21879" xr:uid="{00000000-0005-0000-0000-0000447F0000}"/>
    <cellStyle name="Note 2 5 3 2 2 7" xfId="16532" xr:uid="{00000000-0005-0000-0000-0000457F0000}"/>
    <cellStyle name="Note 2 5 3 2 2 8" xfId="20177" xr:uid="{00000000-0005-0000-0000-0000467F0000}"/>
    <cellStyle name="Note 2 5 3 2 3" xfId="5859" xr:uid="{00000000-0005-0000-0000-0000477F0000}"/>
    <cellStyle name="Note 2 5 3 2 3 2" xfId="13488" xr:uid="{00000000-0005-0000-0000-0000487F0000}"/>
    <cellStyle name="Note 2 5 3 2 3 3" xfId="23070" xr:uid="{00000000-0005-0000-0000-0000497F0000}"/>
    <cellStyle name="Note 2 5 3 2 3 4" xfId="22405" xr:uid="{00000000-0005-0000-0000-00004A7F0000}"/>
    <cellStyle name="Note 2 5 3 2 3 5" xfId="15180" xr:uid="{00000000-0005-0000-0000-00004B7F0000}"/>
    <cellStyle name="Note 2 5 3 2 3 6" xfId="30114" xr:uid="{00000000-0005-0000-0000-00004C7F0000}"/>
    <cellStyle name="Note 2 5 3 2 3 7" xfId="32033" xr:uid="{00000000-0005-0000-0000-00004D7F0000}"/>
    <cellStyle name="Note 2 5 3 2 4" xfId="3929" xr:uid="{00000000-0005-0000-0000-00004E7F0000}"/>
    <cellStyle name="Note 2 5 3 2 4 2" xfId="21296" xr:uid="{00000000-0005-0000-0000-00004F7F0000}"/>
    <cellStyle name="Note 2 5 3 2 4 3" xfId="21746" xr:uid="{00000000-0005-0000-0000-0000507F0000}"/>
    <cellStyle name="Note 2 5 3 2 4 4" xfId="21544" xr:uid="{00000000-0005-0000-0000-0000517F0000}"/>
    <cellStyle name="Note 2 5 3 2 4 5" xfId="26563" xr:uid="{00000000-0005-0000-0000-0000527F0000}"/>
    <cellStyle name="Note 2 5 3 2 4 6" xfId="25477" xr:uid="{00000000-0005-0000-0000-0000537F0000}"/>
    <cellStyle name="Note 2 5 3 2 5" xfId="16235" xr:uid="{00000000-0005-0000-0000-0000547F0000}"/>
    <cellStyle name="Note 2 5 3 2 6" xfId="25262" xr:uid="{00000000-0005-0000-0000-0000557F0000}"/>
    <cellStyle name="Note 2 5 3 2 7" xfId="28301" xr:uid="{00000000-0005-0000-0000-0000567F0000}"/>
    <cellStyle name="Note 2 5 3 2 8" xfId="30705" xr:uid="{00000000-0005-0000-0000-0000577F0000}"/>
    <cellStyle name="Note 2 5 3 2 9" xfId="30842" xr:uid="{00000000-0005-0000-0000-0000587F0000}"/>
    <cellStyle name="Note 2 5 3 3" xfId="1092" xr:uid="{00000000-0005-0000-0000-0000597F0000}"/>
    <cellStyle name="Note 2 5 3 3 2" xfId="2183" xr:uid="{00000000-0005-0000-0000-00005A7F0000}"/>
    <cellStyle name="Note 2 5 3 3 2 2" xfId="6333" xr:uid="{00000000-0005-0000-0000-00005B7F0000}"/>
    <cellStyle name="Note 2 5 3 3 2 2 2" xfId="13815" xr:uid="{00000000-0005-0000-0000-00005C7F0000}"/>
    <cellStyle name="Note 2 5 3 3 2 2 3" xfId="23544" xr:uid="{00000000-0005-0000-0000-00005D7F0000}"/>
    <cellStyle name="Note 2 5 3 3 2 2 4" xfId="19800" xr:uid="{00000000-0005-0000-0000-00005E7F0000}"/>
    <cellStyle name="Note 2 5 3 3 2 2 5" xfId="21751" xr:uid="{00000000-0005-0000-0000-00005F7F0000}"/>
    <cellStyle name="Note 2 5 3 3 2 2 6" xfId="30405" xr:uid="{00000000-0005-0000-0000-0000607F0000}"/>
    <cellStyle name="Note 2 5 3 3 2 2 7" xfId="31902" xr:uid="{00000000-0005-0000-0000-0000617F0000}"/>
    <cellStyle name="Note 2 5 3 3 2 3" xfId="6512" xr:uid="{00000000-0005-0000-0000-0000627F0000}"/>
    <cellStyle name="Note 2 5 3 3 2 3 2" xfId="23723" xr:uid="{00000000-0005-0000-0000-0000637F0000}"/>
    <cellStyle name="Note 2 5 3 3 2 3 3" xfId="26312" xr:uid="{00000000-0005-0000-0000-0000647F0000}"/>
    <cellStyle name="Note 2 5 3 3 2 3 4" xfId="25748" xr:uid="{00000000-0005-0000-0000-0000657F0000}"/>
    <cellStyle name="Note 2 5 3 3 2 3 5" xfId="29203" xr:uid="{00000000-0005-0000-0000-0000667F0000}"/>
    <cellStyle name="Note 2 5 3 3 2 3 6" xfId="32068" xr:uid="{00000000-0005-0000-0000-0000677F0000}"/>
    <cellStyle name="Note 2 5 3 3 2 4" xfId="15585" xr:uid="{00000000-0005-0000-0000-0000687F0000}"/>
    <cellStyle name="Note 2 5 3 3 2 5" xfId="15566" xr:uid="{00000000-0005-0000-0000-0000697F0000}"/>
    <cellStyle name="Note 2 5 3 3 2 6" xfId="20827" xr:uid="{00000000-0005-0000-0000-00006A7F0000}"/>
    <cellStyle name="Note 2 5 3 3 2 7" xfId="29121" xr:uid="{00000000-0005-0000-0000-00006B7F0000}"/>
    <cellStyle name="Note 2 5 3 3 2 8" xfId="30565" xr:uid="{00000000-0005-0000-0000-00006C7F0000}"/>
    <cellStyle name="Note 2 5 3 3 3" xfId="3988" xr:uid="{00000000-0005-0000-0000-00006D7F0000}"/>
    <cellStyle name="Note 2 5 3 3 3 2" xfId="11968" xr:uid="{00000000-0005-0000-0000-00006E7F0000}"/>
    <cellStyle name="Note 2 5 3 3 3 3" xfId="21355" xr:uid="{00000000-0005-0000-0000-00006F7F0000}"/>
    <cellStyle name="Note 2 5 3 3 3 4" xfId="20798" xr:uid="{00000000-0005-0000-0000-0000707F0000}"/>
    <cellStyle name="Note 2 5 3 3 3 5" xfId="26919" xr:uid="{00000000-0005-0000-0000-0000717F0000}"/>
    <cellStyle name="Note 2 5 3 3 3 6" xfId="28246" xr:uid="{00000000-0005-0000-0000-0000727F0000}"/>
    <cellStyle name="Note 2 5 3 3 3 7" xfId="30733" xr:uid="{00000000-0005-0000-0000-0000737F0000}"/>
    <cellStyle name="Note 2 5 3 3 4" xfId="6329" xr:uid="{00000000-0005-0000-0000-0000747F0000}"/>
    <cellStyle name="Note 2 5 3 3 4 2" xfId="23540" xr:uid="{00000000-0005-0000-0000-0000757F0000}"/>
    <cellStyle name="Note 2 5 3 3 4 3" xfId="19781" xr:uid="{00000000-0005-0000-0000-0000767F0000}"/>
    <cellStyle name="Note 2 5 3 3 4 4" xfId="28669" xr:uid="{00000000-0005-0000-0000-0000777F0000}"/>
    <cellStyle name="Note 2 5 3 3 4 5" xfId="29039" xr:uid="{00000000-0005-0000-0000-0000787F0000}"/>
    <cellStyle name="Note 2 5 3 3 4 6" xfId="30988" xr:uid="{00000000-0005-0000-0000-0000797F0000}"/>
    <cellStyle name="Note 2 5 3 3 5" xfId="20245" xr:uid="{00000000-0005-0000-0000-00007A7F0000}"/>
    <cellStyle name="Note 2 5 3 3 6" xfId="18598" xr:uid="{00000000-0005-0000-0000-00007B7F0000}"/>
    <cellStyle name="Note 2 5 3 3 7" xfId="18917" xr:uid="{00000000-0005-0000-0000-00007C7F0000}"/>
    <cellStyle name="Note 2 5 3 3 8" xfId="30478" xr:uid="{00000000-0005-0000-0000-00007D7F0000}"/>
    <cellStyle name="Note 2 5 3 3 9" xfId="27762" xr:uid="{00000000-0005-0000-0000-00007E7F0000}"/>
    <cellStyle name="Note 2 5 3 4" xfId="1843" xr:uid="{00000000-0005-0000-0000-00007F7F0000}"/>
    <cellStyle name="Note 2 5 3 4 2" xfId="6144" xr:uid="{00000000-0005-0000-0000-0000807F0000}"/>
    <cellStyle name="Note 2 5 3 4 2 2" xfId="13709" xr:uid="{00000000-0005-0000-0000-0000817F0000}"/>
    <cellStyle name="Note 2 5 3 4 2 3" xfId="23355" xr:uid="{00000000-0005-0000-0000-0000827F0000}"/>
    <cellStyle name="Note 2 5 3 4 2 4" xfId="25271" xr:uid="{00000000-0005-0000-0000-0000837F0000}"/>
    <cellStyle name="Note 2 5 3 4 2 5" xfId="26967" xr:uid="{00000000-0005-0000-0000-0000847F0000}"/>
    <cellStyle name="Note 2 5 3 4 2 6" xfId="15137" xr:uid="{00000000-0005-0000-0000-0000857F0000}"/>
    <cellStyle name="Note 2 5 3 4 2 7" xfId="26035" xr:uid="{00000000-0005-0000-0000-0000867F0000}"/>
    <cellStyle name="Note 2 5 3 4 3" xfId="4007" xr:uid="{00000000-0005-0000-0000-0000877F0000}"/>
    <cellStyle name="Note 2 5 3 4 3 2" xfId="21374" xr:uid="{00000000-0005-0000-0000-0000887F0000}"/>
    <cellStyle name="Note 2 5 3 4 3 3" xfId="24898" xr:uid="{00000000-0005-0000-0000-0000897F0000}"/>
    <cellStyle name="Note 2 5 3 4 3 4" xfId="21825" xr:uid="{00000000-0005-0000-0000-00008A7F0000}"/>
    <cellStyle name="Note 2 5 3 4 3 5" xfId="27714" xr:uid="{00000000-0005-0000-0000-00008B7F0000}"/>
    <cellStyle name="Note 2 5 3 4 3 6" xfId="27283" xr:uid="{00000000-0005-0000-0000-00008C7F0000}"/>
    <cellStyle name="Note 2 5 3 4 4" xfId="15425" xr:uid="{00000000-0005-0000-0000-00008D7F0000}"/>
    <cellStyle name="Note 2 5 3 4 5" xfId="20414" xr:uid="{00000000-0005-0000-0000-00008E7F0000}"/>
    <cellStyle name="Note 2 5 3 4 6" xfId="26674" xr:uid="{00000000-0005-0000-0000-00008F7F0000}"/>
    <cellStyle name="Note 2 5 3 4 7" xfId="30025" xr:uid="{00000000-0005-0000-0000-0000907F0000}"/>
    <cellStyle name="Note 2 5 3 4 8" xfId="31899" xr:uid="{00000000-0005-0000-0000-0000917F0000}"/>
    <cellStyle name="Note 2 5 3 5" xfId="5768" xr:uid="{00000000-0005-0000-0000-0000927F0000}"/>
    <cellStyle name="Note 2 5 3 5 2" xfId="13440" xr:uid="{00000000-0005-0000-0000-0000937F0000}"/>
    <cellStyle name="Note 2 5 3 5 3" xfId="22979" xr:uid="{00000000-0005-0000-0000-0000947F0000}"/>
    <cellStyle name="Note 2 5 3 5 4" xfId="14229" xr:uid="{00000000-0005-0000-0000-0000957F0000}"/>
    <cellStyle name="Note 2 5 3 5 5" xfId="14230" xr:uid="{00000000-0005-0000-0000-0000967F0000}"/>
    <cellStyle name="Note 2 5 3 5 6" xfId="27875" xr:uid="{00000000-0005-0000-0000-0000977F0000}"/>
    <cellStyle name="Note 2 5 3 5 7" xfId="30993" xr:uid="{00000000-0005-0000-0000-0000987F0000}"/>
    <cellStyle name="Note 2 5 3 6" xfId="4327" xr:uid="{00000000-0005-0000-0000-0000997F0000}"/>
    <cellStyle name="Note 2 5 3 6 2" xfId="21673" xr:uid="{00000000-0005-0000-0000-00009A7F0000}"/>
    <cellStyle name="Note 2 5 3 6 3" xfId="21888" xr:uid="{00000000-0005-0000-0000-00009B7F0000}"/>
    <cellStyle name="Note 2 5 3 6 4" xfId="18804" xr:uid="{00000000-0005-0000-0000-00009C7F0000}"/>
    <cellStyle name="Note 2 5 3 6 5" xfId="27953" xr:uid="{00000000-0005-0000-0000-00009D7F0000}"/>
    <cellStyle name="Note 2 5 3 6 6" xfId="27508" xr:uid="{00000000-0005-0000-0000-00009E7F0000}"/>
    <cellStyle name="Note 2 5 3 7" xfId="26339" xr:uid="{00000000-0005-0000-0000-00009F7F0000}"/>
    <cellStyle name="Note 2 5 3 8" xfId="21069" xr:uid="{00000000-0005-0000-0000-0000A07F0000}"/>
    <cellStyle name="Note 2 5 3 9" xfId="30578" xr:uid="{00000000-0005-0000-0000-0000A17F0000}"/>
    <cellStyle name="Note 2 5 4" xfId="1430" xr:uid="{00000000-0005-0000-0000-0000A27F0000}"/>
    <cellStyle name="Note 2 5 4 2" xfId="2521" xr:uid="{00000000-0005-0000-0000-0000A37F0000}"/>
    <cellStyle name="Note 2 5 4 2 2" xfId="6544" xr:uid="{00000000-0005-0000-0000-0000A47F0000}"/>
    <cellStyle name="Note 2 5 4 2 2 2" xfId="13965" xr:uid="{00000000-0005-0000-0000-0000A57F0000}"/>
    <cellStyle name="Note 2 5 4 2 2 3" xfId="23755" xr:uid="{00000000-0005-0000-0000-0000A67F0000}"/>
    <cellStyle name="Note 2 5 4 2 2 4" xfId="20982" xr:uid="{00000000-0005-0000-0000-0000A77F0000}"/>
    <cellStyle name="Note 2 5 4 2 2 5" xfId="25264" xr:uid="{00000000-0005-0000-0000-0000A87F0000}"/>
    <cellStyle name="Note 2 5 4 2 2 6" xfId="24855" xr:uid="{00000000-0005-0000-0000-0000A97F0000}"/>
    <cellStyle name="Note 2 5 4 2 2 7" xfId="30911" xr:uid="{00000000-0005-0000-0000-0000AA7F0000}"/>
    <cellStyle name="Note 2 5 4 2 3" xfId="5017" xr:uid="{00000000-0005-0000-0000-0000AB7F0000}"/>
    <cellStyle name="Note 2 5 4 2 3 2" xfId="22313" xr:uid="{00000000-0005-0000-0000-0000AC7F0000}"/>
    <cellStyle name="Note 2 5 4 2 3 3" xfId="21047" xr:uid="{00000000-0005-0000-0000-0000AD7F0000}"/>
    <cellStyle name="Note 2 5 4 2 3 4" xfId="15146" xr:uid="{00000000-0005-0000-0000-0000AE7F0000}"/>
    <cellStyle name="Note 2 5 4 2 3 5" xfId="18914" xr:uid="{00000000-0005-0000-0000-0000AF7F0000}"/>
    <cellStyle name="Note 2 5 4 2 3 6" xfId="29352" xr:uid="{00000000-0005-0000-0000-0000B07F0000}"/>
    <cellStyle name="Note 2 5 4 2 4" xfId="14383" xr:uid="{00000000-0005-0000-0000-0000B17F0000}"/>
    <cellStyle name="Note 2 5 4 2 5" xfId="20500" xr:uid="{00000000-0005-0000-0000-0000B27F0000}"/>
    <cellStyle name="Note 2 5 4 2 6" xfId="22617" xr:uid="{00000000-0005-0000-0000-0000B37F0000}"/>
    <cellStyle name="Note 2 5 4 2 7" xfId="30830" xr:uid="{00000000-0005-0000-0000-0000B47F0000}"/>
    <cellStyle name="Note 2 5 4 2 8" xfId="28525" xr:uid="{00000000-0005-0000-0000-0000B57F0000}"/>
    <cellStyle name="Note 2 5 4 3" xfId="5857" xr:uid="{00000000-0005-0000-0000-0000B67F0000}"/>
    <cellStyle name="Note 2 5 4 3 2" xfId="13486" xr:uid="{00000000-0005-0000-0000-0000B77F0000}"/>
    <cellStyle name="Note 2 5 4 3 3" xfId="23068" xr:uid="{00000000-0005-0000-0000-0000B87F0000}"/>
    <cellStyle name="Note 2 5 4 3 4" xfId="20881" xr:uid="{00000000-0005-0000-0000-0000B97F0000}"/>
    <cellStyle name="Note 2 5 4 3 5" xfId="26482" xr:uid="{00000000-0005-0000-0000-0000BA7F0000}"/>
    <cellStyle name="Note 2 5 4 3 6" xfId="26863" xr:uid="{00000000-0005-0000-0000-0000BB7F0000}"/>
    <cellStyle name="Note 2 5 4 3 7" xfId="32074" xr:uid="{00000000-0005-0000-0000-0000BC7F0000}"/>
    <cellStyle name="Note 2 5 4 4" xfId="6840" xr:uid="{00000000-0005-0000-0000-0000BD7F0000}"/>
    <cellStyle name="Note 2 5 4 4 2" xfId="24051" xr:uid="{00000000-0005-0000-0000-0000BE7F0000}"/>
    <cellStyle name="Note 2 5 4 4 3" xfId="20221" xr:uid="{00000000-0005-0000-0000-0000BF7F0000}"/>
    <cellStyle name="Note 2 5 4 4 4" xfId="28878" xr:uid="{00000000-0005-0000-0000-0000C07F0000}"/>
    <cellStyle name="Note 2 5 4 4 5" xfId="20147" xr:uid="{00000000-0005-0000-0000-0000C17F0000}"/>
    <cellStyle name="Note 2 5 4 4 6" xfId="31348" xr:uid="{00000000-0005-0000-0000-0000C27F0000}"/>
    <cellStyle name="Note 2 5 4 5" xfId="20617" xr:uid="{00000000-0005-0000-0000-0000C37F0000}"/>
    <cellStyle name="Note 2 5 4 6" xfId="22354" xr:uid="{00000000-0005-0000-0000-0000C47F0000}"/>
    <cellStyle name="Note 2 5 4 7" xfId="24359" xr:uid="{00000000-0005-0000-0000-0000C57F0000}"/>
    <cellStyle name="Note 2 5 4 8" xfId="20541" xr:uid="{00000000-0005-0000-0000-0000C67F0000}"/>
    <cellStyle name="Note 2 5 4 9" xfId="24769" xr:uid="{00000000-0005-0000-0000-0000C77F0000}"/>
    <cellStyle name="Note 2 5 5" xfId="1173" xr:uid="{00000000-0005-0000-0000-0000C87F0000}"/>
    <cellStyle name="Note 2 5 5 2" xfId="2264" xr:uid="{00000000-0005-0000-0000-0000C97F0000}"/>
    <cellStyle name="Note 2 5 5 2 2" xfId="6405" xr:uid="{00000000-0005-0000-0000-0000CA7F0000}"/>
    <cellStyle name="Note 2 5 5 2 2 2" xfId="13881" xr:uid="{00000000-0005-0000-0000-0000CB7F0000}"/>
    <cellStyle name="Note 2 5 5 2 2 3" xfId="23616" xr:uid="{00000000-0005-0000-0000-0000CC7F0000}"/>
    <cellStyle name="Note 2 5 5 2 2 4" xfId="25958" xr:uid="{00000000-0005-0000-0000-0000CD7F0000}"/>
    <cellStyle name="Note 2 5 5 2 2 5" xfId="24635" xr:uid="{00000000-0005-0000-0000-0000CE7F0000}"/>
    <cellStyle name="Note 2 5 5 2 2 6" xfId="19669" xr:uid="{00000000-0005-0000-0000-0000CF7F0000}"/>
    <cellStyle name="Note 2 5 5 2 2 7" xfId="28087" xr:uid="{00000000-0005-0000-0000-0000D07F0000}"/>
    <cellStyle name="Note 2 5 5 2 3" xfId="4058" xr:uid="{00000000-0005-0000-0000-0000D17F0000}"/>
    <cellStyle name="Note 2 5 5 2 3 2" xfId="21425" xr:uid="{00000000-0005-0000-0000-0000D27F0000}"/>
    <cellStyle name="Note 2 5 5 2 3 3" xfId="21606" xr:uid="{00000000-0005-0000-0000-0000D37F0000}"/>
    <cellStyle name="Note 2 5 5 2 3 4" xfId="16568" xr:uid="{00000000-0005-0000-0000-0000D47F0000}"/>
    <cellStyle name="Note 2 5 5 2 3 5" xfId="29265" xr:uid="{00000000-0005-0000-0000-0000D57F0000}"/>
    <cellStyle name="Note 2 5 5 2 3 6" xfId="29139" xr:uid="{00000000-0005-0000-0000-0000D67F0000}"/>
    <cellStyle name="Note 2 5 5 2 4" xfId="20610" xr:uid="{00000000-0005-0000-0000-0000D77F0000}"/>
    <cellStyle name="Note 2 5 5 2 5" xfId="25971" xr:uid="{00000000-0005-0000-0000-0000D87F0000}"/>
    <cellStyle name="Note 2 5 5 2 6" xfId="27597" xr:uid="{00000000-0005-0000-0000-0000D97F0000}"/>
    <cellStyle name="Note 2 5 5 2 7" xfId="29763" xr:uid="{00000000-0005-0000-0000-0000DA7F0000}"/>
    <cellStyle name="Note 2 5 5 2 8" xfId="21569" xr:uid="{00000000-0005-0000-0000-0000DB7F0000}"/>
    <cellStyle name="Note 2 5 5 3" xfId="3950" xr:uid="{00000000-0005-0000-0000-0000DC7F0000}"/>
    <cellStyle name="Note 2 5 5 3 2" xfId="11937" xr:uid="{00000000-0005-0000-0000-0000DD7F0000}"/>
    <cellStyle name="Note 2 5 5 3 3" xfId="21317" xr:uid="{00000000-0005-0000-0000-0000DE7F0000}"/>
    <cellStyle name="Note 2 5 5 3 4" xfId="26272" xr:uid="{00000000-0005-0000-0000-0000DF7F0000}"/>
    <cellStyle name="Note 2 5 5 3 5" xfId="26591" xr:uid="{00000000-0005-0000-0000-0000E07F0000}"/>
    <cellStyle name="Note 2 5 5 3 6" xfId="30632" xr:uid="{00000000-0005-0000-0000-0000E17F0000}"/>
    <cellStyle name="Note 2 5 5 3 7" xfId="14198" xr:uid="{00000000-0005-0000-0000-0000E27F0000}"/>
    <cellStyle name="Note 2 5 5 4" xfId="6280" xr:uid="{00000000-0005-0000-0000-0000E37F0000}"/>
    <cellStyle name="Note 2 5 5 4 2" xfId="23491" xr:uid="{00000000-0005-0000-0000-0000E47F0000}"/>
    <cellStyle name="Note 2 5 5 4 3" xfId="20579" xr:uid="{00000000-0005-0000-0000-0000E57F0000}"/>
    <cellStyle name="Note 2 5 5 4 4" xfId="28615" xr:uid="{00000000-0005-0000-0000-0000E67F0000}"/>
    <cellStyle name="Note 2 5 5 4 5" xfId="30755" xr:uid="{00000000-0005-0000-0000-0000E77F0000}"/>
    <cellStyle name="Note 2 5 5 4 6" xfId="25927" xr:uid="{00000000-0005-0000-0000-0000E87F0000}"/>
    <cellStyle name="Note 2 5 5 5" xfId="14724" xr:uid="{00000000-0005-0000-0000-0000E97F0000}"/>
    <cellStyle name="Note 2 5 5 6" xfId="18868" xr:uid="{00000000-0005-0000-0000-0000EA7F0000}"/>
    <cellStyle name="Note 2 5 5 7" xfId="27935" xr:uid="{00000000-0005-0000-0000-0000EB7F0000}"/>
    <cellStyle name="Note 2 5 5 8" xfId="15446" xr:uid="{00000000-0005-0000-0000-0000EC7F0000}"/>
    <cellStyle name="Note 2 5 5 9" xfId="29983" xr:uid="{00000000-0005-0000-0000-0000ED7F0000}"/>
    <cellStyle name="Note 2 5 6" xfId="1841" xr:uid="{00000000-0005-0000-0000-0000EE7F0000}"/>
    <cellStyle name="Note 2 5 6 2" xfId="6142" xr:uid="{00000000-0005-0000-0000-0000EF7F0000}"/>
    <cellStyle name="Note 2 5 6 2 2" xfId="13707" xr:uid="{00000000-0005-0000-0000-0000F07F0000}"/>
    <cellStyle name="Note 2 5 6 2 3" xfId="23353" xr:uid="{00000000-0005-0000-0000-0000F17F0000}"/>
    <cellStyle name="Note 2 5 6 2 4" xfId="18044" xr:uid="{00000000-0005-0000-0000-0000F27F0000}"/>
    <cellStyle name="Note 2 5 6 2 5" xfId="24814" xr:uid="{00000000-0005-0000-0000-0000F37F0000}"/>
    <cellStyle name="Note 2 5 6 2 6" xfId="16573" xr:uid="{00000000-0005-0000-0000-0000F47F0000}"/>
    <cellStyle name="Note 2 5 6 2 7" xfId="31170" xr:uid="{00000000-0005-0000-0000-0000F57F0000}"/>
    <cellStyle name="Note 2 5 6 3" xfId="5774" xr:uid="{00000000-0005-0000-0000-0000F67F0000}"/>
    <cellStyle name="Note 2 5 6 3 2" xfId="22985" xr:uid="{00000000-0005-0000-0000-0000F77F0000}"/>
    <cellStyle name="Note 2 5 6 3 3" xfId="24444" xr:uid="{00000000-0005-0000-0000-0000F87F0000}"/>
    <cellStyle name="Note 2 5 6 3 4" xfId="24812" xr:uid="{00000000-0005-0000-0000-0000F97F0000}"/>
    <cellStyle name="Note 2 5 6 3 5" xfId="21010" xr:uid="{00000000-0005-0000-0000-0000FA7F0000}"/>
    <cellStyle name="Note 2 5 6 3 6" xfId="31325" xr:uid="{00000000-0005-0000-0000-0000FB7F0000}"/>
    <cellStyle name="Note 2 5 6 4" xfId="20339" xr:uid="{00000000-0005-0000-0000-0000FC7F0000}"/>
    <cellStyle name="Note 2 5 6 5" xfId="26519" xr:uid="{00000000-0005-0000-0000-0000FD7F0000}"/>
    <cellStyle name="Note 2 5 6 6" xfId="24724" xr:uid="{00000000-0005-0000-0000-0000FE7F0000}"/>
    <cellStyle name="Note 2 5 6 7" xfId="18273" xr:uid="{00000000-0005-0000-0000-0000FF7F0000}"/>
    <cellStyle name="Note 2 5 6 8" xfId="31682" xr:uid="{00000000-0005-0000-0000-000000800000}"/>
    <cellStyle name="Note 2 5 7" xfId="5537" xr:uid="{00000000-0005-0000-0000-000001800000}"/>
    <cellStyle name="Note 2 5 7 2" xfId="13244" xr:uid="{00000000-0005-0000-0000-000002800000}"/>
    <cellStyle name="Note 2 5 7 3" xfId="22773" xr:uid="{00000000-0005-0000-0000-000003800000}"/>
    <cellStyle name="Note 2 5 7 4" xfId="18239" xr:uid="{00000000-0005-0000-0000-000004800000}"/>
    <cellStyle name="Note 2 5 7 5" xfId="16189" xr:uid="{00000000-0005-0000-0000-000005800000}"/>
    <cellStyle name="Note 2 5 7 6" xfId="15486" xr:uid="{00000000-0005-0000-0000-000006800000}"/>
    <cellStyle name="Note 2 5 7 7" xfId="28387" xr:uid="{00000000-0005-0000-0000-000007800000}"/>
    <cellStyle name="Note 2 5 8" xfId="6269" xr:uid="{00000000-0005-0000-0000-000008800000}"/>
    <cellStyle name="Note 2 5 8 2" xfId="23480" xr:uid="{00000000-0005-0000-0000-000009800000}"/>
    <cellStyle name="Note 2 5 8 3" xfId="22608" xr:uid="{00000000-0005-0000-0000-00000A800000}"/>
    <cellStyle name="Note 2 5 8 4" xfId="28816" xr:uid="{00000000-0005-0000-0000-00000B800000}"/>
    <cellStyle name="Note 2 5 8 5" xfId="28522" xr:uid="{00000000-0005-0000-0000-00000C800000}"/>
    <cellStyle name="Note 2 5 8 6" xfId="28156" xr:uid="{00000000-0005-0000-0000-00000D800000}"/>
    <cellStyle name="Note 2 5 9" xfId="20849" xr:uid="{00000000-0005-0000-0000-00000E800000}"/>
    <cellStyle name="Note 2 6" xfId="666" xr:uid="{00000000-0005-0000-0000-00000F800000}"/>
    <cellStyle name="Note 2 6 10" xfId="20771" xr:uid="{00000000-0005-0000-0000-000010800000}"/>
    <cellStyle name="Note 2 6 11" xfId="29809" xr:uid="{00000000-0005-0000-0000-000011800000}"/>
    <cellStyle name="Note 2 6 2" xfId="1433" xr:uid="{00000000-0005-0000-0000-000012800000}"/>
    <cellStyle name="Note 2 6 2 2" xfId="2524" xr:uid="{00000000-0005-0000-0000-000013800000}"/>
    <cellStyle name="Note 2 6 2 2 2" xfId="6547" xr:uid="{00000000-0005-0000-0000-000014800000}"/>
    <cellStyle name="Note 2 6 2 2 2 2" xfId="13968" xr:uid="{00000000-0005-0000-0000-000015800000}"/>
    <cellStyle name="Note 2 6 2 2 2 3" xfId="23758" xr:uid="{00000000-0005-0000-0000-000016800000}"/>
    <cellStyle name="Note 2 6 2 2 2 4" xfId="16277" xr:uid="{00000000-0005-0000-0000-000017800000}"/>
    <cellStyle name="Note 2 6 2 2 2 5" xfId="25185" xr:uid="{00000000-0005-0000-0000-000018800000}"/>
    <cellStyle name="Note 2 6 2 2 2 6" xfId="28675" xr:uid="{00000000-0005-0000-0000-000019800000}"/>
    <cellStyle name="Note 2 6 2 2 2 7" xfId="15570" xr:uid="{00000000-0005-0000-0000-00001A800000}"/>
    <cellStyle name="Note 2 6 2 2 3" xfId="6271" xr:uid="{00000000-0005-0000-0000-00001B800000}"/>
    <cellStyle name="Note 2 6 2 2 3 2" xfId="23482" xr:uid="{00000000-0005-0000-0000-00001C800000}"/>
    <cellStyle name="Note 2 6 2 2 3 3" xfId="21474" xr:uid="{00000000-0005-0000-0000-00001D800000}"/>
    <cellStyle name="Note 2 6 2 2 3 4" xfId="28554" xr:uid="{00000000-0005-0000-0000-00001E800000}"/>
    <cellStyle name="Note 2 6 2 2 3 5" xfId="27530" xr:uid="{00000000-0005-0000-0000-00001F800000}"/>
    <cellStyle name="Note 2 6 2 2 3 6" xfId="27250" xr:uid="{00000000-0005-0000-0000-000020800000}"/>
    <cellStyle name="Note 2 6 2 2 4" xfId="14380" xr:uid="{00000000-0005-0000-0000-000021800000}"/>
    <cellStyle name="Note 2 6 2 2 5" xfId="16564" xr:uid="{00000000-0005-0000-0000-000022800000}"/>
    <cellStyle name="Note 2 6 2 2 6" xfId="19782" xr:uid="{00000000-0005-0000-0000-000023800000}"/>
    <cellStyle name="Note 2 6 2 2 7" xfId="30770" xr:uid="{00000000-0005-0000-0000-000024800000}"/>
    <cellStyle name="Note 2 6 2 2 8" xfId="31284" xr:uid="{00000000-0005-0000-0000-000025800000}"/>
    <cellStyle name="Note 2 6 2 3" xfId="5860" xr:uid="{00000000-0005-0000-0000-000026800000}"/>
    <cellStyle name="Note 2 6 2 3 2" xfId="13489" xr:uid="{00000000-0005-0000-0000-000027800000}"/>
    <cellStyle name="Note 2 6 2 3 3" xfId="23071" xr:uid="{00000000-0005-0000-0000-000028800000}"/>
    <cellStyle name="Note 2 6 2 3 4" xfId="26405" xr:uid="{00000000-0005-0000-0000-000029800000}"/>
    <cellStyle name="Note 2 6 2 3 5" xfId="22642" xr:uid="{00000000-0005-0000-0000-00002A800000}"/>
    <cellStyle name="Note 2 6 2 3 6" xfId="29582" xr:uid="{00000000-0005-0000-0000-00002B800000}"/>
    <cellStyle name="Note 2 6 2 3 7" xfId="29928" xr:uid="{00000000-0005-0000-0000-00002C800000}"/>
    <cellStyle name="Note 2 6 2 4" xfId="5833" xr:uid="{00000000-0005-0000-0000-00002D800000}"/>
    <cellStyle name="Note 2 6 2 4 2" xfId="23044" xr:uid="{00000000-0005-0000-0000-00002E800000}"/>
    <cellStyle name="Note 2 6 2 4 3" xfId="25862" xr:uid="{00000000-0005-0000-0000-00002F800000}"/>
    <cellStyle name="Note 2 6 2 4 4" xfId="24451" xr:uid="{00000000-0005-0000-0000-000030800000}"/>
    <cellStyle name="Note 2 6 2 4 5" xfId="20392" xr:uid="{00000000-0005-0000-0000-000031800000}"/>
    <cellStyle name="Note 2 6 2 4 6" xfId="32070" xr:uid="{00000000-0005-0000-0000-000032800000}"/>
    <cellStyle name="Note 2 6 2 5" xfId="15193" xr:uid="{00000000-0005-0000-0000-000033800000}"/>
    <cellStyle name="Note 2 6 2 6" xfId="17864" xr:uid="{00000000-0005-0000-0000-000034800000}"/>
    <cellStyle name="Note 2 6 2 7" xfId="25160" xr:uid="{00000000-0005-0000-0000-000035800000}"/>
    <cellStyle name="Note 2 6 2 8" xfId="29431" xr:uid="{00000000-0005-0000-0000-000036800000}"/>
    <cellStyle name="Note 2 6 2 9" xfId="28790" xr:uid="{00000000-0005-0000-0000-000037800000}"/>
    <cellStyle name="Note 2 6 3" xfId="1175" xr:uid="{00000000-0005-0000-0000-000038800000}"/>
    <cellStyle name="Note 2 6 3 2" xfId="2266" xr:uid="{00000000-0005-0000-0000-000039800000}"/>
    <cellStyle name="Note 2 6 3 2 2" xfId="6407" xr:uid="{00000000-0005-0000-0000-00003A800000}"/>
    <cellStyle name="Note 2 6 3 2 2 2" xfId="13883" xr:uid="{00000000-0005-0000-0000-00003B800000}"/>
    <cellStyle name="Note 2 6 3 2 2 3" xfId="23618" xr:uid="{00000000-0005-0000-0000-00003C800000}"/>
    <cellStyle name="Note 2 6 3 2 2 4" xfId="21058" xr:uid="{00000000-0005-0000-0000-00003D800000}"/>
    <cellStyle name="Note 2 6 3 2 2 5" xfId="22371" xr:uid="{00000000-0005-0000-0000-00003E800000}"/>
    <cellStyle name="Note 2 6 3 2 2 6" xfId="30448" xr:uid="{00000000-0005-0000-0000-00003F800000}"/>
    <cellStyle name="Note 2 6 3 2 2 7" xfId="31023" xr:uid="{00000000-0005-0000-0000-000040800000}"/>
    <cellStyle name="Note 2 6 3 2 3" xfId="6514" xr:uid="{00000000-0005-0000-0000-000041800000}"/>
    <cellStyle name="Note 2 6 3 2 3 2" xfId="23725" xr:uid="{00000000-0005-0000-0000-000042800000}"/>
    <cellStyle name="Note 2 6 3 2 3 3" xfId="20737" xr:uid="{00000000-0005-0000-0000-000043800000}"/>
    <cellStyle name="Note 2 6 3 2 3 4" xfId="22854" xr:uid="{00000000-0005-0000-0000-000044800000}"/>
    <cellStyle name="Note 2 6 3 2 3 5" xfId="14463" xr:uid="{00000000-0005-0000-0000-000045800000}"/>
    <cellStyle name="Note 2 6 3 2 3 6" xfId="31488" xr:uid="{00000000-0005-0000-0000-000046800000}"/>
    <cellStyle name="Note 2 6 3 2 4" xfId="15602" xr:uid="{00000000-0005-0000-0000-000047800000}"/>
    <cellStyle name="Note 2 6 3 2 5" xfId="26438" xr:uid="{00000000-0005-0000-0000-000048800000}"/>
    <cellStyle name="Note 2 6 3 2 6" xfId="14718" xr:uid="{00000000-0005-0000-0000-000049800000}"/>
    <cellStyle name="Note 2 6 3 2 7" xfId="29852" xr:uid="{00000000-0005-0000-0000-00004A800000}"/>
    <cellStyle name="Note 2 6 3 2 8" xfId="17823" xr:uid="{00000000-0005-0000-0000-00004B800000}"/>
    <cellStyle name="Note 2 6 3 3" xfId="5516" xr:uid="{00000000-0005-0000-0000-00004C800000}"/>
    <cellStyle name="Note 2 6 3 3 2" xfId="13223" xr:uid="{00000000-0005-0000-0000-00004D800000}"/>
    <cellStyle name="Note 2 6 3 3 3" xfId="22752" xr:uid="{00000000-0005-0000-0000-00004E800000}"/>
    <cellStyle name="Note 2 6 3 3 4" xfId="21921" xr:uid="{00000000-0005-0000-0000-00004F800000}"/>
    <cellStyle name="Note 2 6 3 3 5" xfId="20481" xr:uid="{00000000-0005-0000-0000-000050800000}"/>
    <cellStyle name="Note 2 6 3 3 6" xfId="26789" xr:uid="{00000000-0005-0000-0000-000051800000}"/>
    <cellStyle name="Note 2 6 3 3 7" xfId="31303" xr:uid="{00000000-0005-0000-0000-000052800000}"/>
    <cellStyle name="Note 2 6 3 4" xfId="6693" xr:uid="{00000000-0005-0000-0000-000053800000}"/>
    <cellStyle name="Note 2 6 3 4 2" xfId="23904" xr:uid="{00000000-0005-0000-0000-000054800000}"/>
    <cellStyle name="Note 2 6 3 4 3" xfId="24495" xr:uid="{00000000-0005-0000-0000-000055800000}"/>
    <cellStyle name="Note 2 6 3 4 4" xfId="27472" xr:uid="{00000000-0005-0000-0000-000056800000}"/>
    <cellStyle name="Note 2 6 3 4 5" xfId="20028" xr:uid="{00000000-0005-0000-0000-000057800000}"/>
    <cellStyle name="Note 2 6 3 4 6" xfId="31476" xr:uid="{00000000-0005-0000-0000-000058800000}"/>
    <cellStyle name="Note 2 6 3 5" xfId="18305" xr:uid="{00000000-0005-0000-0000-000059800000}"/>
    <cellStyle name="Note 2 6 3 6" xfId="21053" xr:uid="{00000000-0005-0000-0000-00005A800000}"/>
    <cellStyle name="Note 2 6 3 7" xfId="28480" xr:uid="{00000000-0005-0000-0000-00005B800000}"/>
    <cellStyle name="Note 2 6 3 8" xfId="28180" xr:uid="{00000000-0005-0000-0000-00005C800000}"/>
    <cellStyle name="Note 2 6 3 9" xfId="31646" xr:uid="{00000000-0005-0000-0000-00005D800000}"/>
    <cellStyle name="Note 2 6 4" xfId="1844" xr:uid="{00000000-0005-0000-0000-00005E800000}"/>
    <cellStyle name="Note 2 6 4 2" xfId="6145" xr:uid="{00000000-0005-0000-0000-00005F800000}"/>
    <cellStyle name="Note 2 6 4 2 2" xfId="13710" xr:uid="{00000000-0005-0000-0000-000060800000}"/>
    <cellStyle name="Note 2 6 4 2 3" xfId="23356" xr:uid="{00000000-0005-0000-0000-000061800000}"/>
    <cellStyle name="Note 2 6 4 2 4" xfId="17939" xr:uid="{00000000-0005-0000-0000-000062800000}"/>
    <cellStyle name="Note 2 6 4 2 5" xfId="28456" xr:uid="{00000000-0005-0000-0000-000063800000}"/>
    <cellStyle name="Note 2 6 4 2 6" xfId="30397" xr:uid="{00000000-0005-0000-0000-000064800000}"/>
    <cellStyle name="Note 2 6 4 2 7" xfId="31503" xr:uid="{00000000-0005-0000-0000-000065800000}"/>
    <cellStyle name="Note 2 6 4 3" xfId="6311" xr:uid="{00000000-0005-0000-0000-000066800000}"/>
    <cellStyle name="Note 2 6 4 3 2" xfId="23522" xr:uid="{00000000-0005-0000-0000-000067800000}"/>
    <cellStyle name="Note 2 6 4 3 3" xfId="26249" xr:uid="{00000000-0005-0000-0000-000068800000}"/>
    <cellStyle name="Note 2 6 4 3 4" xfId="21174" xr:uid="{00000000-0005-0000-0000-000069800000}"/>
    <cellStyle name="Note 2 6 4 3 5" xfId="29094" xr:uid="{00000000-0005-0000-0000-00006A800000}"/>
    <cellStyle name="Note 2 6 4 3 6" xfId="31999" xr:uid="{00000000-0005-0000-0000-00006B800000}"/>
    <cellStyle name="Note 2 6 4 4" xfId="14690" xr:uid="{00000000-0005-0000-0000-00006C800000}"/>
    <cellStyle name="Note 2 6 4 5" xfId="26170" xr:uid="{00000000-0005-0000-0000-00006D800000}"/>
    <cellStyle name="Note 2 6 4 6" xfId="19113" xr:uid="{00000000-0005-0000-0000-00006E800000}"/>
    <cellStyle name="Note 2 6 4 7" xfId="26212" xr:uid="{00000000-0005-0000-0000-00006F800000}"/>
    <cellStyle name="Note 2 6 4 8" xfId="28408" xr:uid="{00000000-0005-0000-0000-000070800000}"/>
    <cellStyle name="Note 2 6 5" xfId="4878" xr:uid="{00000000-0005-0000-0000-000071800000}"/>
    <cellStyle name="Note 2 6 5 2" xfId="12692" xr:uid="{00000000-0005-0000-0000-000072800000}"/>
    <cellStyle name="Note 2 6 5 3" xfId="22176" xr:uid="{00000000-0005-0000-0000-000073800000}"/>
    <cellStyle name="Note 2 6 5 4" xfId="15505" xr:uid="{00000000-0005-0000-0000-000074800000}"/>
    <cellStyle name="Note 2 6 5 5" xfId="26383" xr:uid="{00000000-0005-0000-0000-000075800000}"/>
    <cellStyle name="Note 2 6 5 6" xfId="29566" xr:uid="{00000000-0005-0000-0000-000076800000}"/>
    <cellStyle name="Note 2 6 5 7" xfId="30035" xr:uid="{00000000-0005-0000-0000-000077800000}"/>
    <cellStyle name="Note 2 6 6" xfId="6090" xr:uid="{00000000-0005-0000-0000-000078800000}"/>
    <cellStyle name="Note 2 6 6 2" xfId="23301" xr:uid="{00000000-0005-0000-0000-000079800000}"/>
    <cellStyle name="Note 2 6 6 3" xfId="17899" xr:uid="{00000000-0005-0000-0000-00007A800000}"/>
    <cellStyle name="Note 2 6 6 4" xfId="14779" xr:uid="{00000000-0005-0000-0000-00007B800000}"/>
    <cellStyle name="Note 2 6 6 5" xfId="15503" xr:uid="{00000000-0005-0000-0000-00007C800000}"/>
    <cellStyle name="Note 2 6 6 6" xfId="29291" xr:uid="{00000000-0005-0000-0000-00007D800000}"/>
    <cellStyle name="Note 2 6 7" xfId="14745" xr:uid="{00000000-0005-0000-0000-00007E800000}"/>
    <cellStyle name="Note 2 6 8" xfId="16190" xr:uid="{00000000-0005-0000-0000-00007F800000}"/>
    <cellStyle name="Note 2 6 9" xfId="27961" xr:uid="{00000000-0005-0000-0000-000080800000}"/>
    <cellStyle name="Note 2 7" xfId="667" xr:uid="{00000000-0005-0000-0000-000081800000}"/>
    <cellStyle name="Note 2 7 10" xfId="29376" xr:uid="{00000000-0005-0000-0000-000082800000}"/>
    <cellStyle name="Note 2 7 11" xfId="29691" xr:uid="{00000000-0005-0000-0000-000083800000}"/>
    <cellStyle name="Note 2 7 2" xfId="1434" xr:uid="{00000000-0005-0000-0000-000084800000}"/>
    <cellStyle name="Note 2 7 2 2" xfId="2525" xr:uid="{00000000-0005-0000-0000-000085800000}"/>
    <cellStyle name="Note 2 7 2 2 2" xfId="6548" xr:uid="{00000000-0005-0000-0000-000086800000}"/>
    <cellStyle name="Note 2 7 2 2 2 2" xfId="13969" xr:uid="{00000000-0005-0000-0000-000087800000}"/>
    <cellStyle name="Note 2 7 2 2 2 3" xfId="23759" xr:uid="{00000000-0005-0000-0000-000088800000}"/>
    <cellStyle name="Note 2 7 2 2 2 4" xfId="20571" xr:uid="{00000000-0005-0000-0000-000089800000}"/>
    <cellStyle name="Note 2 7 2 2 2 5" xfId="27479" xr:uid="{00000000-0005-0000-0000-00008A800000}"/>
    <cellStyle name="Note 2 7 2 2 2 6" xfId="20086" xr:uid="{00000000-0005-0000-0000-00008B800000}"/>
    <cellStyle name="Note 2 7 2 2 2 7" xfId="31903" xr:uid="{00000000-0005-0000-0000-00008C800000}"/>
    <cellStyle name="Note 2 7 2 2 3" xfId="6772" xr:uid="{00000000-0005-0000-0000-00008D800000}"/>
    <cellStyle name="Note 2 7 2 2 3 2" xfId="23983" xr:uid="{00000000-0005-0000-0000-00008E800000}"/>
    <cellStyle name="Note 2 7 2 2 3 3" xfId="21931" xr:uid="{00000000-0005-0000-0000-00008F800000}"/>
    <cellStyle name="Note 2 7 2 2 3 4" xfId="20201" xr:uid="{00000000-0005-0000-0000-000090800000}"/>
    <cellStyle name="Note 2 7 2 2 3 5" xfId="30070" xr:uid="{00000000-0005-0000-0000-000091800000}"/>
    <cellStyle name="Note 2 7 2 2 3 6" xfId="27840" xr:uid="{00000000-0005-0000-0000-000092800000}"/>
    <cellStyle name="Note 2 7 2 2 4" xfId="14379" xr:uid="{00000000-0005-0000-0000-000093800000}"/>
    <cellStyle name="Note 2 7 2 2 5" xfId="24908" xr:uid="{00000000-0005-0000-0000-000094800000}"/>
    <cellStyle name="Note 2 7 2 2 6" xfId="27112" xr:uid="{00000000-0005-0000-0000-000095800000}"/>
    <cellStyle name="Note 2 7 2 2 7" xfId="27223" xr:uid="{00000000-0005-0000-0000-000096800000}"/>
    <cellStyle name="Note 2 7 2 2 8" xfId="14211" xr:uid="{00000000-0005-0000-0000-000097800000}"/>
    <cellStyle name="Note 2 7 2 3" xfId="5861" xr:uid="{00000000-0005-0000-0000-000098800000}"/>
    <cellStyle name="Note 2 7 2 3 2" xfId="13490" xr:uid="{00000000-0005-0000-0000-000099800000}"/>
    <cellStyle name="Note 2 7 2 3 3" xfId="23072" xr:uid="{00000000-0005-0000-0000-00009A800000}"/>
    <cellStyle name="Note 2 7 2 3 4" xfId="22679" xr:uid="{00000000-0005-0000-0000-00009B800000}"/>
    <cellStyle name="Note 2 7 2 3 5" xfId="26916" xr:uid="{00000000-0005-0000-0000-00009C800000}"/>
    <cellStyle name="Note 2 7 2 3 6" xfId="24626" xr:uid="{00000000-0005-0000-0000-00009D800000}"/>
    <cellStyle name="Note 2 7 2 3 7" xfId="27808" xr:uid="{00000000-0005-0000-0000-00009E800000}"/>
    <cellStyle name="Note 2 7 2 4" xfId="6847" xr:uid="{00000000-0005-0000-0000-00009F800000}"/>
    <cellStyle name="Note 2 7 2 4 2" xfId="24058" xr:uid="{00000000-0005-0000-0000-0000A0800000}"/>
    <cellStyle name="Note 2 7 2 4 3" xfId="14269" xr:uid="{00000000-0005-0000-0000-0000A1800000}"/>
    <cellStyle name="Note 2 7 2 4 4" xfId="28885" xr:uid="{00000000-0005-0000-0000-0000A2800000}"/>
    <cellStyle name="Note 2 7 2 4 5" xfId="20689" xr:uid="{00000000-0005-0000-0000-0000A3800000}"/>
    <cellStyle name="Note 2 7 2 4 6" xfId="31280" xr:uid="{00000000-0005-0000-0000-0000A4800000}"/>
    <cellStyle name="Note 2 7 2 5" xfId="20542" xr:uid="{00000000-0005-0000-0000-0000A5800000}"/>
    <cellStyle name="Note 2 7 2 6" xfId="16519" xr:uid="{00000000-0005-0000-0000-0000A6800000}"/>
    <cellStyle name="Note 2 7 2 7" xfId="21753" xr:uid="{00000000-0005-0000-0000-0000A7800000}"/>
    <cellStyle name="Note 2 7 2 8" xfId="27731" xr:uid="{00000000-0005-0000-0000-0000A8800000}"/>
    <cellStyle name="Note 2 7 2 9" xfId="21208" xr:uid="{00000000-0005-0000-0000-0000A9800000}"/>
    <cellStyle name="Note 2 7 3" xfId="1093" xr:uid="{00000000-0005-0000-0000-0000AA800000}"/>
    <cellStyle name="Note 2 7 3 2" xfId="2184" xr:uid="{00000000-0005-0000-0000-0000AB800000}"/>
    <cellStyle name="Note 2 7 3 2 2" xfId="6334" xr:uid="{00000000-0005-0000-0000-0000AC800000}"/>
    <cellStyle name="Note 2 7 3 2 2 2" xfId="13816" xr:uid="{00000000-0005-0000-0000-0000AD800000}"/>
    <cellStyle name="Note 2 7 3 2 2 3" xfId="23545" xr:uid="{00000000-0005-0000-0000-0000AE800000}"/>
    <cellStyle name="Note 2 7 3 2 2 4" xfId="26176" xr:uid="{00000000-0005-0000-0000-0000AF800000}"/>
    <cellStyle name="Note 2 7 3 2 2 5" xfId="20417" xr:uid="{00000000-0005-0000-0000-0000B0800000}"/>
    <cellStyle name="Note 2 7 3 2 2 6" xfId="16175" xr:uid="{00000000-0005-0000-0000-0000B1800000}"/>
    <cellStyle name="Note 2 7 3 2 2 7" xfId="31629" xr:uid="{00000000-0005-0000-0000-0000B2800000}"/>
    <cellStyle name="Note 2 7 3 2 3" xfId="6110" xr:uid="{00000000-0005-0000-0000-0000B3800000}"/>
    <cellStyle name="Note 2 7 3 2 3 2" xfId="23321" xr:uid="{00000000-0005-0000-0000-0000B4800000}"/>
    <cellStyle name="Note 2 7 3 2 3 3" xfId="25456" xr:uid="{00000000-0005-0000-0000-0000B5800000}"/>
    <cellStyle name="Note 2 7 3 2 3 4" xfId="28656" xr:uid="{00000000-0005-0000-0000-0000B6800000}"/>
    <cellStyle name="Note 2 7 3 2 3 5" xfId="29355" xr:uid="{00000000-0005-0000-0000-0000B7800000}"/>
    <cellStyle name="Note 2 7 3 2 3 6" xfId="19777" xr:uid="{00000000-0005-0000-0000-0000B8800000}"/>
    <cellStyle name="Note 2 7 3 2 4" xfId="20485" xr:uid="{00000000-0005-0000-0000-0000B9800000}"/>
    <cellStyle name="Note 2 7 3 2 5" xfId="21881" xr:uid="{00000000-0005-0000-0000-0000BA800000}"/>
    <cellStyle name="Note 2 7 3 2 6" xfId="27374" xr:uid="{00000000-0005-0000-0000-0000BB800000}"/>
    <cellStyle name="Note 2 7 3 2 7" xfId="29183" xr:uid="{00000000-0005-0000-0000-0000BC800000}"/>
    <cellStyle name="Note 2 7 3 2 8" xfId="29163" xr:uid="{00000000-0005-0000-0000-0000BD800000}"/>
    <cellStyle name="Note 2 7 3 3" xfId="3987" xr:uid="{00000000-0005-0000-0000-0000BE800000}"/>
    <cellStyle name="Note 2 7 3 3 2" xfId="11967" xr:uid="{00000000-0005-0000-0000-0000BF800000}"/>
    <cellStyle name="Note 2 7 3 3 3" xfId="21354" xr:uid="{00000000-0005-0000-0000-0000C0800000}"/>
    <cellStyle name="Note 2 7 3 3 4" xfId="25728" xr:uid="{00000000-0005-0000-0000-0000C1800000}"/>
    <cellStyle name="Note 2 7 3 3 5" xfId="25415" xr:uid="{00000000-0005-0000-0000-0000C2800000}"/>
    <cellStyle name="Note 2 7 3 3 6" xfId="30772" xr:uid="{00000000-0005-0000-0000-0000C3800000}"/>
    <cellStyle name="Note 2 7 3 3 7" xfId="20740" xr:uid="{00000000-0005-0000-0000-0000C4800000}"/>
    <cellStyle name="Note 2 7 3 4" xfId="6821" xr:uid="{00000000-0005-0000-0000-0000C5800000}"/>
    <cellStyle name="Note 2 7 3 4 2" xfId="24032" xr:uid="{00000000-0005-0000-0000-0000C6800000}"/>
    <cellStyle name="Note 2 7 3 4 3" xfId="21028" xr:uid="{00000000-0005-0000-0000-0000C7800000}"/>
    <cellStyle name="Note 2 7 3 4 4" xfId="28859" xr:uid="{00000000-0005-0000-0000-0000C8800000}"/>
    <cellStyle name="Note 2 7 3 4 5" xfId="30015" xr:uid="{00000000-0005-0000-0000-0000C9800000}"/>
    <cellStyle name="Note 2 7 3 4 6" xfId="31673" xr:uid="{00000000-0005-0000-0000-0000CA800000}"/>
    <cellStyle name="Note 2 7 3 5" xfId="16248" xr:uid="{00000000-0005-0000-0000-0000CB800000}"/>
    <cellStyle name="Note 2 7 3 6" xfId="22125" xr:uid="{00000000-0005-0000-0000-0000CC800000}"/>
    <cellStyle name="Note 2 7 3 7" xfId="26498" xr:uid="{00000000-0005-0000-0000-0000CD800000}"/>
    <cellStyle name="Note 2 7 3 8" xfId="29716" xr:uid="{00000000-0005-0000-0000-0000CE800000}"/>
    <cellStyle name="Note 2 7 3 9" xfId="31820" xr:uid="{00000000-0005-0000-0000-0000CF800000}"/>
    <cellStyle name="Note 2 7 4" xfId="1845" xr:uid="{00000000-0005-0000-0000-0000D0800000}"/>
    <cellStyle name="Note 2 7 4 2" xfId="6146" xr:uid="{00000000-0005-0000-0000-0000D1800000}"/>
    <cellStyle name="Note 2 7 4 2 2" xfId="13711" xr:uid="{00000000-0005-0000-0000-0000D2800000}"/>
    <cellStyle name="Note 2 7 4 2 3" xfId="23357" xr:uid="{00000000-0005-0000-0000-0000D3800000}"/>
    <cellStyle name="Note 2 7 4 2 4" xfId="25355" xr:uid="{00000000-0005-0000-0000-0000D4800000}"/>
    <cellStyle name="Note 2 7 4 2 5" xfId="28339" xr:uid="{00000000-0005-0000-0000-0000D5800000}"/>
    <cellStyle name="Note 2 7 4 2 6" xfId="21532" xr:uid="{00000000-0005-0000-0000-0000D6800000}"/>
    <cellStyle name="Note 2 7 4 2 7" xfId="30534" xr:uid="{00000000-0005-0000-0000-0000D7800000}"/>
    <cellStyle name="Note 2 7 4 3" xfId="3907" xr:uid="{00000000-0005-0000-0000-0000D8800000}"/>
    <cellStyle name="Note 2 7 4 3 2" xfId="21274" xr:uid="{00000000-0005-0000-0000-0000D9800000}"/>
    <cellStyle name="Note 2 7 4 3 3" xfId="14276" xr:uid="{00000000-0005-0000-0000-0000DA800000}"/>
    <cellStyle name="Note 2 7 4 3 4" xfId="22730" xr:uid="{00000000-0005-0000-0000-0000DB800000}"/>
    <cellStyle name="Note 2 7 4 3 5" xfId="21926" xr:uid="{00000000-0005-0000-0000-0000DC800000}"/>
    <cellStyle name="Note 2 7 4 3 6" xfId="27288" xr:uid="{00000000-0005-0000-0000-0000DD800000}"/>
    <cellStyle name="Note 2 7 4 4" xfId="18256" xr:uid="{00000000-0005-0000-0000-0000DE800000}"/>
    <cellStyle name="Note 2 7 4 5" xfId="21101" xr:uid="{00000000-0005-0000-0000-0000DF800000}"/>
    <cellStyle name="Note 2 7 4 6" xfId="27384" xr:uid="{00000000-0005-0000-0000-0000E0800000}"/>
    <cellStyle name="Note 2 7 4 7" xfId="28598" xr:uid="{00000000-0005-0000-0000-0000E1800000}"/>
    <cellStyle name="Note 2 7 4 8" xfId="30503" xr:uid="{00000000-0005-0000-0000-0000E2800000}"/>
    <cellStyle name="Note 2 7 5" xfId="4290" xr:uid="{00000000-0005-0000-0000-0000E3800000}"/>
    <cellStyle name="Note 2 7 5 2" xfId="12192" xr:uid="{00000000-0005-0000-0000-0000E4800000}"/>
    <cellStyle name="Note 2 7 5 3" xfId="21636" xr:uid="{00000000-0005-0000-0000-0000E5800000}"/>
    <cellStyle name="Note 2 7 5 4" xfId="14262" xr:uid="{00000000-0005-0000-0000-0000E6800000}"/>
    <cellStyle name="Note 2 7 5 5" xfId="22703" xr:uid="{00000000-0005-0000-0000-0000E7800000}"/>
    <cellStyle name="Note 2 7 5 6" xfId="27637" xr:uid="{00000000-0005-0000-0000-0000E8800000}"/>
    <cellStyle name="Note 2 7 5 7" xfId="31458" xr:uid="{00000000-0005-0000-0000-0000E9800000}"/>
    <cellStyle name="Note 2 7 6" xfId="6717" xr:uid="{00000000-0005-0000-0000-0000EA800000}"/>
    <cellStyle name="Note 2 7 6 2" xfId="23928" xr:uid="{00000000-0005-0000-0000-0000EB800000}"/>
    <cellStyle name="Note 2 7 6 3" xfId="22383" xr:uid="{00000000-0005-0000-0000-0000EC800000}"/>
    <cellStyle name="Note 2 7 6 4" xfId="25968" xr:uid="{00000000-0005-0000-0000-0000ED800000}"/>
    <cellStyle name="Note 2 7 6 5" xfId="30535" xr:uid="{00000000-0005-0000-0000-0000EE800000}"/>
    <cellStyle name="Note 2 7 6 6" xfId="31764" xr:uid="{00000000-0005-0000-0000-0000EF800000}"/>
    <cellStyle name="Note 2 7 7" xfId="20385" xr:uid="{00000000-0005-0000-0000-0000F0800000}"/>
    <cellStyle name="Note 2 7 8" xfId="25183" xr:uid="{00000000-0005-0000-0000-0000F1800000}"/>
    <cellStyle name="Note 2 7 9" xfId="28732" xr:uid="{00000000-0005-0000-0000-0000F2800000}"/>
    <cellStyle name="Note 2 8" xfId="867" xr:uid="{00000000-0005-0000-0000-0000F3800000}"/>
    <cellStyle name="Note 2 9" xfId="1411" xr:uid="{00000000-0005-0000-0000-0000F4800000}"/>
    <cellStyle name="Note 2 9 2" xfId="2502" xr:uid="{00000000-0005-0000-0000-0000F5800000}"/>
    <cellStyle name="Note 2 9 2 2" xfId="6525" xr:uid="{00000000-0005-0000-0000-0000F6800000}"/>
    <cellStyle name="Note 2 9 2 2 2" xfId="13946" xr:uid="{00000000-0005-0000-0000-0000F7800000}"/>
    <cellStyle name="Note 2 9 2 2 3" xfId="23736" xr:uid="{00000000-0005-0000-0000-0000F8800000}"/>
    <cellStyle name="Note 2 9 2 2 4" xfId="24797" xr:uid="{00000000-0005-0000-0000-0000F9800000}"/>
    <cellStyle name="Note 2 9 2 2 5" xfId="26785" xr:uid="{00000000-0005-0000-0000-0000FA800000}"/>
    <cellStyle name="Note 2 9 2 2 6" xfId="29134" xr:uid="{00000000-0005-0000-0000-0000FB800000}"/>
    <cellStyle name="Note 2 9 2 2 7" xfId="31340" xr:uid="{00000000-0005-0000-0000-0000FC800000}"/>
    <cellStyle name="Note 2 9 2 3" xfId="6122" xr:uid="{00000000-0005-0000-0000-0000FD800000}"/>
    <cellStyle name="Note 2 9 2 3 2" xfId="23333" xr:uid="{00000000-0005-0000-0000-0000FE800000}"/>
    <cellStyle name="Note 2 9 2 3 3" xfId="21141" xr:uid="{00000000-0005-0000-0000-0000FF800000}"/>
    <cellStyle name="Note 2 9 2 3 4" xfId="27681" xr:uid="{00000000-0005-0000-0000-000000810000}"/>
    <cellStyle name="Note 2 9 2 3 5" xfId="24340" xr:uid="{00000000-0005-0000-0000-000001810000}"/>
    <cellStyle name="Note 2 9 2 3 6" xfId="30377" xr:uid="{00000000-0005-0000-0000-000002810000}"/>
    <cellStyle name="Note 2 9 2 4" xfId="14402" xr:uid="{00000000-0005-0000-0000-000003810000}"/>
    <cellStyle name="Note 2 9 2 5" xfId="21784" xr:uid="{00000000-0005-0000-0000-000004810000}"/>
    <cellStyle name="Note 2 9 2 6" xfId="20732" xr:uid="{00000000-0005-0000-0000-000005810000}"/>
    <cellStyle name="Note 2 9 2 7" xfId="16521" xr:uid="{00000000-0005-0000-0000-000006810000}"/>
    <cellStyle name="Note 2 9 2 8" xfId="28538" xr:uid="{00000000-0005-0000-0000-000007810000}"/>
    <cellStyle name="Note 2 9 3" xfId="5838" xr:uid="{00000000-0005-0000-0000-000008810000}"/>
    <cellStyle name="Note 2 9 3 2" xfId="13467" xr:uid="{00000000-0005-0000-0000-000009810000}"/>
    <cellStyle name="Note 2 9 3 3" xfId="23049" xr:uid="{00000000-0005-0000-0000-00000A810000}"/>
    <cellStyle name="Note 2 9 3 4" xfId="22917" xr:uid="{00000000-0005-0000-0000-00000B810000}"/>
    <cellStyle name="Note 2 9 3 5" xfId="26473" xr:uid="{00000000-0005-0000-0000-00000C810000}"/>
    <cellStyle name="Note 2 9 3 6" xfId="28677" xr:uid="{00000000-0005-0000-0000-00000D810000}"/>
    <cellStyle name="Note 2 9 3 7" xfId="29783" xr:uid="{00000000-0005-0000-0000-00000E810000}"/>
    <cellStyle name="Note 2 9 4" xfId="6680" xr:uid="{00000000-0005-0000-0000-00000F810000}"/>
    <cellStyle name="Note 2 9 4 2" xfId="23891" xr:uid="{00000000-0005-0000-0000-000010810000}"/>
    <cellStyle name="Note 2 9 4 3" xfId="14811" xr:uid="{00000000-0005-0000-0000-000011810000}"/>
    <cellStyle name="Note 2 9 4 4" xfId="20667" xr:uid="{00000000-0005-0000-0000-000012810000}"/>
    <cellStyle name="Note 2 9 4 5" xfId="26994" xr:uid="{00000000-0005-0000-0000-000013810000}"/>
    <cellStyle name="Note 2 9 4 6" xfId="31760" xr:uid="{00000000-0005-0000-0000-000014810000}"/>
    <cellStyle name="Note 2 9 5" xfId="17892" xr:uid="{00000000-0005-0000-0000-000015810000}"/>
    <cellStyle name="Note 2 9 6" xfId="25844" xr:uid="{00000000-0005-0000-0000-000016810000}"/>
    <cellStyle name="Note 2 9 7" xfId="22393" xr:uid="{00000000-0005-0000-0000-000017810000}"/>
    <cellStyle name="Note 2 9 8" xfId="30540" xr:uid="{00000000-0005-0000-0000-000018810000}"/>
    <cellStyle name="Note 2 9 9" xfId="29543" xr:uid="{00000000-0005-0000-0000-000019810000}"/>
    <cellStyle name="Note 3" xfId="668" xr:uid="{00000000-0005-0000-0000-00001A810000}"/>
    <cellStyle name="Note 3 10" xfId="6875" xr:uid="{00000000-0005-0000-0000-00001B810000}"/>
    <cellStyle name="Note 3 10 2" xfId="24086" xr:uid="{00000000-0005-0000-0000-00001C810000}"/>
    <cellStyle name="Note 3 10 3" xfId="26424" xr:uid="{00000000-0005-0000-0000-00001D810000}"/>
    <cellStyle name="Note 3 10 4" xfId="28913" xr:uid="{00000000-0005-0000-0000-00001E810000}"/>
    <cellStyle name="Note 3 10 5" xfId="26616" xr:uid="{00000000-0005-0000-0000-00001F810000}"/>
    <cellStyle name="Note 3 10 6" xfId="30879" xr:uid="{00000000-0005-0000-0000-000020810000}"/>
    <cellStyle name="Note 3 11" xfId="14791" xr:uid="{00000000-0005-0000-0000-000021810000}"/>
    <cellStyle name="Note 3 12" xfId="22951" xr:uid="{00000000-0005-0000-0000-000022810000}"/>
    <cellStyle name="Note 3 13" xfId="25600" xr:uid="{00000000-0005-0000-0000-000023810000}"/>
    <cellStyle name="Note 3 14" xfId="30868" xr:uid="{00000000-0005-0000-0000-000024810000}"/>
    <cellStyle name="Note 3 15" xfId="29600" xr:uid="{00000000-0005-0000-0000-000025810000}"/>
    <cellStyle name="Note 3 2" xfId="669" xr:uid="{00000000-0005-0000-0000-000026810000}"/>
    <cellStyle name="Note 3 2 10" xfId="20490" xr:uid="{00000000-0005-0000-0000-000027810000}"/>
    <cellStyle name="Note 3 2 11" xfId="25215" xr:uid="{00000000-0005-0000-0000-000028810000}"/>
    <cellStyle name="Note 3 2 12" xfId="24620" xr:uid="{00000000-0005-0000-0000-000029810000}"/>
    <cellStyle name="Note 3 2 13" xfId="21057" xr:uid="{00000000-0005-0000-0000-00002A810000}"/>
    <cellStyle name="Note 3 2 14" xfId="28155" xr:uid="{00000000-0005-0000-0000-00002B810000}"/>
    <cellStyle name="Note 3 2 2" xfId="670" xr:uid="{00000000-0005-0000-0000-00002C810000}"/>
    <cellStyle name="Note 3 2 2 10" xfId="22886" xr:uid="{00000000-0005-0000-0000-00002D810000}"/>
    <cellStyle name="Note 3 2 2 11" xfId="22668" xr:uid="{00000000-0005-0000-0000-00002E810000}"/>
    <cellStyle name="Note 3 2 2 12" xfId="30832" xr:uid="{00000000-0005-0000-0000-00002F810000}"/>
    <cellStyle name="Note 3 2 2 13" xfId="27024" xr:uid="{00000000-0005-0000-0000-000030810000}"/>
    <cellStyle name="Note 3 2 2 2" xfId="671" xr:uid="{00000000-0005-0000-0000-000031810000}"/>
    <cellStyle name="Note 3 2 2 2 10" xfId="21777" xr:uid="{00000000-0005-0000-0000-000032810000}"/>
    <cellStyle name="Note 3 2 2 2 11" xfId="30494" xr:uid="{00000000-0005-0000-0000-000033810000}"/>
    <cellStyle name="Note 3 2 2 2 2" xfId="1438" xr:uid="{00000000-0005-0000-0000-000034810000}"/>
    <cellStyle name="Note 3 2 2 2 2 2" xfId="2529" xr:uid="{00000000-0005-0000-0000-000035810000}"/>
    <cellStyle name="Note 3 2 2 2 2 2 2" xfId="6552" xr:uid="{00000000-0005-0000-0000-000036810000}"/>
    <cellStyle name="Note 3 2 2 2 2 2 2 2" xfId="13973" xr:uid="{00000000-0005-0000-0000-000037810000}"/>
    <cellStyle name="Note 3 2 2 2 2 2 2 3" xfId="23763" xr:uid="{00000000-0005-0000-0000-000038810000}"/>
    <cellStyle name="Note 3 2 2 2 2 2 2 4" xfId="21549" xr:uid="{00000000-0005-0000-0000-000039810000}"/>
    <cellStyle name="Note 3 2 2 2 2 2 2 5" xfId="14769" xr:uid="{00000000-0005-0000-0000-00003A810000}"/>
    <cellStyle name="Note 3 2 2 2 2 2 2 6" xfId="29663" xr:uid="{00000000-0005-0000-0000-00003B810000}"/>
    <cellStyle name="Note 3 2 2 2 2 2 2 7" xfId="31457" xr:uid="{00000000-0005-0000-0000-00003C810000}"/>
    <cellStyle name="Note 3 2 2 2 2 2 3" xfId="4073" xr:uid="{00000000-0005-0000-0000-00003D810000}"/>
    <cellStyle name="Note 3 2 2 2 2 2 3 2" xfId="21440" xr:uid="{00000000-0005-0000-0000-00003E810000}"/>
    <cellStyle name="Note 3 2 2 2 2 2 3 3" xfId="26081" xr:uid="{00000000-0005-0000-0000-00003F810000}"/>
    <cellStyle name="Note 3 2 2 2 2 2 3 4" xfId="22037" xr:uid="{00000000-0005-0000-0000-000040810000}"/>
    <cellStyle name="Note 3 2 2 2 2 2 3 5" xfId="26562" xr:uid="{00000000-0005-0000-0000-000041810000}"/>
    <cellStyle name="Note 3 2 2 2 2 2 3 6" xfId="31307" xr:uid="{00000000-0005-0000-0000-000042810000}"/>
    <cellStyle name="Note 3 2 2 2 2 2 4" xfId="14375" xr:uid="{00000000-0005-0000-0000-000043810000}"/>
    <cellStyle name="Note 3 2 2 2 2 2 5" xfId="24942" xr:uid="{00000000-0005-0000-0000-000044810000}"/>
    <cellStyle name="Note 3 2 2 2 2 2 6" xfId="16251" xr:uid="{00000000-0005-0000-0000-000045810000}"/>
    <cellStyle name="Note 3 2 2 2 2 2 7" xfId="20784" xr:uid="{00000000-0005-0000-0000-000046810000}"/>
    <cellStyle name="Note 3 2 2 2 2 2 8" xfId="30953" xr:uid="{00000000-0005-0000-0000-000047810000}"/>
    <cellStyle name="Note 3 2 2 2 2 3" xfId="5865" xr:uid="{00000000-0005-0000-0000-000048810000}"/>
    <cellStyle name="Note 3 2 2 2 2 3 2" xfId="13494" xr:uid="{00000000-0005-0000-0000-000049810000}"/>
    <cellStyle name="Note 3 2 2 2 2 3 3" xfId="23076" xr:uid="{00000000-0005-0000-0000-00004A810000}"/>
    <cellStyle name="Note 3 2 2 2 2 3 4" xfId="24811" xr:uid="{00000000-0005-0000-0000-00004B810000}"/>
    <cellStyle name="Note 3 2 2 2 2 3 5" xfId="25592" xr:uid="{00000000-0005-0000-0000-00004C810000}"/>
    <cellStyle name="Note 3 2 2 2 2 3 6" xfId="30044" xr:uid="{00000000-0005-0000-0000-00004D810000}"/>
    <cellStyle name="Note 3 2 2 2 2 3 7" xfId="31614" xr:uid="{00000000-0005-0000-0000-00004E810000}"/>
    <cellStyle name="Note 3 2 2 2 2 4" xfId="6755" xr:uid="{00000000-0005-0000-0000-00004F810000}"/>
    <cellStyle name="Note 3 2 2 2 2 4 2" xfId="23966" xr:uid="{00000000-0005-0000-0000-000050810000}"/>
    <cellStyle name="Note 3 2 2 2 2 4 3" xfId="22930" xr:uid="{00000000-0005-0000-0000-000051810000}"/>
    <cellStyle name="Note 3 2 2 2 2 4 4" xfId="27469" xr:uid="{00000000-0005-0000-0000-000052810000}"/>
    <cellStyle name="Note 3 2 2 2 2 4 5" xfId="22858" xr:uid="{00000000-0005-0000-0000-000053810000}"/>
    <cellStyle name="Note 3 2 2 2 2 4 6" xfId="29395" xr:uid="{00000000-0005-0000-0000-000054810000}"/>
    <cellStyle name="Note 3 2 2 2 2 5" xfId="16491" xr:uid="{00000000-0005-0000-0000-000055810000}"/>
    <cellStyle name="Note 3 2 2 2 2 6" xfId="20608" xr:uid="{00000000-0005-0000-0000-000056810000}"/>
    <cellStyle name="Note 3 2 2 2 2 7" xfId="28478" xr:uid="{00000000-0005-0000-0000-000057810000}"/>
    <cellStyle name="Note 3 2 2 2 2 8" xfId="28433" xr:uid="{00000000-0005-0000-0000-000058810000}"/>
    <cellStyle name="Note 3 2 2 2 2 9" xfId="31784" xr:uid="{00000000-0005-0000-0000-000059810000}"/>
    <cellStyle name="Note 3 2 2 2 3" xfId="1179" xr:uid="{00000000-0005-0000-0000-00005A810000}"/>
    <cellStyle name="Note 3 2 2 2 3 2" xfId="2270" xr:uid="{00000000-0005-0000-0000-00005B810000}"/>
    <cellStyle name="Note 3 2 2 2 3 2 2" xfId="6411" xr:uid="{00000000-0005-0000-0000-00005C810000}"/>
    <cellStyle name="Note 3 2 2 2 3 2 2 2" xfId="13887" xr:uid="{00000000-0005-0000-0000-00005D810000}"/>
    <cellStyle name="Note 3 2 2 2 3 2 2 3" xfId="23622" xr:uid="{00000000-0005-0000-0000-00005E810000}"/>
    <cellStyle name="Note 3 2 2 2 3 2 2 4" xfId="26150" xr:uid="{00000000-0005-0000-0000-00005F810000}"/>
    <cellStyle name="Note 3 2 2 2 3 2 2 5" xfId="15150" xr:uid="{00000000-0005-0000-0000-000060810000}"/>
    <cellStyle name="Note 3 2 2 2 3 2 2 6" xfId="21253" xr:uid="{00000000-0005-0000-0000-000061810000}"/>
    <cellStyle name="Note 3 2 2 2 3 2 2 7" xfId="30957" xr:uid="{00000000-0005-0000-0000-000062810000}"/>
    <cellStyle name="Note 3 2 2 2 3 2 3" xfId="6842" xr:uid="{00000000-0005-0000-0000-000063810000}"/>
    <cellStyle name="Note 3 2 2 2 3 2 3 2" xfId="24053" xr:uid="{00000000-0005-0000-0000-000064810000}"/>
    <cellStyle name="Note 3 2 2 2 3 2 3 3" xfId="22692" xr:uid="{00000000-0005-0000-0000-000065810000}"/>
    <cellStyle name="Note 3 2 2 2 3 2 3 4" xfId="28880" xr:uid="{00000000-0005-0000-0000-000066810000}"/>
    <cellStyle name="Note 3 2 2 2 3 2 3 5" xfId="29856" xr:uid="{00000000-0005-0000-0000-000067810000}"/>
    <cellStyle name="Note 3 2 2 2 3 2 3 6" xfId="31463" xr:uid="{00000000-0005-0000-0000-000068810000}"/>
    <cellStyle name="Note 3 2 2 2 3 2 4" xfId="20261" xr:uid="{00000000-0005-0000-0000-000069810000}"/>
    <cellStyle name="Note 3 2 2 2 3 2 5" xfId="25015" xr:uid="{00000000-0005-0000-0000-00006A810000}"/>
    <cellStyle name="Note 3 2 2 2 3 2 6" xfId="27370" xr:uid="{00000000-0005-0000-0000-00006B810000}"/>
    <cellStyle name="Note 3 2 2 2 3 2 7" xfId="29518" xr:uid="{00000000-0005-0000-0000-00006C810000}"/>
    <cellStyle name="Note 3 2 2 2 3 2 8" xfId="31549" xr:uid="{00000000-0005-0000-0000-00006D810000}"/>
    <cellStyle name="Note 3 2 2 2 3 3" xfId="4641" xr:uid="{00000000-0005-0000-0000-00006E810000}"/>
    <cellStyle name="Note 3 2 2 2 3 3 2" xfId="12486" xr:uid="{00000000-0005-0000-0000-00006F810000}"/>
    <cellStyle name="Note 3 2 2 2 3 3 3" xfId="21959" xr:uid="{00000000-0005-0000-0000-000070810000}"/>
    <cellStyle name="Note 3 2 2 2 3 3 4" xfId="22140" xr:uid="{00000000-0005-0000-0000-000071810000}"/>
    <cellStyle name="Note 3 2 2 2 3 3 5" xfId="20381" xr:uid="{00000000-0005-0000-0000-000072810000}"/>
    <cellStyle name="Note 3 2 2 2 3 3 6" xfId="29728" xr:uid="{00000000-0005-0000-0000-000073810000}"/>
    <cellStyle name="Note 3 2 2 2 3 3 7" xfId="31147" xr:uid="{00000000-0005-0000-0000-000074810000}"/>
    <cellStyle name="Note 3 2 2 2 3 4" xfId="6482" xr:uid="{00000000-0005-0000-0000-000075810000}"/>
    <cellStyle name="Note 3 2 2 2 3 4 2" xfId="23693" xr:uid="{00000000-0005-0000-0000-000076810000}"/>
    <cellStyle name="Note 3 2 2 2 3 4 3" xfId="19664" xr:uid="{00000000-0005-0000-0000-000077810000}"/>
    <cellStyle name="Note 3 2 2 2 3 4 4" xfId="21547" xr:uid="{00000000-0005-0000-0000-000078810000}"/>
    <cellStyle name="Note 3 2 2 2 3 4 5" xfId="29464" xr:uid="{00000000-0005-0000-0000-000079810000}"/>
    <cellStyle name="Note 3 2 2 2 3 4 6" xfId="28016" xr:uid="{00000000-0005-0000-0000-00007A810000}"/>
    <cellStyle name="Note 3 2 2 2 3 5" xfId="19102" xr:uid="{00000000-0005-0000-0000-00007B810000}"/>
    <cellStyle name="Note 3 2 2 2 3 6" xfId="20092" xr:uid="{00000000-0005-0000-0000-00007C810000}"/>
    <cellStyle name="Note 3 2 2 2 3 7" xfId="26971" xr:uid="{00000000-0005-0000-0000-00007D810000}"/>
    <cellStyle name="Note 3 2 2 2 3 8" xfId="27793" xr:uid="{00000000-0005-0000-0000-00007E810000}"/>
    <cellStyle name="Note 3 2 2 2 3 9" xfId="31091" xr:uid="{00000000-0005-0000-0000-00007F810000}"/>
    <cellStyle name="Note 3 2 2 2 4" xfId="1849" xr:uid="{00000000-0005-0000-0000-000080810000}"/>
    <cellStyle name="Note 3 2 2 2 4 2" xfId="6150" xr:uid="{00000000-0005-0000-0000-000081810000}"/>
    <cellStyle name="Note 3 2 2 2 4 2 2" xfId="13715" xr:uid="{00000000-0005-0000-0000-000082810000}"/>
    <cellStyle name="Note 3 2 2 2 4 2 3" xfId="23361" xr:uid="{00000000-0005-0000-0000-000083810000}"/>
    <cellStyle name="Note 3 2 2 2 4 2 4" xfId="24290" xr:uid="{00000000-0005-0000-0000-000084810000}"/>
    <cellStyle name="Note 3 2 2 2 4 2 5" xfId="26733" xr:uid="{00000000-0005-0000-0000-000085810000}"/>
    <cellStyle name="Note 3 2 2 2 4 2 6" xfId="22327" xr:uid="{00000000-0005-0000-0000-000086810000}"/>
    <cellStyle name="Note 3 2 2 2 4 2 7" xfId="31570" xr:uid="{00000000-0005-0000-0000-000087810000}"/>
    <cellStyle name="Note 3 2 2 2 4 3" xfId="4300" xr:uid="{00000000-0005-0000-0000-000088810000}"/>
    <cellStyle name="Note 3 2 2 2 4 3 2" xfId="21646" xr:uid="{00000000-0005-0000-0000-000089810000}"/>
    <cellStyle name="Note 3 2 2 2 4 3 3" xfId="24805" xr:uid="{00000000-0005-0000-0000-00008A810000}"/>
    <cellStyle name="Note 3 2 2 2 4 3 4" xfId="21013" xr:uid="{00000000-0005-0000-0000-00008B810000}"/>
    <cellStyle name="Note 3 2 2 2 4 3 5" xfId="25912" xr:uid="{00000000-0005-0000-0000-00008C810000}"/>
    <cellStyle name="Note 3 2 2 2 4 3 6" xfId="27957" xr:uid="{00000000-0005-0000-0000-00008D810000}"/>
    <cellStyle name="Note 3 2 2 2 4 4" xfId="15804" xr:uid="{00000000-0005-0000-0000-00008E810000}"/>
    <cellStyle name="Note 3 2 2 2 4 5" xfId="24939" xr:uid="{00000000-0005-0000-0000-00008F810000}"/>
    <cellStyle name="Note 3 2 2 2 4 6" xfId="25652" xr:uid="{00000000-0005-0000-0000-000090810000}"/>
    <cellStyle name="Note 3 2 2 2 4 7" xfId="21064" xr:uid="{00000000-0005-0000-0000-000091810000}"/>
    <cellStyle name="Note 3 2 2 2 4 8" xfId="32075" xr:uid="{00000000-0005-0000-0000-000092810000}"/>
    <cellStyle name="Note 3 2 2 2 5" xfId="5767" xr:uid="{00000000-0005-0000-0000-000093810000}"/>
    <cellStyle name="Note 3 2 2 2 5 2" xfId="13439" xr:uid="{00000000-0005-0000-0000-000094810000}"/>
    <cellStyle name="Note 3 2 2 2 5 3" xfId="22978" xr:uid="{00000000-0005-0000-0000-000095810000}"/>
    <cellStyle name="Note 3 2 2 2 5 4" xfId="24217" xr:uid="{00000000-0005-0000-0000-000096810000}"/>
    <cellStyle name="Note 3 2 2 2 5 5" xfId="27453" xr:uid="{00000000-0005-0000-0000-000097810000}"/>
    <cellStyle name="Note 3 2 2 2 5 6" xfId="30128" xr:uid="{00000000-0005-0000-0000-000098810000}"/>
    <cellStyle name="Note 3 2 2 2 5 7" xfId="27782" xr:uid="{00000000-0005-0000-0000-000099810000}"/>
    <cellStyle name="Note 3 2 2 2 6" xfId="4324" xr:uid="{00000000-0005-0000-0000-00009A810000}"/>
    <cellStyle name="Note 3 2 2 2 6 2" xfId="21670" xr:uid="{00000000-0005-0000-0000-00009B810000}"/>
    <cellStyle name="Note 3 2 2 2 6 3" xfId="18010" xr:uid="{00000000-0005-0000-0000-00009C810000}"/>
    <cellStyle name="Note 3 2 2 2 6 4" xfId="27031" xr:uid="{00000000-0005-0000-0000-00009D810000}"/>
    <cellStyle name="Note 3 2 2 2 6 5" xfId="27687" xr:uid="{00000000-0005-0000-0000-00009E810000}"/>
    <cellStyle name="Note 3 2 2 2 6 6" xfId="31390" xr:uid="{00000000-0005-0000-0000-00009F810000}"/>
    <cellStyle name="Note 3 2 2 2 7" xfId="21504" xr:uid="{00000000-0005-0000-0000-0000A0810000}"/>
    <cellStyle name="Note 3 2 2 2 8" xfId="25723" xr:uid="{00000000-0005-0000-0000-0000A1810000}"/>
    <cellStyle name="Note 3 2 2 2 9" xfId="20722" xr:uid="{00000000-0005-0000-0000-0000A2810000}"/>
    <cellStyle name="Note 3 2 2 3" xfId="672" xr:uid="{00000000-0005-0000-0000-0000A3810000}"/>
    <cellStyle name="Note 3 2 2 3 10" xfId="30396" xr:uid="{00000000-0005-0000-0000-0000A4810000}"/>
    <cellStyle name="Note 3 2 2 3 11" xfId="31316" xr:uid="{00000000-0005-0000-0000-0000A5810000}"/>
    <cellStyle name="Note 3 2 2 3 2" xfId="1439" xr:uid="{00000000-0005-0000-0000-0000A6810000}"/>
    <cellStyle name="Note 3 2 2 3 2 2" xfId="2530" xr:uid="{00000000-0005-0000-0000-0000A7810000}"/>
    <cellStyle name="Note 3 2 2 3 2 2 2" xfId="6553" xr:uid="{00000000-0005-0000-0000-0000A8810000}"/>
    <cellStyle name="Note 3 2 2 3 2 2 2 2" xfId="13974" xr:uid="{00000000-0005-0000-0000-0000A9810000}"/>
    <cellStyle name="Note 3 2 2 3 2 2 2 3" xfId="23764" xr:uid="{00000000-0005-0000-0000-0000AA810000}"/>
    <cellStyle name="Note 3 2 2 3 2 2 2 4" xfId="25265" xr:uid="{00000000-0005-0000-0000-0000AB810000}"/>
    <cellStyle name="Note 3 2 2 3 2 2 2 5" xfId="25686" xr:uid="{00000000-0005-0000-0000-0000AC810000}"/>
    <cellStyle name="Note 3 2 2 3 2 2 2 6" xfId="29719" xr:uid="{00000000-0005-0000-0000-0000AD810000}"/>
    <cellStyle name="Note 3 2 2 3 2 2 2 7" xfId="20399" xr:uid="{00000000-0005-0000-0000-0000AE810000}"/>
    <cellStyle name="Note 3 2 2 3 2 2 3" xfId="4074" xr:uid="{00000000-0005-0000-0000-0000AF810000}"/>
    <cellStyle name="Note 3 2 2 3 2 2 3 2" xfId="21441" xr:uid="{00000000-0005-0000-0000-0000B0810000}"/>
    <cellStyle name="Note 3 2 2 3 2 2 3 3" xfId="24958" xr:uid="{00000000-0005-0000-0000-0000B1810000}"/>
    <cellStyle name="Note 3 2 2 3 2 2 3 4" xfId="27767" xr:uid="{00000000-0005-0000-0000-0000B2810000}"/>
    <cellStyle name="Note 3 2 2 3 2 2 3 5" xfId="28235" xr:uid="{00000000-0005-0000-0000-0000B3810000}"/>
    <cellStyle name="Note 3 2 2 3 2 2 3 6" xfId="26693" xr:uid="{00000000-0005-0000-0000-0000B4810000}"/>
    <cellStyle name="Note 3 2 2 3 2 2 4" xfId="14087" xr:uid="{00000000-0005-0000-0000-0000B5810000}"/>
    <cellStyle name="Note 3 2 2 3 2 2 5" xfId="22732" xr:uid="{00000000-0005-0000-0000-0000B6810000}"/>
    <cellStyle name="Note 3 2 2 3 2 2 6" xfId="17989" xr:uid="{00000000-0005-0000-0000-0000B7810000}"/>
    <cellStyle name="Note 3 2 2 3 2 2 7" xfId="28217" xr:uid="{00000000-0005-0000-0000-0000B8810000}"/>
    <cellStyle name="Note 3 2 2 3 2 2 8" xfId="30777" xr:uid="{00000000-0005-0000-0000-0000B9810000}"/>
    <cellStyle name="Note 3 2 2 3 2 3" xfId="5866" xr:uid="{00000000-0005-0000-0000-0000BA810000}"/>
    <cellStyle name="Note 3 2 2 3 2 3 2" xfId="13495" xr:uid="{00000000-0005-0000-0000-0000BB810000}"/>
    <cellStyle name="Note 3 2 2 3 2 3 3" xfId="23077" xr:uid="{00000000-0005-0000-0000-0000BC810000}"/>
    <cellStyle name="Note 3 2 2 3 2 3 4" xfId="25619" xr:uid="{00000000-0005-0000-0000-0000BD810000}"/>
    <cellStyle name="Note 3 2 2 3 2 3 5" xfId="20888" xr:uid="{00000000-0005-0000-0000-0000BE810000}"/>
    <cellStyle name="Note 3 2 2 3 2 3 6" xfId="30463" xr:uid="{00000000-0005-0000-0000-0000BF810000}"/>
    <cellStyle name="Note 3 2 2 3 2 3 7" xfId="32015" xr:uid="{00000000-0005-0000-0000-0000C0810000}"/>
    <cellStyle name="Note 3 2 2 3 2 4" xfId="6843" xr:uid="{00000000-0005-0000-0000-0000C1810000}"/>
    <cellStyle name="Note 3 2 2 3 2 4 2" xfId="24054" xr:uid="{00000000-0005-0000-0000-0000C2810000}"/>
    <cellStyle name="Note 3 2 2 3 2 4 3" xfId="25275" xr:uid="{00000000-0005-0000-0000-0000C3810000}"/>
    <cellStyle name="Note 3 2 2 3 2 4 4" xfId="28881" xr:uid="{00000000-0005-0000-0000-0000C4810000}"/>
    <cellStyle name="Note 3 2 2 3 2 4 5" xfId="21219" xr:uid="{00000000-0005-0000-0000-0000C5810000}"/>
    <cellStyle name="Note 3 2 2 3 2 4 6" xfId="20321" xr:uid="{00000000-0005-0000-0000-0000C6810000}"/>
    <cellStyle name="Note 3 2 2 3 2 5" xfId="15444" xr:uid="{00000000-0005-0000-0000-0000C7810000}"/>
    <cellStyle name="Note 3 2 2 3 2 6" xfId="25930" xr:uid="{00000000-0005-0000-0000-0000C8810000}"/>
    <cellStyle name="Note 3 2 2 3 2 7" xfId="22100" xr:uid="{00000000-0005-0000-0000-0000C9810000}"/>
    <cellStyle name="Note 3 2 2 3 2 8" xfId="28415" xr:uid="{00000000-0005-0000-0000-0000CA810000}"/>
    <cellStyle name="Note 3 2 2 3 2 9" xfId="31438" xr:uid="{00000000-0005-0000-0000-0000CB810000}"/>
    <cellStyle name="Note 3 2 2 3 3" xfId="1180" xr:uid="{00000000-0005-0000-0000-0000CC810000}"/>
    <cellStyle name="Note 3 2 2 3 3 2" xfId="2271" xr:uid="{00000000-0005-0000-0000-0000CD810000}"/>
    <cellStyle name="Note 3 2 2 3 3 2 2" xfId="6412" xr:uid="{00000000-0005-0000-0000-0000CE810000}"/>
    <cellStyle name="Note 3 2 2 3 3 2 2 2" xfId="13888" xr:uid="{00000000-0005-0000-0000-0000CF810000}"/>
    <cellStyle name="Note 3 2 2 3 3 2 2 3" xfId="23623" xr:uid="{00000000-0005-0000-0000-0000D0810000}"/>
    <cellStyle name="Note 3 2 2 3 3 2 2 4" xfId="20880" xr:uid="{00000000-0005-0000-0000-0000D1810000}"/>
    <cellStyle name="Note 3 2 2 3 3 2 2 5" xfId="28617" xr:uid="{00000000-0005-0000-0000-0000D2810000}"/>
    <cellStyle name="Note 3 2 2 3 3 2 2 6" xfId="29826" xr:uid="{00000000-0005-0000-0000-0000D3810000}"/>
    <cellStyle name="Note 3 2 2 3 3 2 2 7" xfId="30419" xr:uid="{00000000-0005-0000-0000-0000D4810000}"/>
    <cellStyle name="Note 3 2 2 3 3 2 3" xfId="4887" xr:uid="{00000000-0005-0000-0000-0000D5810000}"/>
    <cellStyle name="Note 3 2 2 3 3 2 3 2" xfId="22185" xr:uid="{00000000-0005-0000-0000-0000D6810000}"/>
    <cellStyle name="Note 3 2 2 3 3 2 3 3" xfId="26033" xr:uid="{00000000-0005-0000-0000-0000D7810000}"/>
    <cellStyle name="Note 3 2 2 3 3 2 3 4" xfId="21551" xr:uid="{00000000-0005-0000-0000-0000D8810000}"/>
    <cellStyle name="Note 3 2 2 3 3 2 3 5" xfId="24721" xr:uid="{00000000-0005-0000-0000-0000D9810000}"/>
    <cellStyle name="Note 3 2 2 3 3 2 3 6" xfId="31400" xr:uid="{00000000-0005-0000-0000-0000DA810000}"/>
    <cellStyle name="Note 3 2 2 3 3 2 4" xfId="16267" xr:uid="{00000000-0005-0000-0000-0000DB810000}"/>
    <cellStyle name="Note 3 2 2 3 3 2 5" xfId="25457" xr:uid="{00000000-0005-0000-0000-0000DC810000}"/>
    <cellStyle name="Note 3 2 2 3 3 2 6" xfId="14832" xr:uid="{00000000-0005-0000-0000-0000DD810000}"/>
    <cellStyle name="Note 3 2 2 3 3 2 7" xfId="27942" xr:uid="{00000000-0005-0000-0000-0000DE810000}"/>
    <cellStyle name="Note 3 2 2 3 3 2 8" xfId="26849" xr:uid="{00000000-0005-0000-0000-0000DF810000}"/>
    <cellStyle name="Note 3 2 2 3 3 3" xfId="3949" xr:uid="{00000000-0005-0000-0000-0000E0810000}"/>
    <cellStyle name="Note 3 2 2 3 3 3 2" xfId="11936" xr:uid="{00000000-0005-0000-0000-0000E1810000}"/>
    <cellStyle name="Note 3 2 2 3 3 3 3" xfId="21316" xr:uid="{00000000-0005-0000-0000-0000E2810000}"/>
    <cellStyle name="Note 3 2 2 3 3 3 4" xfId="24976" xr:uid="{00000000-0005-0000-0000-0000E3810000}"/>
    <cellStyle name="Note 3 2 2 3 3 3 5" xfId="24991" xr:uid="{00000000-0005-0000-0000-0000E4810000}"/>
    <cellStyle name="Note 3 2 2 3 3 3 6" xfId="19763" xr:uid="{00000000-0005-0000-0000-0000E5810000}"/>
    <cellStyle name="Note 3 2 2 3 3 3 7" xfId="31959" xr:uid="{00000000-0005-0000-0000-0000E6810000}"/>
    <cellStyle name="Note 3 2 2 3 3 4" xfId="6694" xr:uid="{00000000-0005-0000-0000-0000E7810000}"/>
    <cellStyle name="Note 3 2 2 3 3 4 2" xfId="23905" xr:uid="{00000000-0005-0000-0000-0000E8810000}"/>
    <cellStyle name="Note 3 2 2 3 3 4 3" xfId="25300" xr:uid="{00000000-0005-0000-0000-0000E9810000}"/>
    <cellStyle name="Note 3 2 2 3 3 4 4" xfId="20445" xr:uid="{00000000-0005-0000-0000-0000EA810000}"/>
    <cellStyle name="Note 3 2 2 3 3 4 5" xfId="29078" xr:uid="{00000000-0005-0000-0000-0000EB810000}"/>
    <cellStyle name="Note 3 2 2 3 3 4 6" xfId="31975" xr:uid="{00000000-0005-0000-0000-0000EC810000}"/>
    <cellStyle name="Note 3 2 2 3 3 5" xfId="18562" xr:uid="{00000000-0005-0000-0000-0000ED810000}"/>
    <cellStyle name="Note 3 2 2 3 3 6" xfId="24489" xr:uid="{00000000-0005-0000-0000-0000EE810000}"/>
    <cellStyle name="Note 3 2 2 3 3 7" xfId="20568" xr:uid="{00000000-0005-0000-0000-0000EF810000}"/>
    <cellStyle name="Note 3 2 2 3 3 8" xfId="19469" xr:uid="{00000000-0005-0000-0000-0000F0810000}"/>
    <cellStyle name="Note 3 2 2 3 3 9" xfId="30901" xr:uid="{00000000-0005-0000-0000-0000F1810000}"/>
    <cellStyle name="Note 3 2 2 3 4" xfId="1850" xr:uid="{00000000-0005-0000-0000-0000F2810000}"/>
    <cellStyle name="Note 3 2 2 3 4 2" xfId="6151" xr:uid="{00000000-0005-0000-0000-0000F3810000}"/>
    <cellStyle name="Note 3 2 2 3 4 2 2" xfId="13716" xr:uid="{00000000-0005-0000-0000-0000F4810000}"/>
    <cellStyle name="Note 3 2 2 3 4 2 3" xfId="23362" xr:uid="{00000000-0005-0000-0000-0000F5810000}"/>
    <cellStyle name="Note 3 2 2 3 4 2 4" xfId="25505" xr:uid="{00000000-0005-0000-0000-0000F6810000}"/>
    <cellStyle name="Note 3 2 2 3 4 2 5" xfId="28553" xr:uid="{00000000-0005-0000-0000-0000F7810000}"/>
    <cellStyle name="Note 3 2 2 3 4 2 6" xfId="27602" xr:uid="{00000000-0005-0000-0000-0000F8810000}"/>
    <cellStyle name="Note 3 2 2 3 4 2 7" xfId="27547" xr:uid="{00000000-0005-0000-0000-0000F9810000}"/>
    <cellStyle name="Note 3 2 2 3 4 3" xfId="4935" xr:uid="{00000000-0005-0000-0000-0000FA810000}"/>
    <cellStyle name="Note 3 2 2 3 4 3 2" xfId="22233" xr:uid="{00000000-0005-0000-0000-0000FB810000}"/>
    <cellStyle name="Note 3 2 2 3 4 3 3" xfId="25538" xr:uid="{00000000-0005-0000-0000-0000FC810000}"/>
    <cellStyle name="Note 3 2 2 3 4 3 4" xfId="20508" xr:uid="{00000000-0005-0000-0000-0000FD810000}"/>
    <cellStyle name="Note 3 2 2 3 4 3 5" xfId="29604" xr:uid="{00000000-0005-0000-0000-0000FE810000}"/>
    <cellStyle name="Note 3 2 2 3 4 3 6" xfId="27051" xr:uid="{00000000-0005-0000-0000-0000FF810000}"/>
    <cellStyle name="Note 3 2 2 3 4 4" xfId="20593" xr:uid="{00000000-0005-0000-0000-000000820000}"/>
    <cellStyle name="Note 3 2 2 3 4 5" xfId="26479" xr:uid="{00000000-0005-0000-0000-000001820000}"/>
    <cellStyle name="Note 3 2 2 3 4 6" xfId="27852" xr:uid="{00000000-0005-0000-0000-000002820000}"/>
    <cellStyle name="Note 3 2 2 3 4 7" xfId="28493" xr:uid="{00000000-0005-0000-0000-000003820000}"/>
    <cellStyle name="Note 3 2 2 3 4 8" xfId="32020" xr:uid="{00000000-0005-0000-0000-000004820000}"/>
    <cellStyle name="Note 3 2 2 3 5" xfId="4877" xr:uid="{00000000-0005-0000-0000-000005820000}"/>
    <cellStyle name="Note 3 2 2 3 5 2" xfId="12691" xr:uid="{00000000-0005-0000-0000-000006820000}"/>
    <cellStyle name="Note 3 2 2 3 5 3" xfId="22175" xr:uid="{00000000-0005-0000-0000-000007820000}"/>
    <cellStyle name="Note 3 2 2 3 5 4" xfId="25429" xr:uid="{00000000-0005-0000-0000-000008820000}"/>
    <cellStyle name="Note 3 2 2 3 5 5" xfId="17838" xr:uid="{00000000-0005-0000-0000-000009820000}"/>
    <cellStyle name="Note 3 2 2 3 5 6" xfId="27009" xr:uid="{00000000-0005-0000-0000-00000A820000}"/>
    <cellStyle name="Note 3 2 2 3 5 7" xfId="30890" xr:uid="{00000000-0005-0000-0000-00000B820000}"/>
    <cellStyle name="Note 3 2 2 3 6" xfId="6719" xr:uid="{00000000-0005-0000-0000-00000C820000}"/>
    <cellStyle name="Note 3 2 2 3 6 2" xfId="23930" xr:uid="{00000000-0005-0000-0000-00000D820000}"/>
    <cellStyle name="Note 3 2 2 3 6 3" xfId="26459" xr:uid="{00000000-0005-0000-0000-00000E820000}"/>
    <cellStyle name="Note 3 2 2 3 6 4" xfId="21900" xr:uid="{00000000-0005-0000-0000-00000F820000}"/>
    <cellStyle name="Note 3 2 2 3 6 5" xfId="30768" xr:uid="{00000000-0005-0000-0000-000010820000}"/>
    <cellStyle name="Note 3 2 2 3 6 6" xfId="31473" xr:uid="{00000000-0005-0000-0000-000011820000}"/>
    <cellStyle name="Note 3 2 2 3 7" xfId="20955" xr:uid="{00000000-0005-0000-0000-000012820000}"/>
    <cellStyle name="Note 3 2 2 3 8" xfId="24700" xr:uid="{00000000-0005-0000-0000-000013820000}"/>
    <cellStyle name="Note 3 2 2 3 9" xfId="21207" xr:uid="{00000000-0005-0000-0000-000014820000}"/>
    <cellStyle name="Note 3 2 2 4" xfId="1437" xr:uid="{00000000-0005-0000-0000-000015820000}"/>
    <cellStyle name="Note 3 2 2 4 2" xfId="2528" xr:uid="{00000000-0005-0000-0000-000016820000}"/>
    <cellStyle name="Note 3 2 2 4 2 2" xfId="6551" xr:uid="{00000000-0005-0000-0000-000017820000}"/>
    <cellStyle name="Note 3 2 2 4 2 2 2" xfId="13972" xr:uid="{00000000-0005-0000-0000-000018820000}"/>
    <cellStyle name="Note 3 2 2 4 2 2 3" xfId="23762" xr:uid="{00000000-0005-0000-0000-000019820000}"/>
    <cellStyle name="Note 3 2 2 4 2 2 4" xfId="21014" xr:uid="{00000000-0005-0000-0000-00001A820000}"/>
    <cellStyle name="Note 3 2 2 4 2 2 5" xfId="14824" xr:uid="{00000000-0005-0000-0000-00001B820000}"/>
    <cellStyle name="Note 3 2 2 4 2 2 6" xfId="27058" xr:uid="{00000000-0005-0000-0000-00001C820000}"/>
    <cellStyle name="Note 3 2 2 4 2 2 7" xfId="29292" xr:uid="{00000000-0005-0000-0000-00001D820000}"/>
    <cellStyle name="Note 3 2 2 4 2 3" xfId="4701" xr:uid="{00000000-0005-0000-0000-00001E820000}"/>
    <cellStyle name="Note 3 2 2 4 2 3 2" xfId="22019" xr:uid="{00000000-0005-0000-0000-00001F820000}"/>
    <cellStyle name="Note 3 2 2 4 2 3 3" xfId="14834" xr:uid="{00000000-0005-0000-0000-000020820000}"/>
    <cellStyle name="Note 3 2 2 4 2 3 4" xfId="25154" xr:uid="{00000000-0005-0000-0000-000021820000}"/>
    <cellStyle name="Note 3 2 2 4 2 3 5" xfId="19443" xr:uid="{00000000-0005-0000-0000-000022820000}"/>
    <cellStyle name="Note 3 2 2 4 2 3 6" xfId="31864" xr:uid="{00000000-0005-0000-0000-000023820000}"/>
    <cellStyle name="Note 3 2 2 4 2 4" xfId="14376" xr:uid="{00000000-0005-0000-0000-000024820000}"/>
    <cellStyle name="Note 3 2 2 4 2 5" xfId="26057" xr:uid="{00000000-0005-0000-0000-000025820000}"/>
    <cellStyle name="Note 3 2 2 4 2 6" xfId="17905" xr:uid="{00000000-0005-0000-0000-000026820000}"/>
    <cellStyle name="Note 3 2 2 4 2 7" xfId="26638" xr:uid="{00000000-0005-0000-0000-000027820000}"/>
    <cellStyle name="Note 3 2 2 4 2 8" xfId="31298" xr:uid="{00000000-0005-0000-0000-000028820000}"/>
    <cellStyle name="Note 3 2 2 4 3" xfId="5864" xr:uid="{00000000-0005-0000-0000-000029820000}"/>
    <cellStyle name="Note 3 2 2 4 3 2" xfId="13493" xr:uid="{00000000-0005-0000-0000-00002A820000}"/>
    <cellStyle name="Note 3 2 2 4 3 3" xfId="23075" xr:uid="{00000000-0005-0000-0000-00002B820000}"/>
    <cellStyle name="Note 3 2 2 4 3 4" xfId="26234" xr:uid="{00000000-0005-0000-0000-00002C820000}"/>
    <cellStyle name="Note 3 2 2 4 3 5" xfId="19912" xr:uid="{00000000-0005-0000-0000-00002D820000}"/>
    <cellStyle name="Note 3 2 2 4 3 6" xfId="27781" xr:uid="{00000000-0005-0000-0000-00002E820000}"/>
    <cellStyle name="Note 3 2 2 4 3 7" xfId="31244" xr:uid="{00000000-0005-0000-0000-00002F820000}"/>
    <cellStyle name="Note 3 2 2 4 4" xfId="4622" xr:uid="{00000000-0005-0000-0000-000030820000}"/>
    <cellStyle name="Note 3 2 2 4 4 2" xfId="21940" xr:uid="{00000000-0005-0000-0000-000031820000}"/>
    <cellStyle name="Note 3 2 2 4 4 3" xfId="26196" xr:uid="{00000000-0005-0000-0000-000032820000}"/>
    <cellStyle name="Note 3 2 2 4 4 4" xfId="18089" xr:uid="{00000000-0005-0000-0000-000033820000}"/>
    <cellStyle name="Note 3 2 2 4 4 5" xfId="26054" xr:uid="{00000000-0005-0000-0000-000034820000}"/>
    <cellStyle name="Note 3 2 2 4 4 6" xfId="24937" xr:uid="{00000000-0005-0000-0000-000035820000}"/>
    <cellStyle name="Note 3 2 2 4 5" xfId="20360" xr:uid="{00000000-0005-0000-0000-000036820000}"/>
    <cellStyle name="Note 3 2 2 4 6" xfId="26115" xr:uid="{00000000-0005-0000-0000-000037820000}"/>
    <cellStyle name="Note 3 2 2 4 7" xfId="28705" xr:uid="{00000000-0005-0000-0000-000038820000}"/>
    <cellStyle name="Note 3 2 2 4 8" xfId="20383" xr:uid="{00000000-0005-0000-0000-000039820000}"/>
    <cellStyle name="Note 3 2 2 4 9" xfId="24659" xr:uid="{00000000-0005-0000-0000-00003A820000}"/>
    <cellStyle name="Note 3 2 2 5" xfId="1178" xr:uid="{00000000-0005-0000-0000-00003B820000}"/>
    <cellStyle name="Note 3 2 2 5 2" xfId="2269" xr:uid="{00000000-0005-0000-0000-00003C820000}"/>
    <cellStyle name="Note 3 2 2 5 2 2" xfId="6410" xr:uid="{00000000-0005-0000-0000-00003D820000}"/>
    <cellStyle name="Note 3 2 2 5 2 2 2" xfId="13886" xr:uid="{00000000-0005-0000-0000-00003E820000}"/>
    <cellStyle name="Note 3 2 2 5 2 2 3" xfId="23621" xr:uid="{00000000-0005-0000-0000-00003F820000}"/>
    <cellStyle name="Note 3 2 2 5 2 2 4" xfId="21042" xr:uid="{00000000-0005-0000-0000-000040820000}"/>
    <cellStyle name="Note 3 2 2 5 2 2 5" xfId="14444" xr:uid="{00000000-0005-0000-0000-000041820000}"/>
    <cellStyle name="Note 3 2 2 5 2 2 6" xfId="28565" xr:uid="{00000000-0005-0000-0000-000042820000}"/>
    <cellStyle name="Note 3 2 2 5 2 2 7" xfId="31887" xr:uid="{00000000-0005-0000-0000-000043820000}"/>
    <cellStyle name="Note 3 2 2 5 2 3" xfId="6754" xr:uid="{00000000-0005-0000-0000-000044820000}"/>
    <cellStyle name="Note 3 2 2 5 2 3 2" xfId="23965" xr:uid="{00000000-0005-0000-0000-000045820000}"/>
    <cellStyle name="Note 3 2 2 5 2 3 3" xfId="18915" xr:uid="{00000000-0005-0000-0000-000046820000}"/>
    <cellStyle name="Note 3 2 2 5 2 3 4" xfId="22612" xr:uid="{00000000-0005-0000-0000-000047820000}"/>
    <cellStyle name="Note 3 2 2 5 2 3 5" xfId="27592" xr:uid="{00000000-0005-0000-0000-000048820000}"/>
    <cellStyle name="Note 3 2 2 5 2 3 6" xfId="29780" xr:uid="{00000000-0005-0000-0000-000049820000}"/>
    <cellStyle name="Note 3 2 2 5 2 4" xfId="20640" xr:uid="{00000000-0005-0000-0000-00004A820000}"/>
    <cellStyle name="Note 3 2 2 5 2 5" xfId="19886" xr:uid="{00000000-0005-0000-0000-00004B820000}"/>
    <cellStyle name="Note 3 2 2 5 2 6" xfId="22832" xr:uid="{00000000-0005-0000-0000-00004C820000}"/>
    <cellStyle name="Note 3 2 2 5 2 7" xfId="26828" xr:uid="{00000000-0005-0000-0000-00004D820000}"/>
    <cellStyle name="Note 3 2 2 5 2 8" xfId="31337" xr:uid="{00000000-0005-0000-0000-00004E820000}"/>
    <cellStyle name="Note 3 2 2 5 3" xfId="5527" xr:uid="{00000000-0005-0000-0000-00004F820000}"/>
    <cellStyle name="Note 3 2 2 5 3 2" xfId="13234" xr:uid="{00000000-0005-0000-0000-000050820000}"/>
    <cellStyle name="Note 3 2 2 5 3 3" xfId="22763" xr:uid="{00000000-0005-0000-0000-000051820000}"/>
    <cellStyle name="Note 3 2 2 5 3 4" xfId="25691" xr:uid="{00000000-0005-0000-0000-000052820000}"/>
    <cellStyle name="Note 3 2 2 5 3 5" xfId="24706" xr:uid="{00000000-0005-0000-0000-000053820000}"/>
    <cellStyle name="Note 3 2 2 5 3 6" xfId="15482" xr:uid="{00000000-0005-0000-0000-000054820000}"/>
    <cellStyle name="Note 3 2 2 5 3 7" xfId="26990" xr:uid="{00000000-0005-0000-0000-000055820000}"/>
    <cellStyle name="Note 3 2 2 5 4" xfId="6810" xr:uid="{00000000-0005-0000-0000-000056820000}"/>
    <cellStyle name="Note 3 2 2 5 4 2" xfId="24021" xr:uid="{00000000-0005-0000-0000-000057820000}"/>
    <cellStyle name="Note 3 2 2 5 4 3" xfId="24502" xr:uid="{00000000-0005-0000-0000-000058820000}"/>
    <cellStyle name="Note 3 2 2 5 4 4" xfId="28848" xr:uid="{00000000-0005-0000-0000-000059820000}"/>
    <cellStyle name="Note 3 2 2 5 4 5" xfId="29823" xr:uid="{00000000-0005-0000-0000-00005A820000}"/>
    <cellStyle name="Note 3 2 2 5 4 6" xfId="31105" xr:uid="{00000000-0005-0000-0000-00005B820000}"/>
    <cellStyle name="Note 3 2 2 5 5" xfId="15834" xr:uid="{00000000-0005-0000-0000-00005C820000}"/>
    <cellStyle name="Note 3 2 2 5 6" xfId="26099" xr:uid="{00000000-0005-0000-0000-00005D820000}"/>
    <cellStyle name="Note 3 2 2 5 7" xfId="28715" xr:uid="{00000000-0005-0000-0000-00005E820000}"/>
    <cellStyle name="Note 3 2 2 5 8" xfId="29827" xr:uid="{00000000-0005-0000-0000-00005F820000}"/>
    <cellStyle name="Note 3 2 2 5 9" xfId="21040" xr:uid="{00000000-0005-0000-0000-000060820000}"/>
    <cellStyle name="Note 3 2 2 6" xfId="1848" xr:uid="{00000000-0005-0000-0000-000061820000}"/>
    <cellStyle name="Note 3 2 2 6 2" xfId="6149" xr:uid="{00000000-0005-0000-0000-000062820000}"/>
    <cellStyle name="Note 3 2 2 6 2 2" xfId="13714" xr:uid="{00000000-0005-0000-0000-000063820000}"/>
    <cellStyle name="Note 3 2 2 6 2 3" xfId="23360" xr:uid="{00000000-0005-0000-0000-000064820000}"/>
    <cellStyle name="Note 3 2 2 6 2 4" xfId="25468" xr:uid="{00000000-0005-0000-0000-000065820000}"/>
    <cellStyle name="Note 3 2 2 6 2 5" xfId="28813" xr:uid="{00000000-0005-0000-0000-000066820000}"/>
    <cellStyle name="Note 3 2 2 6 2 6" xfId="22887" xr:uid="{00000000-0005-0000-0000-000067820000}"/>
    <cellStyle name="Note 3 2 2 6 2 7" xfId="31012" xr:uid="{00000000-0005-0000-0000-000068820000}"/>
    <cellStyle name="Note 3 2 2 6 3" xfId="6904" xr:uid="{00000000-0005-0000-0000-000069820000}"/>
    <cellStyle name="Note 3 2 2 6 3 2" xfId="24115" xr:uid="{00000000-0005-0000-0000-00006A820000}"/>
    <cellStyle name="Note 3 2 2 6 3 3" xfId="15577" xr:uid="{00000000-0005-0000-0000-00006B820000}"/>
    <cellStyle name="Note 3 2 2 6 3 4" xfId="28942" xr:uid="{00000000-0005-0000-0000-00006C820000}"/>
    <cellStyle name="Note 3 2 2 6 3 5" xfId="26304" xr:uid="{00000000-0005-0000-0000-00006D820000}"/>
    <cellStyle name="Note 3 2 2 6 3 6" xfId="30206" xr:uid="{00000000-0005-0000-0000-00006E820000}"/>
    <cellStyle name="Note 3 2 2 6 4" xfId="19977" xr:uid="{00000000-0005-0000-0000-00006F820000}"/>
    <cellStyle name="Note 3 2 2 6 5" xfId="26107" xr:uid="{00000000-0005-0000-0000-000070820000}"/>
    <cellStyle name="Note 3 2 2 6 6" xfId="27138" xr:uid="{00000000-0005-0000-0000-000071820000}"/>
    <cellStyle name="Note 3 2 2 6 7" xfId="28431" xr:uid="{00000000-0005-0000-0000-000072820000}"/>
    <cellStyle name="Note 3 2 2 6 8" xfId="31297" xr:uid="{00000000-0005-0000-0000-000073820000}"/>
    <cellStyle name="Note 3 2 2 7" xfId="4654" xr:uid="{00000000-0005-0000-0000-000074820000}"/>
    <cellStyle name="Note 3 2 2 7 2" xfId="12499" xr:uid="{00000000-0005-0000-0000-000075820000}"/>
    <cellStyle name="Note 3 2 2 7 3" xfId="21972" xr:uid="{00000000-0005-0000-0000-000076820000}"/>
    <cellStyle name="Note 3 2 2 7 4" xfId="25114" xr:uid="{00000000-0005-0000-0000-000077820000}"/>
    <cellStyle name="Note 3 2 2 7 5" xfId="27504" xr:uid="{00000000-0005-0000-0000-000078820000}"/>
    <cellStyle name="Note 3 2 2 7 6" xfId="25464" xr:uid="{00000000-0005-0000-0000-000079820000}"/>
    <cellStyle name="Note 3 2 2 7 7" xfId="24622" xr:uid="{00000000-0005-0000-0000-00007A820000}"/>
    <cellStyle name="Note 3 2 2 8" xfId="6969" xr:uid="{00000000-0005-0000-0000-00007B820000}"/>
    <cellStyle name="Note 3 2 2 8 2" xfId="24180" xr:uid="{00000000-0005-0000-0000-00007C820000}"/>
    <cellStyle name="Note 3 2 2 8 3" xfId="17936" xr:uid="{00000000-0005-0000-0000-00007D820000}"/>
    <cellStyle name="Note 3 2 2 8 4" xfId="29007" xr:uid="{00000000-0005-0000-0000-00007E820000}"/>
    <cellStyle name="Note 3 2 2 8 5" xfId="30251" xr:uid="{00000000-0005-0000-0000-00007F820000}"/>
    <cellStyle name="Note 3 2 2 8 6" xfId="30685" xr:uid="{00000000-0005-0000-0000-000080820000}"/>
    <cellStyle name="Note 3 2 2 9" xfId="16281" xr:uid="{00000000-0005-0000-0000-000081820000}"/>
    <cellStyle name="Note 3 2 3" xfId="673" xr:uid="{00000000-0005-0000-0000-000082820000}"/>
    <cellStyle name="Note 3 2 3 10" xfId="24867" xr:uid="{00000000-0005-0000-0000-000083820000}"/>
    <cellStyle name="Note 3 2 3 11" xfId="25754" xr:uid="{00000000-0005-0000-0000-000084820000}"/>
    <cellStyle name="Note 3 2 3 2" xfId="1440" xr:uid="{00000000-0005-0000-0000-000085820000}"/>
    <cellStyle name="Note 3 2 3 2 2" xfId="2531" xr:uid="{00000000-0005-0000-0000-000086820000}"/>
    <cellStyle name="Note 3 2 3 2 2 2" xfId="6554" xr:uid="{00000000-0005-0000-0000-000087820000}"/>
    <cellStyle name="Note 3 2 3 2 2 2 2" xfId="13975" xr:uid="{00000000-0005-0000-0000-000088820000}"/>
    <cellStyle name="Note 3 2 3 2 2 2 3" xfId="23765" xr:uid="{00000000-0005-0000-0000-000089820000}"/>
    <cellStyle name="Note 3 2 3 2 2 2 4" xfId="16215" xr:uid="{00000000-0005-0000-0000-00008A820000}"/>
    <cellStyle name="Note 3 2 3 2 2 2 5" xfId="22903" xr:uid="{00000000-0005-0000-0000-00008B820000}"/>
    <cellStyle name="Note 3 2 3 2 2 2 6" xfId="30373" xr:uid="{00000000-0005-0000-0000-00008C820000}"/>
    <cellStyle name="Note 3 2 3 2 2 2 7" xfId="31708" xr:uid="{00000000-0005-0000-0000-00008D820000}"/>
    <cellStyle name="Note 3 2 3 2 2 3" xfId="4357" xr:uid="{00000000-0005-0000-0000-00008E820000}"/>
    <cellStyle name="Note 3 2 3 2 2 3 2" xfId="21703" xr:uid="{00000000-0005-0000-0000-00008F820000}"/>
    <cellStyle name="Note 3 2 3 2 2 3 3" xfId="20775" xr:uid="{00000000-0005-0000-0000-000090820000}"/>
    <cellStyle name="Note 3 2 3 2 2 3 4" xfId="26005" xr:uid="{00000000-0005-0000-0000-000091820000}"/>
    <cellStyle name="Note 3 2 3 2 2 3 5" xfId="29980" xr:uid="{00000000-0005-0000-0000-000092820000}"/>
    <cellStyle name="Note 3 2 3 2 2 3 6" xfId="24846" xr:uid="{00000000-0005-0000-0000-000093820000}"/>
    <cellStyle name="Note 3 2 3 2 2 4" xfId="14350" xr:uid="{00000000-0005-0000-0000-000094820000}"/>
    <cellStyle name="Note 3 2 3 2 2 5" xfId="15512" xr:uid="{00000000-0005-0000-0000-000095820000}"/>
    <cellStyle name="Note 3 2 3 2 2 6" xfId="26885" xr:uid="{00000000-0005-0000-0000-000096820000}"/>
    <cellStyle name="Note 3 2 3 2 2 7" xfId="29670" xr:uid="{00000000-0005-0000-0000-000097820000}"/>
    <cellStyle name="Note 3 2 3 2 2 8" xfId="30269" xr:uid="{00000000-0005-0000-0000-000098820000}"/>
    <cellStyle name="Note 3 2 3 2 3" xfId="5867" xr:uid="{00000000-0005-0000-0000-000099820000}"/>
    <cellStyle name="Note 3 2 3 2 3 2" xfId="13496" xr:uid="{00000000-0005-0000-0000-00009A820000}"/>
    <cellStyle name="Note 3 2 3 2 3 3" xfId="23078" xr:uid="{00000000-0005-0000-0000-00009B820000}"/>
    <cellStyle name="Note 3 2 3 2 3 4" xfId="26373" xr:uid="{00000000-0005-0000-0000-00009C820000}"/>
    <cellStyle name="Note 3 2 3 2 3 5" xfId="15526" xr:uid="{00000000-0005-0000-0000-00009D820000}"/>
    <cellStyle name="Note 3 2 3 2 3 6" xfId="30533" xr:uid="{00000000-0005-0000-0000-00009E820000}"/>
    <cellStyle name="Note 3 2 3 2 3 7" xfId="17903" xr:uid="{00000000-0005-0000-0000-00009F820000}"/>
    <cellStyle name="Note 3 2 3 2 4" xfId="6273" xr:uid="{00000000-0005-0000-0000-0000A0820000}"/>
    <cellStyle name="Note 3 2 3 2 4 2" xfId="23484" xr:uid="{00000000-0005-0000-0000-0000A1820000}"/>
    <cellStyle name="Note 3 2 3 2 4 3" xfId="14856" xr:uid="{00000000-0005-0000-0000-0000A2820000}"/>
    <cellStyle name="Note 3 2 3 2 4 4" xfId="16528" xr:uid="{00000000-0005-0000-0000-0000A3820000}"/>
    <cellStyle name="Note 3 2 3 2 4 5" xfId="27701" xr:uid="{00000000-0005-0000-0000-0000A4820000}"/>
    <cellStyle name="Note 3 2 3 2 4 6" xfId="19105" xr:uid="{00000000-0005-0000-0000-0000A5820000}"/>
    <cellStyle name="Note 3 2 3 2 5" xfId="14711" xr:uid="{00000000-0005-0000-0000-0000A6820000}"/>
    <cellStyle name="Note 3 2 3 2 6" xfId="25231" xr:uid="{00000000-0005-0000-0000-0000A7820000}"/>
    <cellStyle name="Note 3 2 3 2 7" xfId="25969" xr:uid="{00000000-0005-0000-0000-0000A8820000}"/>
    <cellStyle name="Note 3 2 3 2 8" xfId="30611" xr:uid="{00000000-0005-0000-0000-0000A9820000}"/>
    <cellStyle name="Note 3 2 3 2 9" xfId="27994" xr:uid="{00000000-0005-0000-0000-0000AA820000}"/>
    <cellStyle name="Note 3 2 3 3" xfId="1181" xr:uid="{00000000-0005-0000-0000-0000AB820000}"/>
    <cellStyle name="Note 3 2 3 3 2" xfId="2272" xr:uid="{00000000-0005-0000-0000-0000AC820000}"/>
    <cellStyle name="Note 3 2 3 3 2 2" xfId="6413" xr:uid="{00000000-0005-0000-0000-0000AD820000}"/>
    <cellStyle name="Note 3 2 3 3 2 2 2" xfId="13889" xr:uid="{00000000-0005-0000-0000-0000AE820000}"/>
    <cellStyle name="Note 3 2 3 3 2 2 3" xfId="23624" xr:uid="{00000000-0005-0000-0000-0000AF820000}"/>
    <cellStyle name="Note 3 2 3 3 2 2 4" xfId="20802" xr:uid="{00000000-0005-0000-0000-0000B0820000}"/>
    <cellStyle name="Note 3 2 3 3 2 2 5" xfId="27191" xr:uid="{00000000-0005-0000-0000-0000B1820000}"/>
    <cellStyle name="Note 3 2 3 3 2 2 6" xfId="15873" xr:uid="{00000000-0005-0000-0000-0000B2820000}"/>
    <cellStyle name="Note 3 2 3 3 2 2 7" xfId="31029" xr:uid="{00000000-0005-0000-0000-0000B3820000}"/>
    <cellStyle name="Note 3 2 3 3 2 3" xfId="4027" xr:uid="{00000000-0005-0000-0000-0000B4820000}"/>
    <cellStyle name="Note 3 2 3 3 2 3 2" xfId="21394" xr:uid="{00000000-0005-0000-0000-0000B5820000}"/>
    <cellStyle name="Note 3 2 3 3 2 3 3" xfId="22159" xr:uid="{00000000-0005-0000-0000-0000B6820000}"/>
    <cellStyle name="Note 3 2 3 3 2 3 4" xfId="27627" xr:uid="{00000000-0005-0000-0000-0000B7820000}"/>
    <cellStyle name="Note 3 2 3 3 2 3 5" xfId="30547" xr:uid="{00000000-0005-0000-0000-0000B8820000}"/>
    <cellStyle name="Note 3 2 3 3 2 3 6" xfId="31886" xr:uid="{00000000-0005-0000-0000-0000B9820000}"/>
    <cellStyle name="Note 3 2 3 3 2 4" xfId="15224" xr:uid="{00000000-0005-0000-0000-0000BA820000}"/>
    <cellStyle name="Note 3 2 3 3 2 5" xfId="15197" xr:uid="{00000000-0005-0000-0000-0000BB820000}"/>
    <cellStyle name="Note 3 2 3 3 2 6" xfId="18303" xr:uid="{00000000-0005-0000-0000-0000BC820000}"/>
    <cellStyle name="Note 3 2 3 3 2 7" xfId="21908" xr:uid="{00000000-0005-0000-0000-0000BD820000}"/>
    <cellStyle name="Note 3 2 3 3 2 8" xfId="30994" xr:uid="{00000000-0005-0000-0000-0000BE820000}"/>
    <cellStyle name="Note 3 2 3 3 3" xfId="4978" xr:uid="{00000000-0005-0000-0000-0000BF820000}"/>
    <cellStyle name="Note 3 2 3 3 3 2" xfId="12749" xr:uid="{00000000-0005-0000-0000-0000C0820000}"/>
    <cellStyle name="Note 3 2 3 3 3 3" xfId="22274" xr:uid="{00000000-0005-0000-0000-0000C1820000}"/>
    <cellStyle name="Note 3 2 3 3 3 4" xfId="21726" xr:uid="{00000000-0005-0000-0000-0000C2820000}"/>
    <cellStyle name="Note 3 2 3 3 3 5" xfId="22164" xr:uid="{00000000-0005-0000-0000-0000C3820000}"/>
    <cellStyle name="Note 3 2 3 3 3 6" xfId="15618" xr:uid="{00000000-0005-0000-0000-0000C4820000}"/>
    <cellStyle name="Note 3 2 3 3 3 7" xfId="29416" xr:uid="{00000000-0005-0000-0000-0000C5820000}"/>
    <cellStyle name="Note 3 2 3 3 4" xfId="6946" xr:uid="{00000000-0005-0000-0000-0000C6820000}"/>
    <cellStyle name="Note 3 2 3 3 4 2" xfId="24157" xr:uid="{00000000-0005-0000-0000-0000C7820000}"/>
    <cellStyle name="Note 3 2 3 3 4 3" xfId="21771" xr:uid="{00000000-0005-0000-0000-0000C8820000}"/>
    <cellStyle name="Note 3 2 3 3 4 4" xfId="28984" xr:uid="{00000000-0005-0000-0000-0000C9820000}"/>
    <cellStyle name="Note 3 2 3 3 4 5" xfId="30763" xr:uid="{00000000-0005-0000-0000-0000CA820000}"/>
    <cellStyle name="Note 3 2 3 3 4 6" xfId="31917" xr:uid="{00000000-0005-0000-0000-0000CB820000}"/>
    <cellStyle name="Note 3 2 3 3 5" xfId="18581" xr:uid="{00000000-0005-0000-0000-0000CC820000}"/>
    <cellStyle name="Note 3 2 3 3 6" xfId="18591" xr:uid="{00000000-0005-0000-0000-0000CD820000}"/>
    <cellStyle name="Note 3 2 3 3 7" xfId="28183" xr:uid="{00000000-0005-0000-0000-0000CE820000}"/>
    <cellStyle name="Note 3 2 3 3 8" xfId="29219" xr:uid="{00000000-0005-0000-0000-0000CF820000}"/>
    <cellStyle name="Note 3 2 3 3 9" xfId="31661" xr:uid="{00000000-0005-0000-0000-0000D0820000}"/>
    <cellStyle name="Note 3 2 3 4" xfId="1851" xr:uid="{00000000-0005-0000-0000-0000D1820000}"/>
    <cellStyle name="Note 3 2 3 4 2" xfId="6152" xr:uid="{00000000-0005-0000-0000-0000D2820000}"/>
    <cellStyle name="Note 3 2 3 4 2 2" xfId="13717" xr:uid="{00000000-0005-0000-0000-0000D3820000}"/>
    <cellStyle name="Note 3 2 3 4 2 3" xfId="23363" xr:uid="{00000000-0005-0000-0000-0000D4820000}"/>
    <cellStyle name="Note 3 2 3 4 2 4" xfId="14861" xr:uid="{00000000-0005-0000-0000-0000D5820000}"/>
    <cellStyle name="Note 3 2 3 4 2 5" xfId="28052" xr:uid="{00000000-0005-0000-0000-0000D6820000}"/>
    <cellStyle name="Note 3 2 3 4 2 6" xfId="28305" xr:uid="{00000000-0005-0000-0000-0000D7820000}"/>
    <cellStyle name="Note 3 2 3 4 2 7" xfId="30669" xr:uid="{00000000-0005-0000-0000-0000D8820000}"/>
    <cellStyle name="Note 3 2 3 4 3" xfId="6906" xr:uid="{00000000-0005-0000-0000-0000D9820000}"/>
    <cellStyle name="Note 3 2 3 4 3 2" xfId="24117" xr:uid="{00000000-0005-0000-0000-0000DA820000}"/>
    <cellStyle name="Note 3 2 3 4 3 3" xfId="21166" xr:uid="{00000000-0005-0000-0000-0000DB820000}"/>
    <cellStyle name="Note 3 2 3 4 3 4" xfId="28944" xr:uid="{00000000-0005-0000-0000-0000DC820000}"/>
    <cellStyle name="Note 3 2 3 4 3 5" xfId="30081" xr:uid="{00000000-0005-0000-0000-0000DD820000}"/>
    <cellStyle name="Note 3 2 3 4 3 6" xfId="29835" xr:uid="{00000000-0005-0000-0000-0000DE820000}"/>
    <cellStyle name="Note 3 2 3 4 4" xfId="17897" xr:uid="{00000000-0005-0000-0000-0000DF820000}"/>
    <cellStyle name="Note 3 2 3 4 5" xfId="26384" xr:uid="{00000000-0005-0000-0000-0000E0820000}"/>
    <cellStyle name="Note 3 2 3 4 6" xfId="19466" xr:uid="{00000000-0005-0000-0000-0000E1820000}"/>
    <cellStyle name="Note 3 2 3 4 7" xfId="26447" xr:uid="{00000000-0005-0000-0000-0000E2820000}"/>
    <cellStyle name="Note 3 2 3 4 8" xfId="22694" xr:uid="{00000000-0005-0000-0000-0000E3820000}"/>
    <cellStyle name="Note 3 2 3 5" xfId="4289" xr:uid="{00000000-0005-0000-0000-0000E4820000}"/>
    <cellStyle name="Note 3 2 3 5 2" xfId="12191" xr:uid="{00000000-0005-0000-0000-0000E5820000}"/>
    <cellStyle name="Note 3 2 3 5 3" xfId="21635" xr:uid="{00000000-0005-0000-0000-0000E6820000}"/>
    <cellStyle name="Note 3 2 3 5 4" xfId="25705" xr:uid="{00000000-0005-0000-0000-0000E7820000}"/>
    <cellStyle name="Note 3 2 3 5 5" xfId="27760" xr:uid="{00000000-0005-0000-0000-0000E8820000}"/>
    <cellStyle name="Note 3 2 3 5 6" xfId="29252" xr:uid="{00000000-0005-0000-0000-0000E9820000}"/>
    <cellStyle name="Note 3 2 3 5 7" xfId="25256" xr:uid="{00000000-0005-0000-0000-0000EA820000}"/>
    <cellStyle name="Note 3 2 3 6" xfId="6872" xr:uid="{00000000-0005-0000-0000-0000EB820000}"/>
    <cellStyle name="Note 3 2 3 6 2" xfId="24083" xr:uid="{00000000-0005-0000-0000-0000EC820000}"/>
    <cellStyle name="Note 3 2 3 6 3" xfId="25581" xr:uid="{00000000-0005-0000-0000-0000ED820000}"/>
    <cellStyle name="Note 3 2 3 6 4" xfId="28910" xr:uid="{00000000-0005-0000-0000-0000EE820000}"/>
    <cellStyle name="Note 3 2 3 6 5" xfId="28577" xr:uid="{00000000-0005-0000-0000-0000EF820000}"/>
    <cellStyle name="Note 3 2 3 6 6" xfId="31199" xr:uid="{00000000-0005-0000-0000-0000F0820000}"/>
    <cellStyle name="Note 3 2 3 7" xfId="24979" xr:uid="{00000000-0005-0000-0000-0000F1820000}"/>
    <cellStyle name="Note 3 2 3 8" xfId="20315" xr:uid="{00000000-0005-0000-0000-0000F2820000}"/>
    <cellStyle name="Note 3 2 3 9" xfId="29601" xr:uid="{00000000-0005-0000-0000-0000F3820000}"/>
    <cellStyle name="Note 3 2 4" xfId="674" xr:uid="{00000000-0005-0000-0000-0000F4820000}"/>
    <cellStyle name="Note 3 2 4 10" xfId="19857" xr:uid="{00000000-0005-0000-0000-0000F5820000}"/>
    <cellStyle name="Note 3 2 4 11" xfId="29850" xr:uid="{00000000-0005-0000-0000-0000F6820000}"/>
    <cellStyle name="Note 3 2 4 2" xfId="1441" xr:uid="{00000000-0005-0000-0000-0000F7820000}"/>
    <cellStyle name="Note 3 2 4 2 2" xfId="2532" xr:uid="{00000000-0005-0000-0000-0000F8820000}"/>
    <cellStyle name="Note 3 2 4 2 2 2" xfId="6555" xr:uid="{00000000-0005-0000-0000-0000F9820000}"/>
    <cellStyle name="Note 3 2 4 2 2 2 2" xfId="13976" xr:uid="{00000000-0005-0000-0000-0000FA820000}"/>
    <cellStyle name="Note 3 2 4 2 2 2 3" xfId="23766" xr:uid="{00000000-0005-0000-0000-0000FB820000}"/>
    <cellStyle name="Note 3 2 4 2 2 2 4" xfId="25790" xr:uid="{00000000-0005-0000-0000-0000FC820000}"/>
    <cellStyle name="Note 3 2 4 2 2 2 5" xfId="20585" xr:uid="{00000000-0005-0000-0000-0000FD820000}"/>
    <cellStyle name="Note 3 2 4 2 2 2 6" xfId="29893" xr:uid="{00000000-0005-0000-0000-0000FE820000}"/>
    <cellStyle name="Note 3 2 4 2 2 2 7" xfId="29344" xr:uid="{00000000-0005-0000-0000-0000FF820000}"/>
    <cellStyle name="Note 3 2 4 2 2 3" xfId="6859" xr:uid="{00000000-0005-0000-0000-000000830000}"/>
    <cellStyle name="Note 3 2 4 2 2 3 2" xfId="24070" xr:uid="{00000000-0005-0000-0000-000001830000}"/>
    <cellStyle name="Note 3 2 4 2 2 3 3" xfId="14254" xr:uid="{00000000-0005-0000-0000-000002830000}"/>
    <cellStyle name="Note 3 2 4 2 2 3 4" xfId="28897" xr:uid="{00000000-0005-0000-0000-000003830000}"/>
    <cellStyle name="Note 3 2 4 2 2 3 5" xfId="21587" xr:uid="{00000000-0005-0000-0000-000004830000}"/>
    <cellStyle name="Note 3 2 4 2 2 3 6" xfId="31872" xr:uid="{00000000-0005-0000-0000-000005830000}"/>
    <cellStyle name="Note 3 2 4 2 2 4" xfId="14374" xr:uid="{00000000-0005-0000-0000-000006830000}"/>
    <cellStyle name="Note 3 2 4 2 2 5" xfId="19756" xr:uid="{00000000-0005-0000-0000-000007830000}"/>
    <cellStyle name="Note 3 2 4 2 2 6" xfId="22629" xr:uid="{00000000-0005-0000-0000-000008830000}"/>
    <cellStyle name="Note 3 2 4 2 2 7" xfId="24320" xr:uid="{00000000-0005-0000-0000-000009830000}"/>
    <cellStyle name="Note 3 2 4 2 2 8" xfId="28787" xr:uid="{00000000-0005-0000-0000-00000A830000}"/>
    <cellStyle name="Note 3 2 4 2 3" xfId="5868" xr:uid="{00000000-0005-0000-0000-00000B830000}"/>
    <cellStyle name="Note 3 2 4 2 3 2" xfId="13497" xr:uid="{00000000-0005-0000-0000-00000C830000}"/>
    <cellStyle name="Note 3 2 4 2 3 3" xfId="23079" xr:uid="{00000000-0005-0000-0000-00000D830000}"/>
    <cellStyle name="Note 3 2 4 2 3 4" xfId="21557" xr:uid="{00000000-0005-0000-0000-00000E830000}"/>
    <cellStyle name="Note 3 2 4 2 3 5" xfId="20175" xr:uid="{00000000-0005-0000-0000-00000F830000}"/>
    <cellStyle name="Note 3 2 4 2 3 6" xfId="15847" xr:uid="{00000000-0005-0000-0000-000010830000}"/>
    <cellStyle name="Note 3 2 4 2 3 7" xfId="31743" xr:uid="{00000000-0005-0000-0000-000011830000}"/>
    <cellStyle name="Note 3 2 4 2 4" xfId="6288" xr:uid="{00000000-0005-0000-0000-000012830000}"/>
    <cellStyle name="Note 3 2 4 2 4 2" xfId="23499" xr:uid="{00000000-0005-0000-0000-000013830000}"/>
    <cellStyle name="Note 3 2 4 2 4 3" xfId="20663" xr:uid="{00000000-0005-0000-0000-000014830000}"/>
    <cellStyle name="Note 3 2 4 2 4 4" xfId="28326" xr:uid="{00000000-0005-0000-0000-000015830000}"/>
    <cellStyle name="Note 3 2 4 2 4 5" xfId="20034" xr:uid="{00000000-0005-0000-0000-000016830000}"/>
    <cellStyle name="Note 3 2 4 2 4 6" xfId="30300" xr:uid="{00000000-0005-0000-0000-000017830000}"/>
    <cellStyle name="Note 3 2 4 2 5" xfId="14710" xr:uid="{00000000-0005-0000-0000-000018830000}"/>
    <cellStyle name="Note 3 2 4 2 6" xfId="22168" xr:uid="{00000000-0005-0000-0000-000019830000}"/>
    <cellStyle name="Note 3 2 4 2 7" xfId="28795" xr:uid="{00000000-0005-0000-0000-00001A830000}"/>
    <cellStyle name="Note 3 2 4 2 8" xfId="28383" xr:uid="{00000000-0005-0000-0000-00001B830000}"/>
    <cellStyle name="Note 3 2 4 2 9" xfId="29273" xr:uid="{00000000-0005-0000-0000-00001C830000}"/>
    <cellStyle name="Note 3 2 4 3" xfId="1182" xr:uid="{00000000-0005-0000-0000-00001D830000}"/>
    <cellStyle name="Note 3 2 4 3 2" xfId="2273" xr:uid="{00000000-0005-0000-0000-00001E830000}"/>
    <cellStyle name="Note 3 2 4 3 2 2" xfId="6414" xr:uid="{00000000-0005-0000-0000-00001F830000}"/>
    <cellStyle name="Note 3 2 4 3 2 2 2" xfId="13890" xr:uid="{00000000-0005-0000-0000-000020830000}"/>
    <cellStyle name="Note 3 2 4 3 2 2 3" xfId="23625" xr:uid="{00000000-0005-0000-0000-000021830000}"/>
    <cellStyle name="Note 3 2 4 3 2 2 4" xfId="24330" xr:uid="{00000000-0005-0000-0000-000022830000}"/>
    <cellStyle name="Note 3 2 4 3 2 2 5" xfId="28556" xr:uid="{00000000-0005-0000-0000-000023830000}"/>
    <cellStyle name="Note 3 2 4 3 2 2 6" xfId="30186" xr:uid="{00000000-0005-0000-0000-000024830000}"/>
    <cellStyle name="Note 3 2 4 3 2 2 7" xfId="31692" xr:uid="{00000000-0005-0000-0000-000025830000}"/>
    <cellStyle name="Note 3 2 4 3 2 3" xfId="6748" xr:uid="{00000000-0005-0000-0000-000026830000}"/>
    <cellStyle name="Note 3 2 4 3 2 3 2" xfId="23959" xr:uid="{00000000-0005-0000-0000-000027830000}"/>
    <cellStyle name="Note 3 2 4 3 2 3 3" xfId="15527" xr:uid="{00000000-0005-0000-0000-000028830000}"/>
    <cellStyle name="Note 3 2 4 3 2 3 4" xfId="24653" xr:uid="{00000000-0005-0000-0000-000029830000}"/>
    <cellStyle name="Note 3 2 4 3 2 3 5" xfId="24690" xr:uid="{00000000-0005-0000-0000-00002A830000}"/>
    <cellStyle name="Note 3 2 4 3 2 3 6" xfId="31871" xr:uid="{00000000-0005-0000-0000-00002B830000}"/>
    <cellStyle name="Note 3 2 4 3 2 4" xfId="14450" xr:uid="{00000000-0005-0000-0000-00002C830000}"/>
    <cellStyle name="Note 3 2 4 3 2 5" xfId="24245" xr:uid="{00000000-0005-0000-0000-00002D830000}"/>
    <cellStyle name="Note 3 2 4 3 2 6" xfId="27125" xr:uid="{00000000-0005-0000-0000-00002E830000}"/>
    <cellStyle name="Note 3 2 4 3 2 7" xfId="30296" xr:uid="{00000000-0005-0000-0000-00002F830000}"/>
    <cellStyle name="Note 3 2 4 3 2 8" xfId="30693" xr:uid="{00000000-0005-0000-0000-000030830000}"/>
    <cellStyle name="Note 3 2 4 3 3" xfId="5526" xr:uid="{00000000-0005-0000-0000-000031830000}"/>
    <cellStyle name="Note 3 2 4 3 3 2" xfId="13233" xr:uid="{00000000-0005-0000-0000-000032830000}"/>
    <cellStyle name="Note 3 2 4 3 3 3" xfId="22762" xr:uid="{00000000-0005-0000-0000-000033830000}"/>
    <cellStyle name="Note 3 2 4 3 3 4" xfId="15868" xr:uid="{00000000-0005-0000-0000-000034830000}"/>
    <cellStyle name="Note 3 2 4 3 3 5" xfId="20306" xr:uid="{00000000-0005-0000-0000-000035830000}"/>
    <cellStyle name="Note 3 2 4 3 3 6" xfId="28404" xr:uid="{00000000-0005-0000-0000-000036830000}"/>
    <cellStyle name="Note 3 2 4 3 3 7" xfId="31664" xr:uid="{00000000-0005-0000-0000-000037830000}"/>
    <cellStyle name="Note 3 2 4 3 4" xfId="5803" xr:uid="{00000000-0005-0000-0000-000038830000}"/>
    <cellStyle name="Note 3 2 4 3 4 2" xfId="23014" xr:uid="{00000000-0005-0000-0000-000039830000}"/>
    <cellStyle name="Note 3 2 4 3 4 3" xfId="20762" xr:uid="{00000000-0005-0000-0000-00003A830000}"/>
    <cellStyle name="Note 3 2 4 3 4 4" xfId="15168" xr:uid="{00000000-0005-0000-0000-00003B830000}"/>
    <cellStyle name="Note 3 2 4 3 4 5" xfId="21093" xr:uid="{00000000-0005-0000-0000-00003C830000}"/>
    <cellStyle name="Note 3 2 4 3 4 6" xfId="29090" xr:uid="{00000000-0005-0000-0000-00003D830000}"/>
    <cellStyle name="Note 3 2 4 3 5" xfId="20240" xr:uid="{00000000-0005-0000-0000-00003E830000}"/>
    <cellStyle name="Note 3 2 4 3 6" xfId="25681" xr:uid="{00000000-0005-0000-0000-00003F830000}"/>
    <cellStyle name="Note 3 2 4 3 7" xfId="20964" xr:uid="{00000000-0005-0000-0000-000040830000}"/>
    <cellStyle name="Note 3 2 4 3 8" xfId="20865" xr:uid="{00000000-0005-0000-0000-000041830000}"/>
    <cellStyle name="Note 3 2 4 3 9" xfId="31227" xr:uid="{00000000-0005-0000-0000-000042830000}"/>
    <cellStyle name="Note 3 2 4 4" xfId="1852" xr:uid="{00000000-0005-0000-0000-000043830000}"/>
    <cellStyle name="Note 3 2 4 4 2" xfId="6153" xr:uid="{00000000-0005-0000-0000-000044830000}"/>
    <cellStyle name="Note 3 2 4 4 2 2" xfId="13718" xr:uid="{00000000-0005-0000-0000-000045830000}"/>
    <cellStyle name="Note 3 2 4 4 2 3" xfId="23364" xr:uid="{00000000-0005-0000-0000-000046830000}"/>
    <cellStyle name="Note 3 2 4 4 2 4" xfId="20078" xr:uid="{00000000-0005-0000-0000-000047830000}"/>
    <cellStyle name="Note 3 2 4 4 2 5" xfId="21625" xr:uid="{00000000-0005-0000-0000-000048830000}"/>
    <cellStyle name="Note 3 2 4 4 2 6" xfId="29481" xr:uid="{00000000-0005-0000-0000-000049830000}"/>
    <cellStyle name="Note 3 2 4 4 2 7" xfId="31545" xr:uid="{00000000-0005-0000-0000-00004A830000}"/>
    <cellStyle name="Note 3 2 4 4 3" xfId="5785" xr:uid="{00000000-0005-0000-0000-00004B830000}"/>
    <cellStyle name="Note 3 2 4 4 3 2" xfId="22996" xr:uid="{00000000-0005-0000-0000-00004C830000}"/>
    <cellStyle name="Note 3 2 4 4 3 3" xfId="25218" xr:uid="{00000000-0005-0000-0000-00004D830000}"/>
    <cellStyle name="Note 3 2 4 4 3 4" xfId="24866" xr:uid="{00000000-0005-0000-0000-00004E830000}"/>
    <cellStyle name="Note 3 2 4 4 3 5" xfId="25668" xr:uid="{00000000-0005-0000-0000-00004F830000}"/>
    <cellStyle name="Note 3 2 4 4 3 6" xfId="30764" xr:uid="{00000000-0005-0000-0000-000050830000}"/>
    <cellStyle name="Note 3 2 4 4 4" xfId="19967" xr:uid="{00000000-0005-0000-0000-000051830000}"/>
    <cellStyle name="Note 3 2 4 4 5" xfId="21623" xr:uid="{00000000-0005-0000-0000-000052830000}"/>
    <cellStyle name="Note 3 2 4 4 6" xfId="22678" xr:uid="{00000000-0005-0000-0000-000053830000}"/>
    <cellStyle name="Note 3 2 4 4 7" xfId="30032" xr:uid="{00000000-0005-0000-0000-000054830000}"/>
    <cellStyle name="Note 3 2 4 4 8" xfId="31381" xr:uid="{00000000-0005-0000-0000-000055830000}"/>
    <cellStyle name="Note 3 2 4 5" xfId="4288" xr:uid="{00000000-0005-0000-0000-000056830000}"/>
    <cellStyle name="Note 3 2 4 5 2" xfId="12190" xr:uid="{00000000-0005-0000-0000-000057830000}"/>
    <cellStyle name="Note 3 2 4 5 3" xfId="21634" xr:uid="{00000000-0005-0000-0000-000058830000}"/>
    <cellStyle name="Note 3 2 4 5 4" xfId="14417" xr:uid="{00000000-0005-0000-0000-000059830000}"/>
    <cellStyle name="Note 3 2 4 5 5" xfId="25684" xr:uid="{00000000-0005-0000-0000-00005A830000}"/>
    <cellStyle name="Note 3 2 4 5 6" xfId="27800" xr:uid="{00000000-0005-0000-0000-00005B830000}"/>
    <cellStyle name="Note 3 2 4 5 7" xfId="31670" xr:uid="{00000000-0005-0000-0000-00005C830000}"/>
    <cellStyle name="Note 3 2 4 6" xfId="3933" xr:uid="{00000000-0005-0000-0000-00005D830000}"/>
    <cellStyle name="Note 3 2 4 6 2" xfId="21300" xr:uid="{00000000-0005-0000-0000-00005E830000}"/>
    <cellStyle name="Note 3 2 4 6 3" xfId="17969" xr:uid="{00000000-0005-0000-0000-00005F830000}"/>
    <cellStyle name="Note 3 2 4 6 4" xfId="26590" xr:uid="{00000000-0005-0000-0000-000060830000}"/>
    <cellStyle name="Note 3 2 4 6 5" xfId="21035" xr:uid="{00000000-0005-0000-0000-000061830000}"/>
    <cellStyle name="Note 3 2 4 6 6" xfId="29851" xr:uid="{00000000-0005-0000-0000-000062830000}"/>
    <cellStyle name="Note 3 2 4 7" xfId="20514" xr:uid="{00000000-0005-0000-0000-000063830000}"/>
    <cellStyle name="Note 3 2 4 8" xfId="15160" xr:uid="{00000000-0005-0000-0000-000064830000}"/>
    <cellStyle name="Note 3 2 4 9" xfId="27382" xr:uid="{00000000-0005-0000-0000-000065830000}"/>
    <cellStyle name="Note 3 2 5" xfId="1436" xr:uid="{00000000-0005-0000-0000-000066830000}"/>
    <cellStyle name="Note 3 2 5 2" xfId="2527" xr:uid="{00000000-0005-0000-0000-000067830000}"/>
    <cellStyle name="Note 3 2 5 2 2" xfId="6550" xr:uid="{00000000-0005-0000-0000-000068830000}"/>
    <cellStyle name="Note 3 2 5 2 2 2" xfId="13971" xr:uid="{00000000-0005-0000-0000-000069830000}"/>
    <cellStyle name="Note 3 2 5 2 2 3" xfId="23761" xr:uid="{00000000-0005-0000-0000-00006A830000}"/>
    <cellStyle name="Note 3 2 5 2 2 4" xfId="21167" xr:uid="{00000000-0005-0000-0000-00006B830000}"/>
    <cellStyle name="Note 3 2 5 2 2 5" xfId="26394" xr:uid="{00000000-0005-0000-0000-00006C830000}"/>
    <cellStyle name="Note 3 2 5 2 2 6" xfId="14260" xr:uid="{00000000-0005-0000-0000-00006D830000}"/>
    <cellStyle name="Note 3 2 5 2 2 7" xfId="14215" xr:uid="{00000000-0005-0000-0000-00006E830000}"/>
    <cellStyle name="Note 3 2 5 2 3" xfId="5591" xr:uid="{00000000-0005-0000-0000-00006F830000}"/>
    <cellStyle name="Note 3 2 5 2 3 2" xfId="22827" xr:uid="{00000000-0005-0000-0000-000070830000}"/>
    <cellStyle name="Note 3 2 5 2 3 3" xfId="26218" xr:uid="{00000000-0005-0000-0000-000071830000}"/>
    <cellStyle name="Note 3 2 5 2 3 4" xfId="28388" xr:uid="{00000000-0005-0000-0000-000072830000}"/>
    <cellStyle name="Note 3 2 5 2 3 5" xfId="29874" xr:uid="{00000000-0005-0000-0000-000073830000}"/>
    <cellStyle name="Note 3 2 5 2 3 6" xfId="27789" xr:uid="{00000000-0005-0000-0000-000074830000}"/>
    <cellStyle name="Note 3 2 5 2 4" xfId="14377" xr:uid="{00000000-0005-0000-0000-000075830000}"/>
    <cellStyle name="Note 3 2 5 2 5" xfId="15133" xr:uid="{00000000-0005-0000-0000-000076830000}"/>
    <cellStyle name="Note 3 2 5 2 6" xfId="27828" xr:uid="{00000000-0005-0000-0000-000077830000}"/>
    <cellStyle name="Note 3 2 5 2 7" xfId="22332" xr:uid="{00000000-0005-0000-0000-000078830000}"/>
    <cellStyle name="Note 3 2 5 2 8" xfId="31840" xr:uid="{00000000-0005-0000-0000-000079830000}"/>
    <cellStyle name="Note 3 2 5 3" xfId="5863" xr:uid="{00000000-0005-0000-0000-00007A830000}"/>
    <cellStyle name="Note 3 2 5 3 2" xfId="13492" xr:uid="{00000000-0005-0000-0000-00007B830000}"/>
    <cellStyle name="Note 3 2 5 3 3" xfId="23074" xr:uid="{00000000-0005-0000-0000-00007C830000}"/>
    <cellStyle name="Note 3 2 5 3 4" xfId="16259" xr:uid="{00000000-0005-0000-0000-00007D830000}"/>
    <cellStyle name="Note 3 2 5 3 5" xfId="27624" xr:uid="{00000000-0005-0000-0000-00007E830000}"/>
    <cellStyle name="Note 3 2 5 3 6" xfId="30238" xr:uid="{00000000-0005-0000-0000-00007F830000}"/>
    <cellStyle name="Note 3 2 5 3 7" xfId="31927" xr:uid="{00000000-0005-0000-0000-000080830000}"/>
    <cellStyle name="Note 3 2 5 4" xfId="6759" xr:uid="{00000000-0005-0000-0000-000081830000}"/>
    <cellStyle name="Note 3 2 5 4 2" xfId="23970" xr:uid="{00000000-0005-0000-0000-000082830000}"/>
    <cellStyle name="Note 3 2 5 4 3" xfId="14860" xr:uid="{00000000-0005-0000-0000-000083830000}"/>
    <cellStyle name="Note 3 2 5 4 4" xfId="25027" xr:uid="{00000000-0005-0000-0000-000084830000}"/>
    <cellStyle name="Note 3 2 5 4 5" xfId="26128" xr:uid="{00000000-0005-0000-0000-000085830000}"/>
    <cellStyle name="Note 3 2 5 4 6" xfId="31413" xr:uid="{00000000-0005-0000-0000-000086830000}"/>
    <cellStyle name="Note 3 2 5 5" xfId="18008" xr:uid="{00000000-0005-0000-0000-000087830000}"/>
    <cellStyle name="Note 3 2 5 6" xfId="22126" xr:uid="{00000000-0005-0000-0000-000088830000}"/>
    <cellStyle name="Note 3 2 5 7" xfId="27932" xr:uid="{00000000-0005-0000-0000-000089830000}"/>
    <cellStyle name="Note 3 2 5 8" xfId="27545" xr:uid="{00000000-0005-0000-0000-00008A830000}"/>
    <cellStyle name="Note 3 2 5 9" xfId="31873" xr:uid="{00000000-0005-0000-0000-00008B830000}"/>
    <cellStyle name="Note 3 2 6" xfId="1177" xr:uid="{00000000-0005-0000-0000-00008C830000}"/>
    <cellStyle name="Note 3 2 6 2" xfId="2268" xr:uid="{00000000-0005-0000-0000-00008D830000}"/>
    <cellStyle name="Note 3 2 6 2 2" xfId="6409" xr:uid="{00000000-0005-0000-0000-00008E830000}"/>
    <cellStyle name="Note 3 2 6 2 2 2" xfId="13885" xr:uid="{00000000-0005-0000-0000-00008F830000}"/>
    <cellStyle name="Note 3 2 6 2 2 3" xfId="23620" xr:uid="{00000000-0005-0000-0000-000090830000}"/>
    <cellStyle name="Note 3 2 6 2 2 4" xfId="18226" xr:uid="{00000000-0005-0000-0000-000091830000}"/>
    <cellStyle name="Note 3 2 6 2 2 5" xfId="28316" xr:uid="{00000000-0005-0000-0000-000092830000}"/>
    <cellStyle name="Note 3 2 6 2 2 6" xfId="27339" xr:uid="{00000000-0005-0000-0000-000093830000}"/>
    <cellStyle name="Note 3 2 6 2 2 7" xfId="27023" xr:uid="{00000000-0005-0000-0000-000094830000}"/>
    <cellStyle name="Note 3 2 6 2 3" xfId="4677" xr:uid="{00000000-0005-0000-0000-000095830000}"/>
    <cellStyle name="Note 3 2 6 2 3 2" xfId="21995" xr:uid="{00000000-0005-0000-0000-000096830000}"/>
    <cellStyle name="Note 3 2 6 2 3 3" xfId="25083" xr:uid="{00000000-0005-0000-0000-000097830000}"/>
    <cellStyle name="Note 3 2 6 2 3 4" xfId="16529" xr:uid="{00000000-0005-0000-0000-000098830000}"/>
    <cellStyle name="Note 3 2 6 2 3 5" xfId="25721" xr:uid="{00000000-0005-0000-0000-000099830000}"/>
    <cellStyle name="Note 3 2 6 2 3 6" xfId="29537" xr:uid="{00000000-0005-0000-0000-00009A830000}"/>
    <cellStyle name="Note 3 2 6 2 4" xfId="18882" xr:uid="{00000000-0005-0000-0000-00009B830000}"/>
    <cellStyle name="Note 3 2 6 2 5" xfId="22068" xr:uid="{00000000-0005-0000-0000-00009C830000}"/>
    <cellStyle name="Note 3 2 6 2 6" xfId="26660" xr:uid="{00000000-0005-0000-0000-00009D830000}"/>
    <cellStyle name="Note 3 2 6 2 7" xfId="30402" xr:uid="{00000000-0005-0000-0000-00009E830000}"/>
    <cellStyle name="Note 3 2 6 2 8" xfId="30130" xr:uid="{00000000-0005-0000-0000-00009F830000}"/>
    <cellStyle name="Note 3 2 6 3" xfId="4979" xr:uid="{00000000-0005-0000-0000-0000A0830000}"/>
    <cellStyle name="Note 3 2 6 3 2" xfId="12750" xr:uid="{00000000-0005-0000-0000-0000A1830000}"/>
    <cellStyle name="Note 3 2 6 3 3" xfId="22275" xr:uid="{00000000-0005-0000-0000-0000A2830000}"/>
    <cellStyle name="Note 3 2 6 3 4" xfId="15243" xr:uid="{00000000-0005-0000-0000-0000A3830000}"/>
    <cellStyle name="Note 3 2 6 3 5" xfId="27490" xr:uid="{00000000-0005-0000-0000-0000A4830000}"/>
    <cellStyle name="Note 3 2 6 3 6" xfId="27996" xr:uid="{00000000-0005-0000-0000-0000A5830000}"/>
    <cellStyle name="Note 3 2 6 3 7" xfId="31370" xr:uid="{00000000-0005-0000-0000-0000A6830000}"/>
    <cellStyle name="Note 3 2 6 4" xfId="4911" xr:uid="{00000000-0005-0000-0000-0000A7830000}"/>
    <cellStyle name="Note 3 2 6 4 2" xfId="22209" xr:uid="{00000000-0005-0000-0000-0000A8830000}"/>
    <cellStyle name="Note 3 2 6 4 3" xfId="19657" xr:uid="{00000000-0005-0000-0000-0000A9830000}"/>
    <cellStyle name="Note 3 2 6 4 4" xfId="20645" xr:uid="{00000000-0005-0000-0000-0000AA830000}"/>
    <cellStyle name="Note 3 2 6 4 5" xfId="30292" xr:uid="{00000000-0005-0000-0000-0000AB830000}"/>
    <cellStyle name="Note 3 2 6 4 6" xfId="31563" xr:uid="{00000000-0005-0000-0000-0000AC830000}"/>
    <cellStyle name="Note 3 2 6 5" xfId="20007" xr:uid="{00000000-0005-0000-0000-0000AD830000}"/>
    <cellStyle name="Note 3 2 6 6" xfId="24656" xr:uid="{00000000-0005-0000-0000-0000AE830000}"/>
    <cellStyle name="Note 3 2 6 7" xfId="14218" xr:uid="{00000000-0005-0000-0000-0000AF830000}"/>
    <cellStyle name="Note 3 2 6 8" xfId="24267" xr:uid="{00000000-0005-0000-0000-0000B0830000}"/>
    <cellStyle name="Note 3 2 6 9" xfId="31861" xr:uid="{00000000-0005-0000-0000-0000B1830000}"/>
    <cellStyle name="Note 3 2 7" xfId="1847" xr:uid="{00000000-0005-0000-0000-0000B2830000}"/>
    <cellStyle name="Note 3 2 7 2" xfId="6148" xr:uid="{00000000-0005-0000-0000-0000B3830000}"/>
    <cellStyle name="Note 3 2 7 2 2" xfId="13713" xr:uid="{00000000-0005-0000-0000-0000B4830000}"/>
    <cellStyle name="Note 3 2 7 2 3" xfId="23359" xr:uid="{00000000-0005-0000-0000-0000B5830000}"/>
    <cellStyle name="Note 3 2 7 2 4" xfId="14697" xr:uid="{00000000-0005-0000-0000-0000B6830000}"/>
    <cellStyle name="Note 3 2 7 2 5" xfId="21787" xr:uid="{00000000-0005-0000-0000-0000B7830000}"/>
    <cellStyle name="Note 3 2 7 2 6" xfId="26946" xr:uid="{00000000-0005-0000-0000-0000B8830000}"/>
    <cellStyle name="Note 3 2 7 2 7" xfId="31553" xr:uid="{00000000-0005-0000-0000-0000B9830000}"/>
    <cellStyle name="Note 3 2 7 3" xfId="4990" xr:uid="{00000000-0005-0000-0000-0000BA830000}"/>
    <cellStyle name="Note 3 2 7 3 2" xfId="22286" xr:uid="{00000000-0005-0000-0000-0000BB830000}"/>
    <cellStyle name="Note 3 2 7 3 3" xfId="24906" xr:uid="{00000000-0005-0000-0000-0000BC830000}"/>
    <cellStyle name="Note 3 2 7 3 4" xfId="24597" xr:uid="{00000000-0005-0000-0000-0000BD830000}"/>
    <cellStyle name="Note 3 2 7 3 5" xfId="29348" xr:uid="{00000000-0005-0000-0000-0000BE830000}"/>
    <cellStyle name="Note 3 2 7 3 6" xfId="31364" xr:uid="{00000000-0005-0000-0000-0000BF830000}"/>
    <cellStyle name="Note 3 2 7 4" xfId="17968" xr:uid="{00000000-0005-0000-0000-0000C0830000}"/>
    <cellStyle name="Note 3 2 7 5" xfId="16579" xr:uid="{00000000-0005-0000-0000-0000C1830000}"/>
    <cellStyle name="Note 3 2 7 6" xfId="25580" xr:uid="{00000000-0005-0000-0000-0000C2830000}"/>
    <cellStyle name="Note 3 2 7 7" xfId="29044" xr:uid="{00000000-0005-0000-0000-0000C3830000}"/>
    <cellStyle name="Note 3 2 7 8" xfId="31867" xr:uid="{00000000-0005-0000-0000-0000C4830000}"/>
    <cellStyle name="Note 3 2 8" xfId="5540" xr:uid="{00000000-0005-0000-0000-0000C5830000}"/>
    <cellStyle name="Note 3 2 8 2" xfId="13247" xr:uid="{00000000-0005-0000-0000-0000C6830000}"/>
    <cellStyle name="Note 3 2 8 3" xfId="22776" xr:uid="{00000000-0005-0000-0000-0000C7830000}"/>
    <cellStyle name="Note 3 2 8 4" xfId="18604" xr:uid="{00000000-0005-0000-0000-0000C8830000}"/>
    <cellStyle name="Note 3 2 8 5" xfId="27416" xr:uid="{00000000-0005-0000-0000-0000C9830000}"/>
    <cellStyle name="Note 3 2 8 6" xfId="27978" xr:uid="{00000000-0005-0000-0000-0000CA830000}"/>
    <cellStyle name="Note 3 2 8 7" xfId="21119" xr:uid="{00000000-0005-0000-0000-0000CB830000}"/>
    <cellStyle name="Note 3 2 9" xfId="6475" xr:uid="{00000000-0005-0000-0000-0000CC830000}"/>
    <cellStyle name="Note 3 2 9 2" xfId="23686" xr:uid="{00000000-0005-0000-0000-0000CD830000}"/>
    <cellStyle name="Note 3 2 9 3" xfId="24727" xr:uid="{00000000-0005-0000-0000-0000CE830000}"/>
    <cellStyle name="Note 3 2 9 4" xfId="22436" xr:uid="{00000000-0005-0000-0000-0000CF830000}"/>
    <cellStyle name="Note 3 2 9 5" xfId="21584" xr:uid="{00000000-0005-0000-0000-0000D0830000}"/>
    <cellStyle name="Note 3 2 9 6" xfId="29038" xr:uid="{00000000-0005-0000-0000-0000D1830000}"/>
    <cellStyle name="Note 3 3" xfId="675" xr:uid="{00000000-0005-0000-0000-0000D2830000}"/>
    <cellStyle name="Note 3 3 10" xfId="22458" xr:uid="{00000000-0005-0000-0000-0000D3830000}"/>
    <cellStyle name="Note 3 3 11" xfId="22845" xr:uid="{00000000-0005-0000-0000-0000D4830000}"/>
    <cellStyle name="Note 3 3 12" xfId="29486" xr:uid="{00000000-0005-0000-0000-0000D5830000}"/>
    <cellStyle name="Note 3 3 13" xfId="29695" xr:uid="{00000000-0005-0000-0000-0000D6830000}"/>
    <cellStyle name="Note 3 3 2" xfId="676" xr:uid="{00000000-0005-0000-0000-0000D7830000}"/>
    <cellStyle name="Note 3 3 2 10" xfId="20142" xr:uid="{00000000-0005-0000-0000-0000D8830000}"/>
    <cellStyle name="Note 3 3 2 11" xfId="28357" xr:uid="{00000000-0005-0000-0000-0000D9830000}"/>
    <cellStyle name="Note 3 3 2 2" xfId="1443" xr:uid="{00000000-0005-0000-0000-0000DA830000}"/>
    <cellStyle name="Note 3 3 2 2 2" xfId="2534" xr:uid="{00000000-0005-0000-0000-0000DB830000}"/>
    <cellStyle name="Note 3 3 2 2 2 2" xfId="6557" xr:uid="{00000000-0005-0000-0000-0000DC830000}"/>
    <cellStyle name="Note 3 3 2 2 2 2 2" xfId="13978" xr:uid="{00000000-0005-0000-0000-0000DD830000}"/>
    <cellStyle name="Note 3 3 2 2 2 2 3" xfId="23768" xr:uid="{00000000-0005-0000-0000-0000DE830000}"/>
    <cellStyle name="Note 3 3 2 2 2 2 4" xfId="22034" xr:uid="{00000000-0005-0000-0000-0000DF830000}"/>
    <cellStyle name="Note 3 3 2 2 2 2 5" xfId="25360" xr:uid="{00000000-0005-0000-0000-0000E0830000}"/>
    <cellStyle name="Note 3 3 2 2 2 2 6" xfId="30398" xr:uid="{00000000-0005-0000-0000-0000E1830000}"/>
    <cellStyle name="Note 3 3 2 2 2 2 7" xfId="31997" xr:uid="{00000000-0005-0000-0000-0000E2830000}"/>
    <cellStyle name="Note 3 3 2 2 2 3" xfId="6771" xr:uid="{00000000-0005-0000-0000-0000E3830000}"/>
    <cellStyle name="Note 3 3 2 2 2 3 2" xfId="23982" xr:uid="{00000000-0005-0000-0000-0000E4830000}"/>
    <cellStyle name="Note 3 3 2 2 2 3 3" xfId="26427" xr:uid="{00000000-0005-0000-0000-0000E5830000}"/>
    <cellStyle name="Note 3 3 2 2 2 3 4" xfId="17924" xr:uid="{00000000-0005-0000-0000-0000E6830000}"/>
    <cellStyle name="Note 3 3 2 2 2 3 5" xfId="29147" xr:uid="{00000000-0005-0000-0000-0000E7830000}"/>
    <cellStyle name="Note 3 3 2 2 2 3 6" xfId="30937" xr:uid="{00000000-0005-0000-0000-0000E8830000}"/>
    <cellStyle name="Note 3 3 2 2 2 4" xfId="14372" xr:uid="{00000000-0005-0000-0000-0000E9830000}"/>
    <cellStyle name="Note 3 3 2 2 2 5" xfId="26444" xr:uid="{00000000-0005-0000-0000-0000EA830000}"/>
    <cellStyle name="Note 3 3 2 2 2 6" xfId="16545" xr:uid="{00000000-0005-0000-0000-0000EB830000}"/>
    <cellStyle name="Note 3 3 2 2 2 7" xfId="26276" xr:uid="{00000000-0005-0000-0000-0000EC830000}"/>
    <cellStyle name="Note 3 3 2 2 2 8" xfId="21750" xr:uid="{00000000-0005-0000-0000-0000ED830000}"/>
    <cellStyle name="Note 3 3 2 2 3" xfId="5870" xr:uid="{00000000-0005-0000-0000-0000EE830000}"/>
    <cellStyle name="Note 3 3 2 2 3 2" xfId="13499" xr:uid="{00000000-0005-0000-0000-0000EF830000}"/>
    <cellStyle name="Note 3 3 2 2 3 3" xfId="23081" xr:uid="{00000000-0005-0000-0000-0000F0830000}"/>
    <cellStyle name="Note 3 3 2 2 3 4" xfId="25905" xr:uid="{00000000-0005-0000-0000-0000F1830000}"/>
    <cellStyle name="Note 3 3 2 2 3 5" xfId="25827" xr:uid="{00000000-0005-0000-0000-0000F2830000}"/>
    <cellStyle name="Note 3 3 2 2 3 6" xfId="18601" xr:uid="{00000000-0005-0000-0000-0000F3830000}"/>
    <cellStyle name="Note 3 3 2 2 3 7" xfId="28508" xr:uid="{00000000-0005-0000-0000-0000F4830000}"/>
    <cellStyle name="Note 3 3 2 2 4" xfId="6839" xr:uid="{00000000-0005-0000-0000-0000F5830000}"/>
    <cellStyle name="Note 3 3 2 2 4 2" xfId="24050" xr:uid="{00000000-0005-0000-0000-0000F6830000}"/>
    <cellStyle name="Note 3 3 2 2 4 3" xfId="24772" xr:uid="{00000000-0005-0000-0000-0000F7830000}"/>
    <cellStyle name="Note 3 3 2 2 4 4" xfId="28877" xr:uid="{00000000-0005-0000-0000-0000F8830000}"/>
    <cellStyle name="Note 3 3 2 2 4 5" xfId="28520" xr:uid="{00000000-0005-0000-0000-0000F9830000}"/>
    <cellStyle name="Note 3 3 2 2 4 6" xfId="30931" xr:uid="{00000000-0005-0000-0000-0000FA830000}"/>
    <cellStyle name="Note 3 3 2 2 5" xfId="20646" xr:uid="{00000000-0005-0000-0000-0000FB830000}"/>
    <cellStyle name="Note 3 3 2 2 6" xfId="25941" xr:uid="{00000000-0005-0000-0000-0000FC830000}"/>
    <cellStyle name="Note 3 3 2 2 7" xfId="27150" xr:uid="{00000000-0005-0000-0000-0000FD830000}"/>
    <cellStyle name="Note 3 3 2 2 8" xfId="25954" xr:uid="{00000000-0005-0000-0000-0000FE830000}"/>
    <cellStyle name="Note 3 3 2 2 9" xfId="17933" xr:uid="{00000000-0005-0000-0000-0000FF830000}"/>
    <cellStyle name="Note 3 3 2 3" xfId="1494" xr:uid="{00000000-0005-0000-0000-000000840000}"/>
    <cellStyle name="Note 3 3 2 3 2" xfId="2585" xr:uid="{00000000-0005-0000-0000-000001840000}"/>
    <cellStyle name="Note 3 3 2 3 2 2" xfId="6608" xr:uid="{00000000-0005-0000-0000-000002840000}"/>
    <cellStyle name="Note 3 3 2 3 2 2 2" xfId="14029" xr:uid="{00000000-0005-0000-0000-000003840000}"/>
    <cellStyle name="Note 3 3 2 3 2 2 3" xfId="23819" xr:uid="{00000000-0005-0000-0000-000004840000}"/>
    <cellStyle name="Note 3 3 2 3 2 2 4" xfId="15461" xr:uid="{00000000-0005-0000-0000-000005840000}"/>
    <cellStyle name="Note 3 3 2 3 2 2 5" xfId="19837" xr:uid="{00000000-0005-0000-0000-000006840000}"/>
    <cellStyle name="Note 3 3 2 3 2 2 6" xfId="24385" xr:uid="{00000000-0005-0000-0000-000007840000}"/>
    <cellStyle name="Note 3 3 2 3 2 2 7" xfId="27114" xr:uid="{00000000-0005-0000-0000-000008840000}"/>
    <cellStyle name="Note 3 3 2 3 2 3" xfId="5825" xr:uid="{00000000-0005-0000-0000-000009840000}"/>
    <cellStyle name="Note 3 3 2 3 2 3 2" xfId="23036" xr:uid="{00000000-0005-0000-0000-00000A840000}"/>
    <cellStyle name="Note 3 3 2 3 2 3 3" xfId="25528" xr:uid="{00000000-0005-0000-0000-00000B840000}"/>
    <cellStyle name="Note 3 3 2 3 2 3 4" xfId="14169" xr:uid="{00000000-0005-0000-0000-00000C840000}"/>
    <cellStyle name="Note 3 3 2 3 2 3 5" xfId="29777" xr:uid="{00000000-0005-0000-0000-00000D840000}"/>
    <cellStyle name="Note 3 3 2 3 2 3 6" xfId="14131" xr:uid="{00000000-0005-0000-0000-00000E840000}"/>
    <cellStyle name="Note 3 3 2 3 2 4" xfId="14325" xr:uid="{00000000-0005-0000-0000-00000F840000}"/>
    <cellStyle name="Note 3 3 2 3 2 5" xfId="20906" xr:uid="{00000000-0005-0000-0000-000010840000}"/>
    <cellStyle name="Note 3 3 2 3 2 6" xfId="26879" xr:uid="{00000000-0005-0000-0000-000011840000}"/>
    <cellStyle name="Note 3 3 2 3 2 7" xfId="14870" xr:uid="{00000000-0005-0000-0000-000012840000}"/>
    <cellStyle name="Note 3 3 2 3 2 8" xfId="30458" xr:uid="{00000000-0005-0000-0000-000013840000}"/>
    <cellStyle name="Note 3 3 2 3 3" xfId="5921" xr:uid="{00000000-0005-0000-0000-000014840000}"/>
    <cellStyle name="Note 3 3 2 3 3 2" xfId="13550" xr:uid="{00000000-0005-0000-0000-000015840000}"/>
    <cellStyle name="Note 3 3 2 3 3 3" xfId="23132" xr:uid="{00000000-0005-0000-0000-000016840000}"/>
    <cellStyle name="Note 3 3 2 3 3 4" xfId="26466" xr:uid="{00000000-0005-0000-0000-000017840000}"/>
    <cellStyle name="Note 3 3 2 3 3 5" xfId="25916" xr:uid="{00000000-0005-0000-0000-000018840000}"/>
    <cellStyle name="Note 3 3 2 3 3 6" xfId="29785" xr:uid="{00000000-0005-0000-0000-000019840000}"/>
    <cellStyle name="Note 3 3 2 3 3 7" xfId="21904" xr:uid="{00000000-0005-0000-0000-00001A840000}"/>
    <cellStyle name="Note 3 3 2 3 4" xfId="6927" xr:uid="{00000000-0005-0000-0000-00001B840000}"/>
    <cellStyle name="Note 3 3 2 3 4 2" xfId="24138" xr:uid="{00000000-0005-0000-0000-00001C840000}"/>
    <cellStyle name="Note 3 3 2 3 4 3" xfId="19915" xr:uid="{00000000-0005-0000-0000-00001D840000}"/>
    <cellStyle name="Note 3 3 2 3 4 4" xfId="28965" xr:uid="{00000000-0005-0000-0000-00001E840000}"/>
    <cellStyle name="Note 3 3 2 3 4 5" xfId="29717" xr:uid="{00000000-0005-0000-0000-00001F840000}"/>
    <cellStyle name="Note 3 3 2 3 4 6" xfId="25595" xr:uid="{00000000-0005-0000-0000-000020840000}"/>
    <cellStyle name="Note 3 3 2 3 5" xfId="17893" xr:uid="{00000000-0005-0000-0000-000021840000}"/>
    <cellStyle name="Note 3 3 2 3 6" xfId="22677" xr:uid="{00000000-0005-0000-0000-000022840000}"/>
    <cellStyle name="Note 3 3 2 3 7" xfId="27857" xr:uid="{00000000-0005-0000-0000-000023840000}"/>
    <cellStyle name="Note 3 3 2 3 8" xfId="25700" xr:uid="{00000000-0005-0000-0000-000024840000}"/>
    <cellStyle name="Note 3 3 2 3 9" xfId="30074" xr:uid="{00000000-0005-0000-0000-000025840000}"/>
    <cellStyle name="Note 3 3 2 4" xfId="1854" xr:uid="{00000000-0005-0000-0000-000026840000}"/>
    <cellStyle name="Note 3 3 2 4 2" xfId="6155" xr:uid="{00000000-0005-0000-0000-000027840000}"/>
    <cellStyle name="Note 3 3 2 4 2 2" xfId="13720" xr:uid="{00000000-0005-0000-0000-000028840000}"/>
    <cellStyle name="Note 3 3 2 4 2 3" xfId="23366" xr:uid="{00000000-0005-0000-0000-000029840000}"/>
    <cellStyle name="Note 3 3 2 4 2 4" xfId="19948" xr:uid="{00000000-0005-0000-0000-00002A840000}"/>
    <cellStyle name="Note 3 3 2 4 2 5" xfId="27679" xr:uid="{00000000-0005-0000-0000-00002B840000}"/>
    <cellStyle name="Note 3 3 2 4 2 6" xfId="28370" xr:uid="{00000000-0005-0000-0000-00002C840000}"/>
    <cellStyle name="Note 3 3 2 4 2 7" xfId="31941" xr:uid="{00000000-0005-0000-0000-00002D840000}"/>
    <cellStyle name="Note 3 3 2 4 3" xfId="4360" xr:uid="{00000000-0005-0000-0000-00002E840000}"/>
    <cellStyle name="Note 3 3 2 4 3 2" xfId="21706" xr:uid="{00000000-0005-0000-0000-00002F840000}"/>
    <cellStyle name="Note 3 3 2 4 3 3" xfId="15622" xr:uid="{00000000-0005-0000-0000-000030840000}"/>
    <cellStyle name="Note 3 3 2 4 3 4" xfId="25365" xr:uid="{00000000-0005-0000-0000-000031840000}"/>
    <cellStyle name="Note 3 3 2 4 3 5" xfId="16537" xr:uid="{00000000-0005-0000-0000-000032840000}"/>
    <cellStyle name="Note 3 3 2 4 3 6" xfId="24564" xr:uid="{00000000-0005-0000-0000-000033840000}"/>
    <cellStyle name="Note 3 3 2 4 4" xfId="16216" xr:uid="{00000000-0005-0000-0000-000034840000}"/>
    <cellStyle name="Note 3 3 2 4 5" xfId="19405" xr:uid="{00000000-0005-0000-0000-000035840000}"/>
    <cellStyle name="Note 3 3 2 4 6" xfId="26908" xr:uid="{00000000-0005-0000-0000-000036840000}"/>
    <cellStyle name="Note 3 3 2 4 7" xfId="26669" xr:uid="{00000000-0005-0000-0000-000037840000}"/>
    <cellStyle name="Note 3 3 2 4 8" xfId="32088" xr:uid="{00000000-0005-0000-0000-000038840000}"/>
    <cellStyle name="Note 3 3 2 5" xfId="4286" xr:uid="{00000000-0005-0000-0000-000039840000}"/>
    <cellStyle name="Note 3 3 2 5 2" xfId="12188" xr:uid="{00000000-0005-0000-0000-00003A840000}"/>
    <cellStyle name="Note 3 3 2 5 3" xfId="21632" xr:uid="{00000000-0005-0000-0000-00003B840000}"/>
    <cellStyle name="Note 3 3 2 5 4" xfId="15855" xr:uid="{00000000-0005-0000-0000-00003C840000}"/>
    <cellStyle name="Note 3 3 2 5 5" xfId="14420" xr:uid="{00000000-0005-0000-0000-00003D840000}"/>
    <cellStyle name="Note 3 3 2 5 6" xfId="24628" xr:uid="{00000000-0005-0000-0000-00003E840000}"/>
    <cellStyle name="Note 3 3 2 5 7" xfId="28434" xr:uid="{00000000-0005-0000-0000-00003F840000}"/>
    <cellStyle name="Note 3 3 2 6" xfId="4326" xr:uid="{00000000-0005-0000-0000-000040840000}"/>
    <cellStyle name="Note 3 3 2 6 2" xfId="21672" xr:uid="{00000000-0005-0000-0000-000041840000}"/>
    <cellStyle name="Note 3 3 2 6 3" xfId="21739" xr:uid="{00000000-0005-0000-0000-000042840000}"/>
    <cellStyle name="Note 3 3 2 6 4" xfId="27752" xr:uid="{00000000-0005-0000-0000-000043840000}"/>
    <cellStyle name="Note 3 3 2 6 5" xfId="20044" xr:uid="{00000000-0005-0000-0000-000044840000}"/>
    <cellStyle name="Note 3 3 2 6 6" xfId="30221" xr:uid="{00000000-0005-0000-0000-000045840000}"/>
    <cellStyle name="Note 3 3 2 7" xfId="22969" xr:uid="{00000000-0005-0000-0000-000046840000}"/>
    <cellStyle name="Note 3 3 2 8" xfId="19885" xr:uid="{00000000-0005-0000-0000-000047840000}"/>
    <cellStyle name="Note 3 3 2 9" xfId="26925" xr:uid="{00000000-0005-0000-0000-000048840000}"/>
    <cellStyle name="Note 3 3 3" xfId="677" xr:uid="{00000000-0005-0000-0000-000049840000}"/>
    <cellStyle name="Note 3 3 3 10" xfId="24400" xr:uid="{00000000-0005-0000-0000-00004A840000}"/>
    <cellStyle name="Note 3 3 3 11" xfId="31572" xr:uid="{00000000-0005-0000-0000-00004B840000}"/>
    <cellStyle name="Note 3 3 3 2" xfId="1444" xr:uid="{00000000-0005-0000-0000-00004C840000}"/>
    <cellStyle name="Note 3 3 3 2 2" xfId="2535" xr:uid="{00000000-0005-0000-0000-00004D840000}"/>
    <cellStyle name="Note 3 3 3 2 2 2" xfId="6558" xr:uid="{00000000-0005-0000-0000-00004E840000}"/>
    <cellStyle name="Note 3 3 3 2 2 2 2" xfId="13979" xr:uid="{00000000-0005-0000-0000-00004F840000}"/>
    <cellStyle name="Note 3 3 3 2 2 2 3" xfId="23769" xr:uid="{00000000-0005-0000-0000-000050840000}"/>
    <cellStyle name="Note 3 3 3 2 2 2 4" xfId="26346" xr:uid="{00000000-0005-0000-0000-000051840000}"/>
    <cellStyle name="Note 3 3 3 2 2 2 5" xfId="27209" xr:uid="{00000000-0005-0000-0000-000052840000}"/>
    <cellStyle name="Note 3 3 3 2 2 2 6" xfId="22408" xr:uid="{00000000-0005-0000-0000-000053840000}"/>
    <cellStyle name="Note 3 3 3 2 2 2 7" xfId="32028" xr:uid="{00000000-0005-0000-0000-000054840000}"/>
    <cellStyle name="Note 3 3 3 2 2 3" xfId="4030" xr:uid="{00000000-0005-0000-0000-000055840000}"/>
    <cellStyle name="Note 3 3 3 2 2 3 2" xfId="21397" xr:uid="{00000000-0005-0000-0000-000056840000}"/>
    <cellStyle name="Note 3 3 3 2 2 3 3" xfId="19399" xr:uid="{00000000-0005-0000-0000-000057840000}"/>
    <cellStyle name="Note 3 3 3 2 2 3 4" xfId="17911" xr:uid="{00000000-0005-0000-0000-000058840000}"/>
    <cellStyle name="Note 3 3 3 2 2 3 5" xfId="18285" xr:uid="{00000000-0005-0000-0000-000059840000}"/>
    <cellStyle name="Note 3 3 3 2 2 3 6" xfId="26821" xr:uid="{00000000-0005-0000-0000-00005A840000}"/>
    <cellStyle name="Note 3 3 3 2 2 4" xfId="14371" xr:uid="{00000000-0005-0000-0000-00005B840000}"/>
    <cellStyle name="Note 3 3 3 2 2 5" xfId="19794" xr:uid="{00000000-0005-0000-0000-00005C840000}"/>
    <cellStyle name="Note 3 3 3 2 2 6" xfId="20495" xr:uid="{00000000-0005-0000-0000-00005D840000}"/>
    <cellStyle name="Note 3 3 3 2 2 7" xfId="22422" xr:uid="{00000000-0005-0000-0000-00005E840000}"/>
    <cellStyle name="Note 3 3 3 2 2 8" xfId="31905" xr:uid="{00000000-0005-0000-0000-00005F840000}"/>
    <cellStyle name="Note 3 3 3 2 3" xfId="5871" xr:uid="{00000000-0005-0000-0000-000060840000}"/>
    <cellStyle name="Note 3 3 3 2 3 2" xfId="13500" xr:uid="{00000000-0005-0000-0000-000061840000}"/>
    <cellStyle name="Note 3 3 3 2 3 3" xfId="23082" xr:uid="{00000000-0005-0000-0000-000062840000}"/>
    <cellStyle name="Note 3 3 3 2 3 4" xfId="20461" xr:uid="{00000000-0005-0000-0000-000063840000}"/>
    <cellStyle name="Note 3 3 3 2 3 5" xfId="14194" xr:uid="{00000000-0005-0000-0000-000064840000}"/>
    <cellStyle name="Note 3 3 3 2 3 6" xfId="29653" xr:uid="{00000000-0005-0000-0000-000065840000}"/>
    <cellStyle name="Note 3 3 3 2 3 7" xfId="31558" xr:uid="{00000000-0005-0000-0000-000066840000}"/>
    <cellStyle name="Note 3 3 3 2 4" xfId="4299" xr:uid="{00000000-0005-0000-0000-000067840000}"/>
    <cellStyle name="Note 3 3 3 2 4 2" xfId="21645" xr:uid="{00000000-0005-0000-0000-000068840000}"/>
    <cellStyle name="Note 3 3 3 2 4 3" xfId="26464" xr:uid="{00000000-0005-0000-0000-000069840000}"/>
    <cellStyle name="Note 3 3 3 2 4 4" xfId="26573" xr:uid="{00000000-0005-0000-0000-00006A840000}"/>
    <cellStyle name="Note 3 3 3 2 4 5" xfId="27507" xr:uid="{00000000-0005-0000-0000-00006B840000}"/>
    <cellStyle name="Note 3 3 3 2 4 6" xfId="31240" xr:uid="{00000000-0005-0000-0000-00006C840000}"/>
    <cellStyle name="Note 3 3 3 2 5" xfId="14708" xr:uid="{00000000-0005-0000-0000-00006D840000}"/>
    <cellStyle name="Note 3 3 3 2 6" xfId="22651" xr:uid="{00000000-0005-0000-0000-00006E840000}"/>
    <cellStyle name="Note 3 3 3 2 7" xfId="28169" xr:uid="{00000000-0005-0000-0000-00006F840000}"/>
    <cellStyle name="Note 3 3 3 2 8" xfId="24521" xr:uid="{00000000-0005-0000-0000-000070840000}"/>
    <cellStyle name="Note 3 3 3 2 9" xfId="24586" xr:uid="{00000000-0005-0000-0000-000071840000}"/>
    <cellStyle name="Note 3 3 3 3" xfId="1493" xr:uid="{00000000-0005-0000-0000-000072840000}"/>
    <cellStyle name="Note 3 3 3 3 2" xfId="2584" xr:uid="{00000000-0005-0000-0000-000073840000}"/>
    <cellStyle name="Note 3 3 3 3 2 2" xfId="6607" xr:uid="{00000000-0005-0000-0000-000074840000}"/>
    <cellStyle name="Note 3 3 3 3 2 2 2" xfId="14028" xr:uid="{00000000-0005-0000-0000-000075840000}"/>
    <cellStyle name="Note 3 3 3 3 2 2 3" xfId="23818" xr:uid="{00000000-0005-0000-0000-000076840000}"/>
    <cellStyle name="Note 3 3 3 3 2 2 4" xfId="25999" xr:uid="{00000000-0005-0000-0000-000077840000}"/>
    <cellStyle name="Note 3 3 3 3 2 2 5" xfId="18548" xr:uid="{00000000-0005-0000-0000-000078840000}"/>
    <cellStyle name="Note 3 3 3 3 2 2 6" xfId="30713" xr:uid="{00000000-0005-0000-0000-000079840000}"/>
    <cellStyle name="Note 3 3 3 3 2 2 7" xfId="30946" xr:uid="{00000000-0005-0000-0000-00007A840000}"/>
    <cellStyle name="Note 3 3 3 3 2 3" xfId="4047" xr:uid="{00000000-0005-0000-0000-00007B840000}"/>
    <cellStyle name="Note 3 3 3 3 2 3 2" xfId="21414" xr:uid="{00000000-0005-0000-0000-00007C840000}"/>
    <cellStyle name="Note 3 3 3 3 2 3 3" xfId="22321" xr:uid="{00000000-0005-0000-0000-00007D840000}"/>
    <cellStyle name="Note 3 3 3 3 2 3 4" xfId="14251" xr:uid="{00000000-0005-0000-0000-00007E840000}"/>
    <cellStyle name="Note 3 3 3 3 2 3 5" xfId="21456" xr:uid="{00000000-0005-0000-0000-00007F840000}"/>
    <cellStyle name="Note 3 3 3 3 2 3 6" xfId="31514" xr:uid="{00000000-0005-0000-0000-000080840000}"/>
    <cellStyle name="Note 3 3 3 3 2 4" xfId="14324" xr:uid="{00000000-0005-0000-0000-000081840000}"/>
    <cellStyle name="Note 3 3 3 3 2 5" xfId="21578" xr:uid="{00000000-0005-0000-0000-000082840000}"/>
    <cellStyle name="Note 3 3 3 3 2 6" xfId="21709" xr:uid="{00000000-0005-0000-0000-000083840000}"/>
    <cellStyle name="Note 3 3 3 3 2 7" xfId="25269" xr:uid="{00000000-0005-0000-0000-000084840000}"/>
    <cellStyle name="Note 3 3 3 3 2 8" xfId="29350" xr:uid="{00000000-0005-0000-0000-000085840000}"/>
    <cellStyle name="Note 3 3 3 3 3" xfId="5920" xr:uid="{00000000-0005-0000-0000-000086840000}"/>
    <cellStyle name="Note 3 3 3 3 3 2" xfId="13549" xr:uid="{00000000-0005-0000-0000-000087840000}"/>
    <cellStyle name="Note 3 3 3 3 3 3" xfId="23131" xr:uid="{00000000-0005-0000-0000-000088840000}"/>
    <cellStyle name="Note 3 3 3 3 3 4" xfId="25869" xr:uid="{00000000-0005-0000-0000-000089840000}"/>
    <cellStyle name="Note 3 3 3 3 3 5" xfId="21930" xr:uid="{00000000-0005-0000-0000-00008A840000}"/>
    <cellStyle name="Note 3 3 3 3 3 6" xfId="28253" xr:uid="{00000000-0005-0000-0000-00008B840000}"/>
    <cellStyle name="Note 3 3 3 3 3 7" xfId="32071" xr:uid="{00000000-0005-0000-0000-00008C840000}"/>
    <cellStyle name="Note 3 3 3 3 4" xfId="6675" xr:uid="{00000000-0005-0000-0000-00008D840000}"/>
    <cellStyle name="Note 3 3 3 3 4 2" xfId="23886" xr:uid="{00000000-0005-0000-0000-00008E840000}"/>
    <cellStyle name="Note 3 3 3 3 4 3" xfId="15216" xr:uid="{00000000-0005-0000-0000-00008F840000}"/>
    <cellStyle name="Note 3 3 3 3 4 4" xfId="22035" xr:uid="{00000000-0005-0000-0000-000090840000}"/>
    <cellStyle name="Note 3 3 3 3 4 5" xfId="25129" xr:uid="{00000000-0005-0000-0000-000091840000}"/>
    <cellStyle name="Note 3 3 3 3 4 6" xfId="31944" xr:uid="{00000000-0005-0000-0000-000092840000}"/>
    <cellStyle name="Note 3 3 3 3 5" xfId="20114" xr:uid="{00000000-0005-0000-0000-000093840000}"/>
    <cellStyle name="Note 3 3 3 3 6" xfId="22401" xr:uid="{00000000-0005-0000-0000-000094840000}"/>
    <cellStyle name="Note 3 3 3 3 7" xfId="28432" xr:uid="{00000000-0005-0000-0000-000095840000}"/>
    <cellStyle name="Note 3 3 3 3 8" xfId="29093" xr:uid="{00000000-0005-0000-0000-000096840000}"/>
    <cellStyle name="Note 3 3 3 3 9" xfId="26058" xr:uid="{00000000-0005-0000-0000-000097840000}"/>
    <cellStyle name="Note 3 3 3 4" xfId="1855" xr:uid="{00000000-0005-0000-0000-000098840000}"/>
    <cellStyle name="Note 3 3 3 4 2" xfId="6156" xr:uid="{00000000-0005-0000-0000-000099840000}"/>
    <cellStyle name="Note 3 3 3 4 2 2" xfId="13721" xr:uid="{00000000-0005-0000-0000-00009A840000}"/>
    <cellStyle name="Note 3 3 3 4 2 3" xfId="23367" xr:uid="{00000000-0005-0000-0000-00009B840000}"/>
    <cellStyle name="Note 3 3 3 4 2 4" xfId="26248" xr:uid="{00000000-0005-0000-0000-00009C840000}"/>
    <cellStyle name="Note 3 3 3 4 2 5" xfId="28289" xr:uid="{00000000-0005-0000-0000-00009D840000}"/>
    <cellStyle name="Note 3 3 3 4 2 6" xfId="29884" xr:uid="{00000000-0005-0000-0000-00009E840000}"/>
    <cellStyle name="Note 3 3 3 4 2 7" xfId="31081" xr:uid="{00000000-0005-0000-0000-00009F840000}"/>
    <cellStyle name="Note 3 3 3 4 3" xfId="6905" xr:uid="{00000000-0005-0000-0000-0000A0840000}"/>
    <cellStyle name="Note 3 3 3 4 3 2" xfId="24116" xr:uid="{00000000-0005-0000-0000-0000A1840000}"/>
    <cellStyle name="Note 3 3 3 4 3 3" xfId="19793" xr:uid="{00000000-0005-0000-0000-0000A2840000}"/>
    <cellStyle name="Note 3 3 3 4 3 4" xfId="28943" xr:uid="{00000000-0005-0000-0000-0000A3840000}"/>
    <cellStyle name="Note 3 3 3 4 3 5" xfId="27491" xr:uid="{00000000-0005-0000-0000-0000A4840000}"/>
    <cellStyle name="Note 3 3 3 4 3 6" xfId="26744" xr:uid="{00000000-0005-0000-0000-0000A5840000}"/>
    <cellStyle name="Note 3 3 3 4 4" xfId="15176" xr:uid="{00000000-0005-0000-0000-0000A6840000}"/>
    <cellStyle name="Note 3 3 3 4 5" xfId="26502" xr:uid="{00000000-0005-0000-0000-0000A7840000}"/>
    <cellStyle name="Note 3 3 3 4 6" xfId="20344" xr:uid="{00000000-0005-0000-0000-0000A8840000}"/>
    <cellStyle name="Note 3 3 3 4 7" xfId="24308" xr:uid="{00000000-0005-0000-0000-0000A9840000}"/>
    <cellStyle name="Note 3 3 3 4 8" xfId="24479" xr:uid="{00000000-0005-0000-0000-0000AA840000}"/>
    <cellStyle name="Note 3 3 3 5" xfId="5191" xr:uid="{00000000-0005-0000-0000-0000AB840000}"/>
    <cellStyle name="Note 3 3 3 5 2" xfId="12944" xr:uid="{00000000-0005-0000-0000-0000AC840000}"/>
    <cellStyle name="Note 3 3 3 5 3" xfId="22462" xr:uid="{00000000-0005-0000-0000-0000AD840000}"/>
    <cellStyle name="Note 3 3 3 5 4" xfId="25487" xr:uid="{00000000-0005-0000-0000-0000AE840000}"/>
    <cellStyle name="Note 3 3 3 5 5" xfId="28103" xr:uid="{00000000-0005-0000-0000-0000AF840000}"/>
    <cellStyle name="Note 3 3 3 5 6" xfId="27134" xr:uid="{00000000-0005-0000-0000-0000B0840000}"/>
    <cellStyle name="Note 3 3 3 5 7" xfId="30026" xr:uid="{00000000-0005-0000-0000-0000B1840000}"/>
    <cellStyle name="Note 3 3 3 6" xfId="5202" xr:uid="{00000000-0005-0000-0000-0000B2840000}"/>
    <cellStyle name="Note 3 3 3 6 2" xfId="22473" xr:uid="{00000000-0005-0000-0000-0000B3840000}"/>
    <cellStyle name="Note 3 3 3 6 3" xfId="20884" xr:uid="{00000000-0005-0000-0000-0000B4840000}"/>
    <cellStyle name="Note 3 3 3 6 4" xfId="28102" xr:uid="{00000000-0005-0000-0000-0000B5840000}"/>
    <cellStyle name="Note 3 3 3 6 5" xfId="27879" xr:uid="{00000000-0005-0000-0000-0000B6840000}"/>
    <cellStyle name="Note 3 3 3 6 6" xfId="31252" xr:uid="{00000000-0005-0000-0000-0000B7840000}"/>
    <cellStyle name="Note 3 3 3 7" xfId="20724" xr:uid="{00000000-0005-0000-0000-0000B8840000}"/>
    <cellStyle name="Note 3 3 3 8" xfId="18014" xr:uid="{00000000-0005-0000-0000-0000B9840000}"/>
    <cellStyle name="Note 3 3 3 9" xfId="28735" xr:uid="{00000000-0005-0000-0000-0000BA840000}"/>
    <cellStyle name="Note 3 3 4" xfId="1442" xr:uid="{00000000-0005-0000-0000-0000BB840000}"/>
    <cellStyle name="Note 3 3 4 2" xfId="2533" xr:uid="{00000000-0005-0000-0000-0000BC840000}"/>
    <cellStyle name="Note 3 3 4 2 2" xfId="6556" xr:uid="{00000000-0005-0000-0000-0000BD840000}"/>
    <cellStyle name="Note 3 3 4 2 2 2" xfId="13977" xr:uid="{00000000-0005-0000-0000-0000BE840000}"/>
    <cellStyle name="Note 3 3 4 2 2 3" xfId="23767" xr:uid="{00000000-0005-0000-0000-0000BF840000}"/>
    <cellStyle name="Note 3 3 4 2 2 4" xfId="22661" xr:uid="{00000000-0005-0000-0000-0000C0840000}"/>
    <cellStyle name="Note 3 3 4 2 2 5" xfId="21721" xr:uid="{00000000-0005-0000-0000-0000C1840000}"/>
    <cellStyle name="Note 3 3 4 2 2 6" xfId="30672" xr:uid="{00000000-0005-0000-0000-0000C2840000}"/>
    <cellStyle name="Note 3 3 4 2 2 7" xfId="29334" xr:uid="{00000000-0005-0000-0000-0000C3840000}"/>
    <cellStyle name="Note 3 3 4 2 3" xfId="4624" xr:uid="{00000000-0005-0000-0000-0000C4840000}"/>
    <cellStyle name="Note 3 3 4 2 3 2" xfId="21942" xr:uid="{00000000-0005-0000-0000-0000C5840000}"/>
    <cellStyle name="Note 3 3 4 2 3 3" xfId="19424" xr:uid="{00000000-0005-0000-0000-0000C6840000}"/>
    <cellStyle name="Note 3 3 4 2 3 4" xfId="27282" xr:uid="{00000000-0005-0000-0000-0000C7840000}"/>
    <cellStyle name="Note 3 3 4 2 3 5" xfId="29311" xr:uid="{00000000-0005-0000-0000-0000C8840000}"/>
    <cellStyle name="Note 3 3 4 2 3 6" xfId="31281" xr:uid="{00000000-0005-0000-0000-0000C9840000}"/>
    <cellStyle name="Note 3 3 4 2 4" xfId="14373" xr:uid="{00000000-0005-0000-0000-0000CA840000}"/>
    <cellStyle name="Note 3 3 4 2 5" xfId="22847" xr:uid="{00000000-0005-0000-0000-0000CB840000}"/>
    <cellStyle name="Note 3 3 4 2 6" xfId="27586" xr:uid="{00000000-0005-0000-0000-0000CC840000}"/>
    <cellStyle name="Note 3 3 4 2 7" xfId="30190" xr:uid="{00000000-0005-0000-0000-0000CD840000}"/>
    <cellStyle name="Note 3 3 4 2 8" xfId="32055" xr:uid="{00000000-0005-0000-0000-0000CE840000}"/>
    <cellStyle name="Note 3 3 4 3" xfId="5869" xr:uid="{00000000-0005-0000-0000-0000CF840000}"/>
    <cellStyle name="Note 3 3 4 3 2" xfId="13498" xr:uid="{00000000-0005-0000-0000-0000D0840000}"/>
    <cellStyle name="Note 3 3 4 3 3" xfId="23080" xr:uid="{00000000-0005-0000-0000-0000D1840000}"/>
    <cellStyle name="Note 3 3 4 3 4" xfId="25866" xr:uid="{00000000-0005-0000-0000-0000D2840000}"/>
    <cellStyle name="Note 3 3 4 3 5" xfId="16497" xr:uid="{00000000-0005-0000-0000-0000D3840000}"/>
    <cellStyle name="Note 3 3 4 3 6" xfId="29803" xr:uid="{00000000-0005-0000-0000-0000D4840000}"/>
    <cellStyle name="Note 3 3 4 3 7" xfId="31773" xr:uid="{00000000-0005-0000-0000-0000D5840000}"/>
    <cellStyle name="Note 3 3 4 4" xfId="6750" xr:uid="{00000000-0005-0000-0000-0000D6840000}"/>
    <cellStyle name="Note 3 3 4 4 2" xfId="23961" xr:uid="{00000000-0005-0000-0000-0000D7840000}"/>
    <cellStyle name="Note 3 3 4 4 3" xfId="19694" xr:uid="{00000000-0005-0000-0000-0000D8840000}"/>
    <cellStyle name="Note 3 3 4 4 4" xfId="20828" xr:uid="{00000000-0005-0000-0000-0000D9840000}"/>
    <cellStyle name="Note 3 3 4 4 5" xfId="14421" xr:uid="{00000000-0005-0000-0000-0000DA840000}"/>
    <cellStyle name="Note 3 3 4 4 6" xfId="26875" xr:uid="{00000000-0005-0000-0000-0000DB840000}"/>
    <cellStyle name="Note 3 3 4 5" xfId="14709" xr:uid="{00000000-0005-0000-0000-0000DC840000}"/>
    <cellStyle name="Note 3 3 4 6" xfId="20954" xr:uid="{00000000-0005-0000-0000-0000DD840000}"/>
    <cellStyle name="Note 3 3 4 7" xfId="26970" xr:uid="{00000000-0005-0000-0000-0000DE840000}"/>
    <cellStyle name="Note 3 3 4 8" xfId="29503" xr:uid="{00000000-0005-0000-0000-0000DF840000}"/>
    <cellStyle name="Note 3 3 4 9" xfId="31790" xr:uid="{00000000-0005-0000-0000-0000E0840000}"/>
    <cellStyle name="Note 3 3 5" xfId="1183" xr:uid="{00000000-0005-0000-0000-0000E1840000}"/>
    <cellStyle name="Note 3 3 5 2" xfId="2274" xr:uid="{00000000-0005-0000-0000-0000E2840000}"/>
    <cellStyle name="Note 3 3 5 2 2" xfId="6415" xr:uid="{00000000-0005-0000-0000-0000E3840000}"/>
    <cellStyle name="Note 3 3 5 2 2 2" xfId="13891" xr:uid="{00000000-0005-0000-0000-0000E4840000}"/>
    <cellStyle name="Note 3 3 5 2 2 3" xfId="23626" xr:uid="{00000000-0005-0000-0000-0000E5840000}"/>
    <cellStyle name="Note 3 3 5 2 2 4" xfId="25755" xr:uid="{00000000-0005-0000-0000-0000E6840000}"/>
    <cellStyle name="Note 3 3 5 2 2 5" xfId="28029" xr:uid="{00000000-0005-0000-0000-0000E7840000}"/>
    <cellStyle name="Note 3 3 5 2 2 6" xfId="30237" xr:uid="{00000000-0005-0000-0000-0000E8840000}"/>
    <cellStyle name="Note 3 3 5 2 2 7" xfId="31304" xr:uid="{00000000-0005-0000-0000-0000E9840000}"/>
    <cellStyle name="Note 3 3 5 2 3" xfId="6837" xr:uid="{00000000-0005-0000-0000-0000EA840000}"/>
    <cellStyle name="Note 3 3 5 2 3 2" xfId="24048" xr:uid="{00000000-0005-0000-0000-0000EB840000}"/>
    <cellStyle name="Note 3 3 5 2 3 3" xfId="25383" xr:uid="{00000000-0005-0000-0000-0000EC840000}"/>
    <cellStyle name="Note 3 3 5 2 3 4" xfId="28875" xr:uid="{00000000-0005-0000-0000-0000ED840000}"/>
    <cellStyle name="Note 3 3 5 2 3 5" xfId="29873" xr:uid="{00000000-0005-0000-0000-0000EE840000}"/>
    <cellStyle name="Note 3 3 5 2 3 6" xfId="31254" xr:uid="{00000000-0005-0000-0000-0000EF840000}"/>
    <cellStyle name="Note 3 3 5 2 4" xfId="20122" xr:uid="{00000000-0005-0000-0000-0000F0840000}"/>
    <cellStyle name="Note 3 3 5 2 5" xfId="18884" xr:uid="{00000000-0005-0000-0000-0000F1840000}"/>
    <cellStyle name="Note 3 3 5 2 6" xfId="21242" xr:uid="{00000000-0005-0000-0000-0000F2840000}"/>
    <cellStyle name="Note 3 3 5 2 7" xfId="30219" xr:uid="{00000000-0005-0000-0000-0000F3840000}"/>
    <cellStyle name="Note 3 3 5 2 8" xfId="29347" xr:uid="{00000000-0005-0000-0000-0000F4840000}"/>
    <cellStyle name="Note 3 3 5 3" xfId="4640" xr:uid="{00000000-0005-0000-0000-0000F5840000}"/>
    <cellStyle name="Note 3 3 5 3 2" xfId="12485" xr:uid="{00000000-0005-0000-0000-0000F6840000}"/>
    <cellStyle name="Note 3 3 5 3 3" xfId="21958" xr:uid="{00000000-0005-0000-0000-0000F7840000}"/>
    <cellStyle name="Note 3 3 5 3 4" xfId="24632" xr:uid="{00000000-0005-0000-0000-0000F8840000}"/>
    <cellStyle name="Note 3 3 5 3 5" xfId="21491" xr:uid="{00000000-0005-0000-0000-0000F9840000}"/>
    <cellStyle name="Note 3 3 5 3 6" xfId="26901" xr:uid="{00000000-0005-0000-0000-0000FA840000}"/>
    <cellStyle name="Note 3 3 5 3 7" xfId="25106" xr:uid="{00000000-0005-0000-0000-0000FB840000}"/>
    <cellStyle name="Note 3 3 5 4" xfId="6811" xr:uid="{00000000-0005-0000-0000-0000FC840000}"/>
    <cellStyle name="Note 3 3 5 4 2" xfId="24022" xr:uid="{00000000-0005-0000-0000-0000FD840000}"/>
    <cellStyle name="Note 3 3 5 4 3" xfId="24512" xr:uid="{00000000-0005-0000-0000-0000FE840000}"/>
    <cellStyle name="Note 3 3 5 4 4" xfId="28849" xr:uid="{00000000-0005-0000-0000-0000FF840000}"/>
    <cellStyle name="Note 3 3 5 4 5" xfId="30736" xr:uid="{00000000-0005-0000-0000-000000850000}"/>
    <cellStyle name="Note 3 3 5 4 6" xfId="31996" xr:uid="{00000000-0005-0000-0000-000001850000}"/>
    <cellStyle name="Note 3 3 5 5" xfId="16243" xr:uid="{00000000-0005-0000-0000-000002850000}"/>
    <cellStyle name="Note 3 3 5 6" xfId="24789" xr:uid="{00000000-0005-0000-0000-000003850000}"/>
    <cellStyle name="Note 3 3 5 7" xfId="28128" xr:uid="{00000000-0005-0000-0000-000004850000}"/>
    <cellStyle name="Note 3 3 5 8" xfId="29789" xr:uid="{00000000-0005-0000-0000-000005850000}"/>
    <cellStyle name="Note 3 3 5 9" xfId="31963" xr:uid="{00000000-0005-0000-0000-000006850000}"/>
    <cellStyle name="Note 3 3 6" xfId="1853" xr:uid="{00000000-0005-0000-0000-000007850000}"/>
    <cellStyle name="Note 3 3 6 2" xfId="6154" xr:uid="{00000000-0005-0000-0000-000008850000}"/>
    <cellStyle name="Note 3 3 6 2 2" xfId="13719" xr:uid="{00000000-0005-0000-0000-000009850000}"/>
    <cellStyle name="Note 3 3 6 2 3" xfId="23365" xr:uid="{00000000-0005-0000-0000-00000A850000}"/>
    <cellStyle name="Note 3 3 6 2 4" xfId="25452" xr:uid="{00000000-0005-0000-0000-00000B850000}"/>
    <cellStyle name="Note 3 3 6 2 5" xfId="28264" xr:uid="{00000000-0005-0000-0000-00000C850000}"/>
    <cellStyle name="Note 3 3 6 2 6" xfId="27289" xr:uid="{00000000-0005-0000-0000-00000D850000}"/>
    <cellStyle name="Note 3 3 6 2 7" xfId="30526" xr:uid="{00000000-0005-0000-0000-00000E850000}"/>
    <cellStyle name="Note 3 3 6 3" xfId="6107" xr:uid="{00000000-0005-0000-0000-00000F850000}"/>
    <cellStyle name="Note 3 3 6 3 2" xfId="23318" xr:uid="{00000000-0005-0000-0000-000010850000}"/>
    <cellStyle name="Note 3 3 6 3 3" xfId="24845" xr:uid="{00000000-0005-0000-0000-000011850000}"/>
    <cellStyle name="Note 3 3 6 3 4" xfId="21255" xr:uid="{00000000-0005-0000-0000-000012850000}"/>
    <cellStyle name="Note 3 3 6 3 5" xfId="30404" xr:uid="{00000000-0005-0000-0000-000013850000}"/>
    <cellStyle name="Note 3 3 6 3 6" xfId="14746" xr:uid="{00000000-0005-0000-0000-000014850000}"/>
    <cellStyle name="Note 3 3 6 4" xfId="20216" xr:uid="{00000000-0005-0000-0000-000015850000}"/>
    <cellStyle name="Note 3 3 6 5" xfId="25109" xr:uid="{00000000-0005-0000-0000-000016850000}"/>
    <cellStyle name="Note 3 3 6 6" xfId="22956" xr:uid="{00000000-0005-0000-0000-000017850000}"/>
    <cellStyle name="Note 3 3 6 7" xfId="30095" xr:uid="{00000000-0005-0000-0000-000018850000}"/>
    <cellStyle name="Note 3 3 6 8" xfId="30104" xr:uid="{00000000-0005-0000-0000-000019850000}"/>
    <cellStyle name="Note 3 3 7" xfId="4287" xr:uid="{00000000-0005-0000-0000-00001A850000}"/>
    <cellStyle name="Note 3 3 7 2" xfId="12189" xr:uid="{00000000-0005-0000-0000-00001B850000}"/>
    <cellStyle name="Note 3 3 7 3" xfId="21633" xr:uid="{00000000-0005-0000-0000-00001C850000}"/>
    <cellStyle name="Note 3 3 7 4" xfId="22105" xr:uid="{00000000-0005-0000-0000-00001D850000}"/>
    <cellStyle name="Note 3 3 7 5" xfId="27040" xr:uid="{00000000-0005-0000-0000-00001E850000}"/>
    <cellStyle name="Note 3 3 7 6" xfId="30242" xr:uid="{00000000-0005-0000-0000-00001F850000}"/>
    <cellStyle name="Note 3 3 7 7" xfId="26518" xr:uid="{00000000-0005-0000-0000-000020850000}"/>
    <cellStyle name="Note 3 3 8" xfId="6971" xr:uid="{00000000-0005-0000-0000-000021850000}"/>
    <cellStyle name="Note 3 3 8 2" xfId="24182" xr:uid="{00000000-0005-0000-0000-000022850000}"/>
    <cellStyle name="Note 3 3 8 3" xfId="14419" xr:uid="{00000000-0005-0000-0000-000023850000}"/>
    <cellStyle name="Note 3 3 8 4" xfId="29009" xr:uid="{00000000-0005-0000-0000-000024850000}"/>
    <cellStyle name="Note 3 3 8 5" xfId="27046" xr:uid="{00000000-0005-0000-0000-000025850000}"/>
    <cellStyle name="Note 3 3 8 6" xfId="21534" xr:uid="{00000000-0005-0000-0000-000026850000}"/>
    <cellStyle name="Note 3 3 9" xfId="15152" xr:uid="{00000000-0005-0000-0000-000027850000}"/>
    <cellStyle name="Note 3 4" xfId="678" xr:uid="{00000000-0005-0000-0000-000028850000}"/>
    <cellStyle name="Note 3 4 10" xfId="21465" xr:uid="{00000000-0005-0000-0000-000029850000}"/>
    <cellStyle name="Note 3 4 11" xfId="31296" xr:uid="{00000000-0005-0000-0000-00002A850000}"/>
    <cellStyle name="Note 3 4 2" xfId="1445" xr:uid="{00000000-0005-0000-0000-00002B850000}"/>
    <cellStyle name="Note 3 4 2 2" xfId="2536" xr:uid="{00000000-0005-0000-0000-00002C850000}"/>
    <cellStyle name="Note 3 4 2 2 2" xfId="6559" xr:uid="{00000000-0005-0000-0000-00002D850000}"/>
    <cellStyle name="Note 3 4 2 2 2 2" xfId="13980" xr:uid="{00000000-0005-0000-0000-00002E850000}"/>
    <cellStyle name="Note 3 4 2 2 2 3" xfId="23770" xr:uid="{00000000-0005-0000-0000-00002F850000}"/>
    <cellStyle name="Note 3 4 2 2 2 4" xfId="26398" xr:uid="{00000000-0005-0000-0000-000030850000}"/>
    <cellStyle name="Note 3 4 2 2 2 5" xfId="15479" xr:uid="{00000000-0005-0000-0000-000031850000}"/>
    <cellStyle name="Note 3 4 2 2 2 6" xfId="22717" xr:uid="{00000000-0005-0000-0000-000032850000}"/>
    <cellStyle name="Note 3 4 2 2 2 7" xfId="21833" xr:uid="{00000000-0005-0000-0000-000033850000}"/>
    <cellStyle name="Note 3 4 2 2 3" xfId="5016" xr:uid="{00000000-0005-0000-0000-000034850000}"/>
    <cellStyle name="Note 3 4 2 2 3 2" xfId="22312" xr:uid="{00000000-0005-0000-0000-000035850000}"/>
    <cellStyle name="Note 3 4 2 2 3 3" xfId="24612" xr:uid="{00000000-0005-0000-0000-000036850000}"/>
    <cellStyle name="Note 3 4 2 2 3 4" xfId="27487" xr:uid="{00000000-0005-0000-0000-000037850000}"/>
    <cellStyle name="Note 3 4 2 2 3 5" xfId="25833" xr:uid="{00000000-0005-0000-0000-000038850000}"/>
    <cellStyle name="Note 3 4 2 2 3 6" xfId="21567" xr:uid="{00000000-0005-0000-0000-000039850000}"/>
    <cellStyle name="Note 3 4 2 2 4" xfId="14370" xr:uid="{00000000-0005-0000-0000-00003A850000}"/>
    <cellStyle name="Note 3 4 2 2 5" xfId="26180" xr:uid="{00000000-0005-0000-0000-00003B850000}"/>
    <cellStyle name="Note 3 4 2 2 6" xfId="19111" xr:uid="{00000000-0005-0000-0000-00003C850000}"/>
    <cellStyle name="Note 3 4 2 2 7" xfId="29227" xr:uid="{00000000-0005-0000-0000-00003D850000}"/>
    <cellStyle name="Note 3 4 2 2 8" xfId="26757" xr:uid="{00000000-0005-0000-0000-00003E850000}"/>
    <cellStyle name="Note 3 4 2 3" xfId="5872" xr:uid="{00000000-0005-0000-0000-00003F850000}"/>
    <cellStyle name="Note 3 4 2 3 2" xfId="13501" xr:uid="{00000000-0005-0000-0000-000040850000}"/>
    <cellStyle name="Note 3 4 2 3 3" xfId="23083" xr:uid="{00000000-0005-0000-0000-000041850000}"/>
    <cellStyle name="Note 3 4 2 3 4" xfId="25479" xr:uid="{00000000-0005-0000-0000-000042850000}"/>
    <cellStyle name="Note 3 4 2 3 5" xfId="25084" xr:uid="{00000000-0005-0000-0000-000043850000}"/>
    <cellStyle name="Note 3 4 2 3 6" xfId="28356" xr:uid="{00000000-0005-0000-0000-000044850000}"/>
    <cellStyle name="Note 3 4 2 3 7" xfId="29161" xr:uid="{00000000-0005-0000-0000-000045850000}"/>
    <cellStyle name="Note 3 4 2 4" xfId="6086" xr:uid="{00000000-0005-0000-0000-000046850000}"/>
    <cellStyle name="Note 3 4 2 4 2" xfId="23297" xr:uid="{00000000-0005-0000-0000-000047850000}"/>
    <cellStyle name="Note 3 4 2 4 3" xfId="16577" xr:uid="{00000000-0005-0000-0000-000048850000}"/>
    <cellStyle name="Note 3 4 2 4 4" xfId="28057" xr:uid="{00000000-0005-0000-0000-000049850000}"/>
    <cellStyle name="Note 3 4 2 4 5" xfId="27315" xr:uid="{00000000-0005-0000-0000-00004A850000}"/>
    <cellStyle name="Note 3 4 2 4 6" xfId="32100" xr:uid="{00000000-0005-0000-0000-00004B850000}"/>
    <cellStyle name="Note 3 4 2 5" xfId="20475" xr:uid="{00000000-0005-0000-0000-00004C850000}"/>
    <cellStyle name="Note 3 4 2 6" xfId="22660" xr:uid="{00000000-0005-0000-0000-00004D850000}"/>
    <cellStyle name="Note 3 4 2 7" xfId="24386" xr:uid="{00000000-0005-0000-0000-00004E850000}"/>
    <cellStyle name="Note 3 4 2 8" xfId="24237" xr:uid="{00000000-0005-0000-0000-00004F850000}"/>
    <cellStyle name="Note 3 4 2 9" xfId="31768" xr:uid="{00000000-0005-0000-0000-000050850000}"/>
    <cellStyle name="Note 3 4 3" xfId="1188" xr:uid="{00000000-0005-0000-0000-000051850000}"/>
    <cellStyle name="Note 3 4 3 2" xfId="2279" xr:uid="{00000000-0005-0000-0000-000052850000}"/>
    <cellStyle name="Note 3 4 3 2 2" xfId="6420" xr:uid="{00000000-0005-0000-0000-000053850000}"/>
    <cellStyle name="Note 3 4 3 2 2 2" xfId="13896" xr:uid="{00000000-0005-0000-0000-000054850000}"/>
    <cellStyle name="Note 3 4 3 2 2 3" xfId="23631" xr:uid="{00000000-0005-0000-0000-000055850000}"/>
    <cellStyle name="Note 3 4 3 2 2 4" xfId="19433" xr:uid="{00000000-0005-0000-0000-000056850000}"/>
    <cellStyle name="Note 3 4 3 2 2 5" xfId="28315" xr:uid="{00000000-0005-0000-0000-000057850000}"/>
    <cellStyle name="Note 3 4 3 2 2 6" xfId="27557" xr:uid="{00000000-0005-0000-0000-000058850000}"/>
    <cellStyle name="Note 3 4 3 2 2 7" xfId="29109" xr:uid="{00000000-0005-0000-0000-000059850000}"/>
    <cellStyle name="Note 3 4 3 2 3" xfId="5772" xr:uid="{00000000-0005-0000-0000-00005A850000}"/>
    <cellStyle name="Note 3 4 3 2 3 2" xfId="22983" xr:uid="{00000000-0005-0000-0000-00005B850000}"/>
    <cellStyle name="Note 3 4 3 2 3 3" xfId="17909" xr:uid="{00000000-0005-0000-0000-00005C850000}"/>
    <cellStyle name="Note 3 4 3 2 3 4" xfId="27625" xr:uid="{00000000-0005-0000-0000-00005D850000}"/>
    <cellStyle name="Note 3 4 3 2 3 5" xfId="20665" xr:uid="{00000000-0005-0000-0000-00005E850000}"/>
    <cellStyle name="Note 3 4 3 2 3 6" xfId="29492" xr:uid="{00000000-0005-0000-0000-00005F850000}"/>
    <cellStyle name="Note 3 4 3 2 4" xfId="17866" xr:uid="{00000000-0005-0000-0000-000060850000}"/>
    <cellStyle name="Note 3 4 3 2 5" xfId="25072" xr:uid="{00000000-0005-0000-0000-000061850000}"/>
    <cellStyle name="Note 3 4 3 2 6" xfId="26897" xr:uid="{00000000-0005-0000-0000-000062850000}"/>
    <cellStyle name="Note 3 4 3 2 7" xfId="29994" xr:uid="{00000000-0005-0000-0000-000063850000}"/>
    <cellStyle name="Note 3 4 3 2 8" xfId="31038" xr:uid="{00000000-0005-0000-0000-000064850000}"/>
    <cellStyle name="Note 3 4 3 3" xfId="4977" xr:uid="{00000000-0005-0000-0000-000065850000}"/>
    <cellStyle name="Note 3 4 3 3 2" xfId="12748" xr:uid="{00000000-0005-0000-0000-000066850000}"/>
    <cellStyle name="Note 3 4 3 3 3" xfId="22273" xr:uid="{00000000-0005-0000-0000-000067850000}"/>
    <cellStyle name="Note 3 4 3 3 4" xfId="20425" xr:uid="{00000000-0005-0000-0000-000068850000}"/>
    <cellStyle name="Note 3 4 3 3 5" xfId="26794" xr:uid="{00000000-0005-0000-0000-000069850000}"/>
    <cellStyle name="Note 3 4 3 3 6" xfId="27682" xr:uid="{00000000-0005-0000-0000-00006A850000}"/>
    <cellStyle name="Note 3 4 3 3 7" xfId="27075" xr:uid="{00000000-0005-0000-0000-00006B850000}"/>
    <cellStyle name="Note 3 4 3 4" xfId="6688" xr:uid="{00000000-0005-0000-0000-00006C850000}"/>
    <cellStyle name="Note 3 4 3 4 2" xfId="23899" xr:uid="{00000000-0005-0000-0000-00006D850000}"/>
    <cellStyle name="Note 3 4 3 4 3" xfId="26350" xr:uid="{00000000-0005-0000-0000-00006E850000}"/>
    <cellStyle name="Note 3 4 3 4 4" xfId="24762" xr:uid="{00000000-0005-0000-0000-00006F850000}"/>
    <cellStyle name="Note 3 4 3 4 5" xfId="28544" xr:uid="{00000000-0005-0000-0000-000070850000}"/>
    <cellStyle name="Note 3 4 3 4 6" xfId="31620" xr:uid="{00000000-0005-0000-0000-000071850000}"/>
    <cellStyle name="Note 3 4 3 5" xfId="20369" xr:uid="{00000000-0005-0000-0000-000072850000}"/>
    <cellStyle name="Note 3 4 3 6" xfId="26487" xr:uid="{00000000-0005-0000-0000-000073850000}"/>
    <cellStyle name="Note 3 4 3 7" xfId="26121" xr:uid="{00000000-0005-0000-0000-000074850000}"/>
    <cellStyle name="Note 3 4 3 8" xfId="29569" xr:uid="{00000000-0005-0000-0000-000075850000}"/>
    <cellStyle name="Note 3 4 3 9" xfId="29509" xr:uid="{00000000-0005-0000-0000-000076850000}"/>
    <cellStyle name="Note 3 4 4" xfId="1856" xr:uid="{00000000-0005-0000-0000-000077850000}"/>
    <cellStyle name="Note 3 4 4 2" xfId="6157" xr:uid="{00000000-0005-0000-0000-000078850000}"/>
    <cellStyle name="Note 3 4 4 2 2" xfId="13722" xr:uid="{00000000-0005-0000-0000-000079850000}"/>
    <cellStyle name="Note 3 4 4 2 3" xfId="23368" xr:uid="{00000000-0005-0000-0000-00007A850000}"/>
    <cellStyle name="Note 3 4 4 2 4" xfId="24463" xr:uid="{00000000-0005-0000-0000-00007B850000}"/>
    <cellStyle name="Note 3 4 4 2 5" xfId="28338" xr:uid="{00000000-0005-0000-0000-00007C850000}"/>
    <cellStyle name="Note 3 4 4 2 6" xfId="15878" xr:uid="{00000000-0005-0000-0000-00007D850000}"/>
    <cellStyle name="Note 3 4 4 2 7" xfId="28114" xr:uid="{00000000-0005-0000-0000-00007E850000}"/>
    <cellStyle name="Note 3 4 4 3" xfId="4893" xr:uid="{00000000-0005-0000-0000-00007F850000}"/>
    <cellStyle name="Note 3 4 4 3 2" xfId="22191" xr:uid="{00000000-0005-0000-0000-000080850000}"/>
    <cellStyle name="Note 3 4 4 3 3" xfId="22647" xr:uid="{00000000-0005-0000-0000-000081850000}"/>
    <cellStyle name="Note 3 4 4 3 4" xfId="25950" xr:uid="{00000000-0005-0000-0000-000082850000}"/>
    <cellStyle name="Note 3 4 4 3 5" xfId="26985" xr:uid="{00000000-0005-0000-0000-000083850000}"/>
    <cellStyle name="Note 3 4 4 3 6" xfId="31607" xr:uid="{00000000-0005-0000-0000-000084850000}"/>
    <cellStyle name="Note 3 4 4 4" xfId="18869" xr:uid="{00000000-0005-0000-0000-000085850000}"/>
    <cellStyle name="Note 3 4 4 5" xfId="19780" xr:uid="{00000000-0005-0000-0000-000086850000}"/>
    <cellStyle name="Note 3 4 4 6" xfId="27615" xr:uid="{00000000-0005-0000-0000-000087850000}"/>
    <cellStyle name="Note 3 4 4 7" xfId="29319" xr:uid="{00000000-0005-0000-0000-000088850000}"/>
    <cellStyle name="Note 3 4 4 8" xfId="22415" xr:uid="{00000000-0005-0000-0000-000089850000}"/>
    <cellStyle name="Note 3 4 5" xfId="5538" xr:uid="{00000000-0005-0000-0000-00008A850000}"/>
    <cellStyle name="Note 3 4 5 2" xfId="13245" xr:uid="{00000000-0005-0000-0000-00008B850000}"/>
    <cellStyle name="Note 3 4 5 3" xfId="22774" xr:uid="{00000000-0005-0000-0000-00008C850000}"/>
    <cellStyle name="Note 3 4 5 4" xfId="18279" xr:uid="{00000000-0005-0000-0000-00008D850000}"/>
    <cellStyle name="Note 3 4 5 5" xfId="21503" xr:uid="{00000000-0005-0000-0000-00008E850000}"/>
    <cellStyle name="Note 3 4 5 6" xfId="28267" xr:uid="{00000000-0005-0000-0000-00008F850000}"/>
    <cellStyle name="Note 3 4 5 7" xfId="31559" xr:uid="{00000000-0005-0000-0000-000090850000}"/>
    <cellStyle name="Note 3 4 6" xfId="6718" xr:uid="{00000000-0005-0000-0000-000091850000}"/>
    <cellStyle name="Note 3 4 6 2" xfId="23929" xr:uid="{00000000-0005-0000-0000-000092850000}"/>
    <cellStyle name="Note 3 4 6 3" xfId="25887" xr:uid="{00000000-0005-0000-0000-000093850000}"/>
    <cellStyle name="Note 3 4 6 4" xfId="20605" xr:uid="{00000000-0005-0000-0000-000094850000}"/>
    <cellStyle name="Note 3 4 6 5" xfId="19828" xr:uid="{00000000-0005-0000-0000-000095850000}"/>
    <cellStyle name="Note 3 4 6 6" xfId="32065" xr:uid="{00000000-0005-0000-0000-000096850000}"/>
    <cellStyle name="Note 3 4 7" xfId="25507" xr:uid="{00000000-0005-0000-0000-000097850000}"/>
    <cellStyle name="Note 3 4 8" xfId="16520" xr:uid="{00000000-0005-0000-0000-000098850000}"/>
    <cellStyle name="Note 3 4 9" xfId="30001" xr:uid="{00000000-0005-0000-0000-000099850000}"/>
    <cellStyle name="Note 3 5" xfId="679" xr:uid="{00000000-0005-0000-0000-00009A850000}"/>
    <cellStyle name="Note 3 5 10" xfId="29375" xr:uid="{00000000-0005-0000-0000-00009B850000}"/>
    <cellStyle name="Note 3 5 11" xfId="21225" xr:uid="{00000000-0005-0000-0000-00009C850000}"/>
    <cellStyle name="Note 3 5 2" xfId="1446" xr:uid="{00000000-0005-0000-0000-00009D850000}"/>
    <cellStyle name="Note 3 5 2 2" xfId="2537" xr:uid="{00000000-0005-0000-0000-00009E850000}"/>
    <cellStyle name="Note 3 5 2 2 2" xfId="6560" xr:uid="{00000000-0005-0000-0000-00009F850000}"/>
    <cellStyle name="Note 3 5 2 2 2 2" xfId="13981" xr:uid="{00000000-0005-0000-0000-0000A0850000}"/>
    <cellStyle name="Note 3 5 2 2 2 3" xfId="23771" xr:uid="{00000000-0005-0000-0000-0000A1850000}"/>
    <cellStyle name="Note 3 5 2 2 2 4" xfId="22650" xr:uid="{00000000-0005-0000-0000-0000A2850000}"/>
    <cellStyle name="Note 3 5 2 2 2 5" xfId="21514" xr:uid="{00000000-0005-0000-0000-0000A3850000}"/>
    <cellStyle name="Note 3 5 2 2 2 6" xfId="30006" xr:uid="{00000000-0005-0000-0000-0000A4850000}"/>
    <cellStyle name="Note 3 5 2 2 2 7" xfId="31242" xr:uid="{00000000-0005-0000-0000-0000A5850000}"/>
    <cellStyle name="Note 3 5 2 2 3" xfId="5590" xr:uid="{00000000-0005-0000-0000-0000A6850000}"/>
    <cellStyle name="Note 3 5 2 2 3 2" xfId="22826" xr:uid="{00000000-0005-0000-0000-0000A7850000}"/>
    <cellStyle name="Note 3 5 2 2 3 3" xfId="20236" xr:uid="{00000000-0005-0000-0000-0000A8850000}"/>
    <cellStyle name="Note 3 5 2 2 3 4" xfId="28418" xr:uid="{00000000-0005-0000-0000-0000A9850000}"/>
    <cellStyle name="Note 3 5 2 2 3 5" xfId="20320" xr:uid="{00000000-0005-0000-0000-0000AA850000}"/>
    <cellStyle name="Note 3 5 2 2 3 6" xfId="31919" xr:uid="{00000000-0005-0000-0000-0000AB850000}"/>
    <cellStyle name="Note 3 5 2 2 4" xfId="14369" xr:uid="{00000000-0005-0000-0000-0000AC850000}"/>
    <cellStyle name="Note 3 5 2 2 5" xfId="22154" xr:uid="{00000000-0005-0000-0000-0000AD850000}"/>
    <cellStyle name="Note 3 5 2 2 6" xfId="22053" xr:uid="{00000000-0005-0000-0000-0000AE850000}"/>
    <cellStyle name="Note 3 5 2 2 7" xfId="28270" xr:uid="{00000000-0005-0000-0000-0000AF850000}"/>
    <cellStyle name="Note 3 5 2 2 8" xfId="31137" xr:uid="{00000000-0005-0000-0000-0000B0850000}"/>
    <cellStyle name="Note 3 5 2 3" xfId="5873" xr:uid="{00000000-0005-0000-0000-0000B1850000}"/>
    <cellStyle name="Note 3 5 2 3 2" xfId="13502" xr:uid="{00000000-0005-0000-0000-0000B2850000}"/>
    <cellStyle name="Note 3 5 2 3 3" xfId="23084" xr:uid="{00000000-0005-0000-0000-0000B3850000}"/>
    <cellStyle name="Note 3 5 2 3 4" xfId="14694" xr:uid="{00000000-0005-0000-0000-0000B4850000}"/>
    <cellStyle name="Note 3 5 2 3 5" xfId="22849" xr:uid="{00000000-0005-0000-0000-0000B5850000}"/>
    <cellStyle name="Note 3 5 2 3 6" xfId="30829" xr:uid="{00000000-0005-0000-0000-0000B6850000}"/>
    <cellStyle name="Note 3 5 2 3 7" xfId="26291" xr:uid="{00000000-0005-0000-0000-0000B7850000}"/>
    <cellStyle name="Note 3 5 2 4" xfId="6503" xr:uid="{00000000-0005-0000-0000-0000B8850000}"/>
    <cellStyle name="Note 3 5 2 4 2" xfId="23714" xr:uid="{00000000-0005-0000-0000-0000B9850000}"/>
    <cellStyle name="Note 3 5 2 4 3" xfId="22452" xr:uid="{00000000-0005-0000-0000-0000BA850000}"/>
    <cellStyle name="Note 3 5 2 4 4" xfId="26314" xr:uid="{00000000-0005-0000-0000-0000BB850000}"/>
    <cellStyle name="Note 3 5 2 4 5" xfId="25913" xr:uid="{00000000-0005-0000-0000-0000BC850000}"/>
    <cellStyle name="Note 3 5 2 4 6" xfId="31080" xr:uid="{00000000-0005-0000-0000-0000BD850000}"/>
    <cellStyle name="Note 3 5 2 5" xfId="19715" xr:uid="{00000000-0005-0000-0000-0000BE850000}"/>
    <cellStyle name="Note 3 5 2 6" xfId="25896" xr:uid="{00000000-0005-0000-0000-0000BF850000}"/>
    <cellStyle name="Note 3 5 2 7" xfId="28436" xr:uid="{00000000-0005-0000-0000-0000C0850000}"/>
    <cellStyle name="Note 3 5 2 8" xfId="28402" xr:uid="{00000000-0005-0000-0000-0000C1850000}"/>
    <cellStyle name="Note 3 5 2 9" xfId="31136" xr:uid="{00000000-0005-0000-0000-0000C2850000}"/>
    <cellStyle name="Note 3 5 3" xfId="1185" xr:uid="{00000000-0005-0000-0000-0000C3850000}"/>
    <cellStyle name="Note 3 5 3 2" xfId="2276" xr:uid="{00000000-0005-0000-0000-0000C4850000}"/>
    <cellStyle name="Note 3 5 3 2 2" xfId="6417" xr:uid="{00000000-0005-0000-0000-0000C5850000}"/>
    <cellStyle name="Note 3 5 3 2 2 2" xfId="13893" xr:uid="{00000000-0005-0000-0000-0000C6850000}"/>
    <cellStyle name="Note 3 5 3 2 2 3" xfId="23628" xr:uid="{00000000-0005-0000-0000-0000C7850000}"/>
    <cellStyle name="Note 3 5 3 2 2 4" xfId="22719" xr:uid="{00000000-0005-0000-0000-0000C8850000}"/>
    <cellStyle name="Note 3 5 3 2 2 5" xfId="28672" xr:uid="{00000000-0005-0000-0000-0000C9850000}"/>
    <cellStyle name="Note 3 5 3 2 2 6" xfId="14698" xr:uid="{00000000-0005-0000-0000-0000CA850000}"/>
    <cellStyle name="Note 3 5 3 2 2 7" xfId="27327" xr:uid="{00000000-0005-0000-0000-0000CB850000}"/>
    <cellStyle name="Note 3 5 3 2 3" xfId="4049" xr:uid="{00000000-0005-0000-0000-0000CC850000}"/>
    <cellStyle name="Note 3 5 3 2 3 2" xfId="21416" xr:uid="{00000000-0005-0000-0000-0000CD850000}"/>
    <cellStyle name="Note 3 5 3 2 3 3" xfId="26542" xr:uid="{00000000-0005-0000-0000-0000CE850000}"/>
    <cellStyle name="Note 3 5 3 2 3 4" xfId="26581" xr:uid="{00000000-0005-0000-0000-0000CF850000}"/>
    <cellStyle name="Note 3 5 3 2 3 5" xfId="25123" xr:uid="{00000000-0005-0000-0000-0000D0850000}"/>
    <cellStyle name="Note 3 5 3 2 3 6" xfId="29211" xr:uid="{00000000-0005-0000-0000-0000D1850000}"/>
    <cellStyle name="Note 3 5 3 2 4" xfId="19701" xr:uid="{00000000-0005-0000-0000-0000D2850000}"/>
    <cellStyle name="Note 3 5 3 2 5" xfId="25322" xr:uid="{00000000-0005-0000-0000-0000D3850000}"/>
    <cellStyle name="Note 3 5 3 2 6" xfId="14099" xr:uid="{00000000-0005-0000-0000-0000D4850000}"/>
    <cellStyle name="Note 3 5 3 2 7" xfId="24275" xr:uid="{00000000-0005-0000-0000-0000D5850000}"/>
    <cellStyle name="Note 3 5 3 2 8" xfId="31786" xr:uid="{00000000-0005-0000-0000-0000D6850000}"/>
    <cellStyle name="Note 3 5 3 3" xfId="4975" xr:uid="{00000000-0005-0000-0000-0000D7850000}"/>
    <cellStyle name="Note 3 5 3 3 2" xfId="12746" xr:uid="{00000000-0005-0000-0000-0000D8850000}"/>
    <cellStyle name="Note 3 5 3 3 3" xfId="22271" xr:uid="{00000000-0005-0000-0000-0000D9850000}"/>
    <cellStyle name="Note 3 5 3 3 4" xfId="19451" xr:uid="{00000000-0005-0000-0000-0000DA850000}"/>
    <cellStyle name="Note 3 5 3 3 5" xfId="24426" xr:uid="{00000000-0005-0000-0000-0000DB850000}"/>
    <cellStyle name="Note 3 5 3 3 6" xfId="21796" xr:uid="{00000000-0005-0000-0000-0000DC850000}"/>
    <cellStyle name="Note 3 5 3 3 7" xfId="30963" xr:uid="{00000000-0005-0000-0000-0000DD850000}"/>
    <cellStyle name="Note 3 5 3 4" xfId="6094" xr:uid="{00000000-0005-0000-0000-0000DE850000}"/>
    <cellStyle name="Note 3 5 3 4 2" xfId="23305" xr:uid="{00000000-0005-0000-0000-0000DF850000}"/>
    <cellStyle name="Note 3 5 3 4 3" xfId="26241" xr:uid="{00000000-0005-0000-0000-0000E0850000}"/>
    <cellStyle name="Note 3 5 3 4 4" xfId="27692" xr:uid="{00000000-0005-0000-0000-0000E1850000}"/>
    <cellStyle name="Note 3 5 3 4 5" xfId="27276" xr:uid="{00000000-0005-0000-0000-0000E2850000}"/>
    <cellStyle name="Note 3 5 3 4 6" xfId="31865" xr:uid="{00000000-0005-0000-0000-0000E3850000}"/>
    <cellStyle name="Note 3 5 3 5" xfId="18584" xr:uid="{00000000-0005-0000-0000-0000E4850000}"/>
    <cellStyle name="Note 3 5 3 6" xfId="24750" xr:uid="{00000000-0005-0000-0000-0000E5850000}"/>
    <cellStyle name="Note 3 5 3 7" xfId="20531" xr:uid="{00000000-0005-0000-0000-0000E6850000}"/>
    <cellStyle name="Note 3 5 3 8" xfId="27417" xr:uid="{00000000-0005-0000-0000-0000E7850000}"/>
    <cellStyle name="Note 3 5 3 9" xfId="30888" xr:uid="{00000000-0005-0000-0000-0000E8850000}"/>
    <cellStyle name="Note 3 5 4" xfId="1857" xr:uid="{00000000-0005-0000-0000-0000E9850000}"/>
    <cellStyle name="Note 3 5 4 2" xfId="6158" xr:uid="{00000000-0005-0000-0000-0000EA850000}"/>
    <cellStyle name="Note 3 5 4 2 2" xfId="13723" xr:uid="{00000000-0005-0000-0000-0000EB850000}"/>
    <cellStyle name="Note 3 5 4 2 3" xfId="23369" xr:uid="{00000000-0005-0000-0000-0000EC850000}"/>
    <cellStyle name="Note 3 5 4 2 4" xfId="19810" xr:uid="{00000000-0005-0000-0000-0000ED850000}"/>
    <cellStyle name="Note 3 5 4 2 5" xfId="21619" xr:uid="{00000000-0005-0000-0000-0000EE850000}"/>
    <cellStyle name="Note 3 5 4 2 6" xfId="26703" xr:uid="{00000000-0005-0000-0000-0000EF850000}"/>
    <cellStyle name="Note 3 5 4 2 7" xfId="27061" xr:uid="{00000000-0005-0000-0000-0000F0850000}"/>
    <cellStyle name="Note 3 5 4 3" xfId="4008" xr:uid="{00000000-0005-0000-0000-0000F1850000}"/>
    <cellStyle name="Note 3 5 4 3 2" xfId="21375" xr:uid="{00000000-0005-0000-0000-0000F2850000}"/>
    <cellStyle name="Note 3 5 4 3 3" xfId="22102" xr:uid="{00000000-0005-0000-0000-0000F3850000}"/>
    <cellStyle name="Note 3 5 4 3 4" xfId="26766" xr:uid="{00000000-0005-0000-0000-0000F4850000}"/>
    <cellStyle name="Note 3 5 4 3 5" xfId="27541" xr:uid="{00000000-0005-0000-0000-0000F5850000}"/>
    <cellStyle name="Note 3 5 4 3 6" xfId="31556" xr:uid="{00000000-0005-0000-0000-0000F6850000}"/>
    <cellStyle name="Note 3 5 4 4" xfId="19719" xr:uid="{00000000-0005-0000-0000-0000F7850000}"/>
    <cellStyle name="Note 3 5 4 5" xfId="20751" xr:uid="{00000000-0005-0000-0000-0000F8850000}"/>
    <cellStyle name="Note 3 5 4 6" xfId="22738" xr:uid="{00000000-0005-0000-0000-0000F9850000}"/>
    <cellStyle name="Note 3 5 4 7" xfId="25776" xr:uid="{00000000-0005-0000-0000-0000FA850000}"/>
    <cellStyle name="Note 3 5 4 8" xfId="29066" xr:uid="{00000000-0005-0000-0000-0000FB850000}"/>
    <cellStyle name="Note 3 5 5" xfId="4652" xr:uid="{00000000-0005-0000-0000-0000FC850000}"/>
    <cellStyle name="Note 3 5 5 2" xfId="12497" xr:uid="{00000000-0005-0000-0000-0000FD850000}"/>
    <cellStyle name="Note 3 5 5 3" xfId="21970" xr:uid="{00000000-0005-0000-0000-0000FE850000}"/>
    <cellStyle name="Note 3 5 5 4" xfId="21615" xr:uid="{00000000-0005-0000-0000-0000FF850000}"/>
    <cellStyle name="Note 3 5 5 5" xfId="26806" xr:uid="{00000000-0005-0000-0000-000000860000}"/>
    <cellStyle name="Note 3 5 5 6" xfId="30150" xr:uid="{00000000-0005-0000-0000-000001860000}"/>
    <cellStyle name="Note 3 5 5 7" xfId="29041" xr:uid="{00000000-0005-0000-0000-000002860000}"/>
    <cellStyle name="Note 3 5 6" xfId="6876" xr:uid="{00000000-0005-0000-0000-000003860000}"/>
    <cellStyle name="Note 3 5 6 2" xfId="24087" xr:uid="{00000000-0005-0000-0000-000004860000}"/>
    <cellStyle name="Note 3 5 6 3" xfId="15588" xr:uid="{00000000-0005-0000-0000-000005860000}"/>
    <cellStyle name="Note 3 5 6 4" xfId="28914" xr:uid="{00000000-0005-0000-0000-000006860000}"/>
    <cellStyle name="Note 3 5 6 5" xfId="28098" xr:uid="{00000000-0005-0000-0000-000007860000}"/>
    <cellStyle name="Note 3 5 6 6" xfId="24627" xr:uid="{00000000-0005-0000-0000-000008860000}"/>
    <cellStyle name="Note 3 5 7" xfId="24935" xr:uid="{00000000-0005-0000-0000-000009860000}"/>
    <cellStyle name="Note 3 5 8" xfId="26558" xr:uid="{00000000-0005-0000-0000-00000A860000}"/>
    <cellStyle name="Note 3 5 9" xfId="29570" xr:uid="{00000000-0005-0000-0000-00000B860000}"/>
    <cellStyle name="Note 3 6" xfId="1435" xr:uid="{00000000-0005-0000-0000-00000C860000}"/>
    <cellStyle name="Note 3 6 2" xfId="2526" xr:uid="{00000000-0005-0000-0000-00000D860000}"/>
    <cellStyle name="Note 3 6 2 2" xfId="6549" xr:uid="{00000000-0005-0000-0000-00000E860000}"/>
    <cellStyle name="Note 3 6 2 2 2" xfId="13970" xr:uid="{00000000-0005-0000-0000-00000F860000}"/>
    <cellStyle name="Note 3 6 2 2 3" xfId="23760" xr:uid="{00000000-0005-0000-0000-000010860000}"/>
    <cellStyle name="Note 3 6 2 2 4" xfId="26177" xr:uid="{00000000-0005-0000-0000-000011860000}"/>
    <cellStyle name="Note 3 6 2 2 5" xfId="22737" xr:uid="{00000000-0005-0000-0000-000012860000}"/>
    <cellStyle name="Note 3 6 2 2 6" xfId="20252" xr:uid="{00000000-0005-0000-0000-000013860000}"/>
    <cellStyle name="Note 3 6 2 2 7" xfId="25398" xr:uid="{00000000-0005-0000-0000-000014860000}"/>
    <cellStyle name="Note 3 6 2 3" xfId="6083" xr:uid="{00000000-0005-0000-0000-000015860000}"/>
    <cellStyle name="Note 3 6 2 3 2" xfId="23294" xr:uid="{00000000-0005-0000-0000-000016860000}"/>
    <cellStyle name="Note 3 6 2 3 3" xfId="20962" xr:uid="{00000000-0005-0000-0000-000017860000}"/>
    <cellStyle name="Note 3 6 2 3 4" xfId="26746" xr:uid="{00000000-0005-0000-0000-000018860000}"/>
    <cellStyle name="Note 3 6 2 3 5" xfId="30320" xr:uid="{00000000-0005-0000-0000-000019860000}"/>
    <cellStyle name="Note 3 6 2 3 6" xfId="31755" xr:uid="{00000000-0005-0000-0000-00001A860000}"/>
    <cellStyle name="Note 3 6 2 4" xfId="14378" xr:uid="{00000000-0005-0000-0000-00001B860000}"/>
    <cellStyle name="Note 3 6 2 5" xfId="22139" xr:uid="{00000000-0005-0000-0000-00001C860000}"/>
    <cellStyle name="Note 3 6 2 6" xfId="19807" xr:uid="{00000000-0005-0000-0000-00001D860000}"/>
    <cellStyle name="Note 3 6 2 7" xfId="28785" xr:uid="{00000000-0005-0000-0000-00001E860000}"/>
    <cellStyle name="Note 3 6 2 8" xfId="24443" xr:uid="{00000000-0005-0000-0000-00001F860000}"/>
    <cellStyle name="Note 3 6 3" xfId="5862" xr:uid="{00000000-0005-0000-0000-000020860000}"/>
    <cellStyle name="Note 3 6 3 2" xfId="13491" xr:uid="{00000000-0005-0000-0000-000021860000}"/>
    <cellStyle name="Note 3 6 3 3" xfId="23073" xr:uid="{00000000-0005-0000-0000-000022860000}"/>
    <cellStyle name="Note 3 6 3 4" xfId="17888" xr:uid="{00000000-0005-0000-0000-000023860000}"/>
    <cellStyle name="Note 3 6 3 5" xfId="15563" xr:uid="{00000000-0005-0000-0000-000024860000}"/>
    <cellStyle name="Note 3 6 3 6" xfId="30053" xr:uid="{00000000-0005-0000-0000-000025860000}"/>
    <cellStyle name="Note 3 6 3 7" xfId="22080" xr:uid="{00000000-0005-0000-0000-000026860000}"/>
    <cellStyle name="Note 3 6 4" xfId="5547" xr:uid="{00000000-0005-0000-0000-000027860000}"/>
    <cellStyle name="Note 3 6 4 2" xfId="22783" xr:uid="{00000000-0005-0000-0000-000028860000}"/>
    <cellStyle name="Note 3 6 4 3" xfId="14424" xr:uid="{00000000-0005-0000-0000-000029860000}"/>
    <cellStyle name="Note 3 6 4 4" xfId="28389" xr:uid="{00000000-0005-0000-0000-00002A860000}"/>
    <cellStyle name="Note 3 6 4 5" xfId="29495" xr:uid="{00000000-0005-0000-0000-00002B860000}"/>
    <cellStyle name="Note 3 6 4 6" xfId="31226" xr:uid="{00000000-0005-0000-0000-00002C860000}"/>
    <cellStyle name="Note 3 6 5" xfId="19741" xr:uid="{00000000-0005-0000-0000-00002D860000}"/>
    <cellStyle name="Note 3 6 6" xfId="14773" xr:uid="{00000000-0005-0000-0000-00002E860000}"/>
    <cellStyle name="Note 3 6 7" xfId="15900" xr:uid="{00000000-0005-0000-0000-00002F860000}"/>
    <cellStyle name="Note 3 6 8" xfId="29636" xr:uid="{00000000-0005-0000-0000-000030860000}"/>
    <cellStyle name="Note 3 6 9" xfId="29710" xr:uid="{00000000-0005-0000-0000-000031860000}"/>
    <cellStyle name="Note 3 7" xfId="1176" xr:uid="{00000000-0005-0000-0000-000032860000}"/>
    <cellStyle name="Note 3 7 2" xfId="2267" xr:uid="{00000000-0005-0000-0000-000033860000}"/>
    <cellStyle name="Note 3 7 2 2" xfId="6408" xr:uid="{00000000-0005-0000-0000-000034860000}"/>
    <cellStyle name="Note 3 7 2 2 2" xfId="13884" xr:uid="{00000000-0005-0000-0000-000035860000}"/>
    <cellStyle name="Note 3 7 2 2 3" xfId="23619" xr:uid="{00000000-0005-0000-0000-000036860000}"/>
    <cellStyle name="Note 3 7 2 2 4" xfId="24318" xr:uid="{00000000-0005-0000-0000-000037860000}"/>
    <cellStyle name="Note 3 7 2 2 5" xfId="27704" xr:uid="{00000000-0005-0000-0000-000038860000}"/>
    <cellStyle name="Note 3 7 2 2 6" xfId="29568" xr:uid="{00000000-0005-0000-0000-000039860000}"/>
    <cellStyle name="Note 3 7 2 2 7" xfId="25841" xr:uid="{00000000-0005-0000-0000-00003A860000}"/>
    <cellStyle name="Note 3 7 2 3" xfId="5566" xr:uid="{00000000-0005-0000-0000-00003B860000}"/>
    <cellStyle name="Note 3 7 2 3 2" xfId="22802" xr:uid="{00000000-0005-0000-0000-00003C860000}"/>
    <cellStyle name="Note 3 7 2 3 3" xfId="26171" xr:uid="{00000000-0005-0000-0000-00003D860000}"/>
    <cellStyle name="Note 3 7 2 3 4" xfId="28659" xr:uid="{00000000-0005-0000-0000-00003E860000}"/>
    <cellStyle name="Note 3 7 2 3 5" xfId="15802" xr:uid="{00000000-0005-0000-0000-00003F860000}"/>
    <cellStyle name="Note 3 7 2 3 6" xfId="18015" xr:uid="{00000000-0005-0000-0000-000040860000}"/>
    <cellStyle name="Note 3 7 2 4" xfId="20310" xr:uid="{00000000-0005-0000-0000-000041860000}"/>
    <cellStyle name="Note 3 7 2 5" xfId="22691" xr:uid="{00000000-0005-0000-0000-000042860000}"/>
    <cellStyle name="Note 3 7 2 6" xfId="19107" xr:uid="{00000000-0005-0000-0000-000043860000}"/>
    <cellStyle name="Note 3 7 2 7" xfId="24322" xr:uid="{00000000-0005-0000-0000-000044860000}"/>
    <cellStyle name="Note 3 7 2 8" xfId="26859" xr:uid="{00000000-0005-0000-0000-000045860000}"/>
    <cellStyle name="Note 3 7 3" xfId="4630" xr:uid="{00000000-0005-0000-0000-000046860000}"/>
    <cellStyle name="Note 3 7 3 2" xfId="12475" xr:uid="{00000000-0005-0000-0000-000047860000}"/>
    <cellStyle name="Note 3 7 3 3" xfId="21948" xr:uid="{00000000-0005-0000-0000-000048860000}"/>
    <cellStyle name="Note 3 7 3 4" xfId="22663" xr:uid="{00000000-0005-0000-0000-000049860000}"/>
    <cellStyle name="Note 3 7 3 5" xfId="22561" xr:uid="{00000000-0005-0000-0000-00004A860000}"/>
    <cellStyle name="Note 3 7 3 6" xfId="30793" xr:uid="{00000000-0005-0000-0000-00004B860000}"/>
    <cellStyle name="Note 3 7 3 7" xfId="31693" xr:uid="{00000000-0005-0000-0000-00004C860000}"/>
    <cellStyle name="Note 3 7 4" xfId="6945" xr:uid="{00000000-0005-0000-0000-00004D860000}"/>
    <cellStyle name="Note 3 7 4 2" xfId="24156" xr:uid="{00000000-0005-0000-0000-00004E860000}"/>
    <cellStyle name="Note 3 7 4 3" xfId="26071" xr:uid="{00000000-0005-0000-0000-00004F860000}"/>
    <cellStyle name="Note 3 7 4 4" xfId="28983" xr:uid="{00000000-0005-0000-0000-000050860000}"/>
    <cellStyle name="Note 3 7 4 5" xfId="28652" xr:uid="{00000000-0005-0000-0000-000051860000}"/>
    <cellStyle name="Note 3 7 4 6" xfId="28430" xr:uid="{00000000-0005-0000-0000-000052860000}"/>
    <cellStyle name="Note 3 7 5" xfId="19708" xr:uid="{00000000-0005-0000-0000-000053860000}"/>
    <cellStyle name="Note 3 7 6" xfId="25655" xr:uid="{00000000-0005-0000-0000-000054860000}"/>
    <cellStyle name="Note 3 7 7" xfId="25701" xr:uid="{00000000-0005-0000-0000-000055860000}"/>
    <cellStyle name="Note 3 7 8" xfId="20561" xr:uid="{00000000-0005-0000-0000-000056860000}"/>
    <cellStyle name="Note 3 7 9" xfId="31165" xr:uid="{00000000-0005-0000-0000-000057860000}"/>
    <cellStyle name="Note 3 8" xfId="1846" xr:uid="{00000000-0005-0000-0000-000058860000}"/>
    <cellStyle name="Note 3 8 2" xfId="6147" xr:uid="{00000000-0005-0000-0000-000059860000}"/>
    <cellStyle name="Note 3 8 2 2" xfId="13712" xr:uid="{00000000-0005-0000-0000-00005A860000}"/>
    <cellStyle name="Note 3 8 2 3" xfId="23358" xr:uid="{00000000-0005-0000-0000-00005B860000}"/>
    <cellStyle name="Note 3 8 2 4" xfId="22850" xr:uid="{00000000-0005-0000-0000-00005C860000}"/>
    <cellStyle name="Note 3 8 2 5" xfId="24644" xr:uid="{00000000-0005-0000-0000-00005D860000}"/>
    <cellStyle name="Note 3 8 2 6" xfId="27820" xr:uid="{00000000-0005-0000-0000-00005E860000}"/>
    <cellStyle name="Note 3 8 2 7" xfId="25792" xr:uid="{00000000-0005-0000-0000-00005F860000}"/>
    <cellStyle name="Note 3 8 3" xfId="6509" xr:uid="{00000000-0005-0000-0000-000060860000}"/>
    <cellStyle name="Note 3 8 3 2" xfId="23720" xr:uid="{00000000-0005-0000-0000-000061860000}"/>
    <cellStyle name="Note 3 8 3 3" xfId="22370" xr:uid="{00000000-0005-0000-0000-000062860000}"/>
    <cellStyle name="Note 3 8 3 4" xfId="15514" xr:uid="{00000000-0005-0000-0000-000063860000}"/>
    <cellStyle name="Note 3 8 3 5" xfId="26906" xr:uid="{00000000-0005-0000-0000-000064860000}"/>
    <cellStyle name="Note 3 8 3 6" xfId="27717" xr:uid="{00000000-0005-0000-0000-000065860000}"/>
    <cellStyle name="Note 3 8 4" xfId="18580" xr:uid="{00000000-0005-0000-0000-000066860000}"/>
    <cellStyle name="Note 3 8 5" xfId="20851" xr:uid="{00000000-0005-0000-0000-000067860000}"/>
    <cellStyle name="Note 3 8 6" xfId="25762" xr:uid="{00000000-0005-0000-0000-000068860000}"/>
    <cellStyle name="Note 3 8 7" xfId="19999" xr:uid="{00000000-0005-0000-0000-000069860000}"/>
    <cellStyle name="Note 3 8 8" xfId="30913" xr:uid="{00000000-0005-0000-0000-00006A860000}"/>
    <cellStyle name="Note 3 9" xfId="5193" xr:uid="{00000000-0005-0000-0000-00006B860000}"/>
    <cellStyle name="Note 3 9 2" xfId="12946" xr:uid="{00000000-0005-0000-0000-00006C860000}"/>
    <cellStyle name="Note 3 9 3" xfId="22464" xr:uid="{00000000-0005-0000-0000-00006D860000}"/>
    <cellStyle name="Note 3 9 4" xfId="26432" xr:uid="{00000000-0005-0000-0000-00006E860000}"/>
    <cellStyle name="Note 3 9 5" xfId="28272" xr:uid="{00000000-0005-0000-0000-00006F860000}"/>
    <cellStyle name="Note 3 9 6" xfId="27324" xr:uid="{00000000-0005-0000-0000-000070860000}"/>
    <cellStyle name="Note 3 9 7" xfId="15504" xr:uid="{00000000-0005-0000-0000-000071860000}"/>
    <cellStyle name="Note 4" xfId="680" xr:uid="{00000000-0005-0000-0000-000072860000}"/>
    <cellStyle name="Note 4 10" xfId="22937" xr:uid="{00000000-0005-0000-0000-000073860000}"/>
    <cellStyle name="Note 4 11" xfId="25273" xr:uid="{00000000-0005-0000-0000-000074860000}"/>
    <cellStyle name="Note 4 12" xfId="24849" xr:uid="{00000000-0005-0000-0000-000075860000}"/>
    <cellStyle name="Note 4 13" xfId="27829" xr:uid="{00000000-0005-0000-0000-000076860000}"/>
    <cellStyle name="Note 4 14" xfId="19716" xr:uid="{00000000-0005-0000-0000-000077860000}"/>
    <cellStyle name="Note 4 2" xfId="681" xr:uid="{00000000-0005-0000-0000-000078860000}"/>
    <cellStyle name="Note 4 2 10" xfId="26290" xr:uid="{00000000-0005-0000-0000-000079860000}"/>
    <cellStyle name="Note 4 2 11" xfId="28650" xr:uid="{00000000-0005-0000-0000-00007A860000}"/>
    <cellStyle name="Note 4 2 12" xfId="29372" xr:uid="{00000000-0005-0000-0000-00007B860000}"/>
    <cellStyle name="Note 4 2 13" xfId="30641" xr:uid="{00000000-0005-0000-0000-00007C860000}"/>
    <cellStyle name="Note 4 2 2" xfId="682" xr:uid="{00000000-0005-0000-0000-00007D860000}"/>
    <cellStyle name="Note 4 2 2 10" xfId="27457" xr:uid="{00000000-0005-0000-0000-00007E860000}"/>
    <cellStyle name="Note 4 2 2 11" xfId="31031" xr:uid="{00000000-0005-0000-0000-00007F860000}"/>
    <cellStyle name="Note 4 2 2 2" xfId="1449" xr:uid="{00000000-0005-0000-0000-000080860000}"/>
    <cellStyle name="Note 4 2 2 2 2" xfId="2540" xr:uid="{00000000-0005-0000-0000-000081860000}"/>
    <cellStyle name="Note 4 2 2 2 2 2" xfId="6563" xr:uid="{00000000-0005-0000-0000-000082860000}"/>
    <cellStyle name="Note 4 2 2 2 2 2 2" xfId="13984" xr:uid="{00000000-0005-0000-0000-000083860000}"/>
    <cellStyle name="Note 4 2 2 2 2 2 3" xfId="23774" xr:uid="{00000000-0005-0000-0000-000084860000}"/>
    <cellStyle name="Note 4 2 2 2 2 2 4" xfId="20105" xr:uid="{00000000-0005-0000-0000-000085860000}"/>
    <cellStyle name="Note 4 2 2 2 2 2 5" xfId="27651" xr:uid="{00000000-0005-0000-0000-000086860000}"/>
    <cellStyle name="Note 4 2 2 2 2 2 6" xfId="29298" xr:uid="{00000000-0005-0000-0000-000087860000}"/>
    <cellStyle name="Note 4 2 2 2 2 2 7" xfId="28651" xr:uid="{00000000-0005-0000-0000-000088860000}"/>
    <cellStyle name="Note 4 2 2 2 2 3" xfId="4356" xr:uid="{00000000-0005-0000-0000-000089860000}"/>
    <cellStyle name="Note 4 2 2 2 2 3 2" xfId="21702" xr:uid="{00000000-0005-0000-0000-00008A860000}"/>
    <cellStyle name="Note 4 2 2 2 2 3 3" xfId="20412" xr:uid="{00000000-0005-0000-0000-00008B860000}"/>
    <cellStyle name="Note 4 2 2 2 2 3 4" xfId="27291" xr:uid="{00000000-0005-0000-0000-00008C860000}"/>
    <cellStyle name="Note 4 2 2 2 2 3 5" xfId="21554" xr:uid="{00000000-0005-0000-0000-00008D860000}"/>
    <cellStyle name="Note 4 2 2 2 2 3 6" xfId="15528" xr:uid="{00000000-0005-0000-0000-00008E860000}"/>
    <cellStyle name="Note 4 2 2 2 2 4" xfId="14366" xr:uid="{00000000-0005-0000-0000-00008F860000}"/>
    <cellStyle name="Note 4 2 2 2 2 5" xfId="21502" xr:uid="{00000000-0005-0000-0000-000090860000}"/>
    <cellStyle name="Note 4 2 2 2 2 6" xfId="27357" xr:uid="{00000000-0005-0000-0000-000091860000}"/>
    <cellStyle name="Note 4 2 2 2 2 7" xfId="27401" xr:uid="{00000000-0005-0000-0000-000092860000}"/>
    <cellStyle name="Note 4 2 2 2 2 8" xfId="31823" xr:uid="{00000000-0005-0000-0000-000093860000}"/>
    <cellStyle name="Note 4 2 2 2 3" xfId="5876" xr:uid="{00000000-0005-0000-0000-000094860000}"/>
    <cellStyle name="Note 4 2 2 2 3 2" xfId="13505" xr:uid="{00000000-0005-0000-0000-000095860000}"/>
    <cellStyle name="Note 4 2 2 2 3 3" xfId="23087" xr:uid="{00000000-0005-0000-0000-000096860000}"/>
    <cellStyle name="Note 4 2 2 2 3 4" xfId="26430" xr:uid="{00000000-0005-0000-0000-000097860000}"/>
    <cellStyle name="Note 4 2 2 2 3 5" xfId="22099" xr:uid="{00000000-0005-0000-0000-000098860000}"/>
    <cellStyle name="Note 4 2 2 2 3 6" xfId="29313" xr:uid="{00000000-0005-0000-0000-000099860000}"/>
    <cellStyle name="Note 4 2 2 2 3 7" xfId="31609" xr:uid="{00000000-0005-0000-0000-00009A860000}"/>
    <cellStyle name="Note 4 2 2 2 4" xfId="4015" xr:uid="{00000000-0005-0000-0000-00009B860000}"/>
    <cellStyle name="Note 4 2 2 2 4 2" xfId="21382" xr:uid="{00000000-0005-0000-0000-00009C860000}"/>
    <cellStyle name="Note 4 2 2 2 4 3" xfId="25556" xr:uid="{00000000-0005-0000-0000-00009D860000}"/>
    <cellStyle name="Note 4 2 2 2 4 4" xfId="27634" xr:uid="{00000000-0005-0000-0000-00009E860000}"/>
    <cellStyle name="Note 4 2 2 2 4 5" xfId="25367" xr:uid="{00000000-0005-0000-0000-00009F860000}"/>
    <cellStyle name="Note 4 2 2 2 4 6" xfId="30934" xr:uid="{00000000-0005-0000-0000-0000A0860000}"/>
    <cellStyle name="Note 4 2 2 2 5" xfId="16466" xr:uid="{00000000-0005-0000-0000-0000A1860000}"/>
    <cellStyle name="Note 4 2 2 2 6" xfId="21214" xr:uid="{00000000-0005-0000-0000-0000A2860000}"/>
    <cellStyle name="Note 4 2 2 2 7" xfId="28369" xr:uid="{00000000-0005-0000-0000-0000A3860000}"/>
    <cellStyle name="Note 4 2 2 2 8" xfId="29381" xr:uid="{00000000-0005-0000-0000-0000A4860000}"/>
    <cellStyle name="Note 4 2 2 2 9" xfId="31187" xr:uid="{00000000-0005-0000-0000-0000A5860000}"/>
    <cellStyle name="Note 4 2 2 3" xfId="1495" xr:uid="{00000000-0005-0000-0000-0000A6860000}"/>
    <cellStyle name="Note 4 2 2 3 2" xfId="2586" xr:uid="{00000000-0005-0000-0000-0000A7860000}"/>
    <cellStyle name="Note 4 2 2 3 2 2" xfId="6609" xr:uid="{00000000-0005-0000-0000-0000A8860000}"/>
    <cellStyle name="Note 4 2 2 3 2 2 2" xfId="14030" xr:uid="{00000000-0005-0000-0000-0000A9860000}"/>
    <cellStyle name="Note 4 2 2 3 2 2 3" xfId="23820" xr:uid="{00000000-0005-0000-0000-0000AA860000}"/>
    <cellStyle name="Note 4 2 2 3 2 2 4" xfId="14096" xr:uid="{00000000-0005-0000-0000-0000AB860000}"/>
    <cellStyle name="Note 4 2 2 3 2 2 5" xfId="26781" xr:uid="{00000000-0005-0000-0000-0000AC860000}"/>
    <cellStyle name="Note 4 2 2 3 2 2 6" xfId="29818" xr:uid="{00000000-0005-0000-0000-0000AD860000}"/>
    <cellStyle name="Note 4 2 2 3 2 2 7" xfId="27136" xr:uid="{00000000-0005-0000-0000-0000AE860000}"/>
    <cellStyle name="Note 4 2 2 3 2 3" xfId="6853" xr:uid="{00000000-0005-0000-0000-0000AF860000}"/>
    <cellStyle name="Note 4 2 2 3 2 3 2" xfId="24064" xr:uid="{00000000-0005-0000-0000-0000B0860000}"/>
    <cellStyle name="Note 4 2 2 3 2 3 3" xfId="25493" xr:uid="{00000000-0005-0000-0000-0000B1860000}"/>
    <cellStyle name="Note 4 2 2 3 2 3 4" xfId="28891" xr:uid="{00000000-0005-0000-0000-0000B2860000}"/>
    <cellStyle name="Note 4 2 2 3 2 3 5" xfId="28140" xr:uid="{00000000-0005-0000-0000-0000B3860000}"/>
    <cellStyle name="Note 4 2 2 3 2 3 6" xfId="30260" xr:uid="{00000000-0005-0000-0000-0000B4860000}"/>
    <cellStyle name="Note 4 2 2 3 2 4" xfId="14084" xr:uid="{00000000-0005-0000-0000-0000B5860000}"/>
    <cellStyle name="Note 4 2 2 3 2 5" xfId="21758" xr:uid="{00000000-0005-0000-0000-0000B6860000}"/>
    <cellStyle name="Note 4 2 2 3 2 6" xfId="26109" xr:uid="{00000000-0005-0000-0000-0000B7860000}"/>
    <cellStyle name="Note 4 2 2 3 2 7" xfId="15459" xr:uid="{00000000-0005-0000-0000-0000B8860000}"/>
    <cellStyle name="Note 4 2 2 3 2 8" xfId="31276" xr:uid="{00000000-0005-0000-0000-0000B9860000}"/>
    <cellStyle name="Note 4 2 2 3 3" xfId="5922" xr:uid="{00000000-0005-0000-0000-0000BA860000}"/>
    <cellStyle name="Note 4 2 2 3 3 2" xfId="13551" xr:uid="{00000000-0005-0000-0000-0000BB860000}"/>
    <cellStyle name="Note 4 2 2 3 3 3" xfId="23133" xr:uid="{00000000-0005-0000-0000-0000BC860000}"/>
    <cellStyle name="Note 4 2 2 3 3 4" xfId="14695" xr:uid="{00000000-0005-0000-0000-0000BD860000}"/>
    <cellStyle name="Note 4 2 2 3 3 5" xfId="17884" xr:uid="{00000000-0005-0000-0000-0000BE860000}"/>
    <cellStyle name="Note 4 2 2 3 3 6" xfId="25787" xr:uid="{00000000-0005-0000-0000-0000BF860000}"/>
    <cellStyle name="Note 4 2 2 3 3 7" xfId="31638" xr:uid="{00000000-0005-0000-0000-0000C0860000}"/>
    <cellStyle name="Note 4 2 2 3 4" xfId="3991" xr:uid="{00000000-0005-0000-0000-0000C1860000}"/>
    <cellStyle name="Note 4 2 2 3 4 2" xfId="21358" xr:uid="{00000000-0005-0000-0000-0000C2860000}"/>
    <cellStyle name="Note 4 2 2 3 4 3" xfId="24825" xr:uid="{00000000-0005-0000-0000-0000C3860000}"/>
    <cellStyle name="Note 4 2 2 3 4 4" xfId="20973" xr:uid="{00000000-0005-0000-0000-0000C4860000}"/>
    <cellStyle name="Note 4 2 2 3 4 5" xfId="30276" xr:uid="{00000000-0005-0000-0000-0000C5860000}"/>
    <cellStyle name="Note 4 2 2 3 4 6" xfId="30972" xr:uid="{00000000-0005-0000-0000-0000C6860000}"/>
    <cellStyle name="Note 4 2 2 3 5" xfId="17996" xr:uid="{00000000-0005-0000-0000-0000C7860000}"/>
    <cellStyle name="Note 4 2 2 3 6" xfId="17890" xr:uid="{00000000-0005-0000-0000-0000C8860000}"/>
    <cellStyle name="Note 4 2 2 3 7" xfId="28136" xr:uid="{00000000-0005-0000-0000-0000C9860000}"/>
    <cellStyle name="Note 4 2 2 3 8" xfId="26718" xr:uid="{00000000-0005-0000-0000-0000CA860000}"/>
    <cellStyle name="Note 4 2 2 3 9" xfId="29671" xr:uid="{00000000-0005-0000-0000-0000CB860000}"/>
    <cellStyle name="Note 4 2 2 4" xfId="1860" xr:uid="{00000000-0005-0000-0000-0000CC860000}"/>
    <cellStyle name="Note 4 2 2 4 2" xfId="6161" xr:uid="{00000000-0005-0000-0000-0000CD860000}"/>
    <cellStyle name="Note 4 2 2 4 2 2" xfId="13726" xr:uid="{00000000-0005-0000-0000-0000CE860000}"/>
    <cellStyle name="Note 4 2 2 4 2 3" xfId="23372" xr:uid="{00000000-0005-0000-0000-0000CF860000}"/>
    <cellStyle name="Note 4 2 2 4 2 4" xfId="26110" xr:uid="{00000000-0005-0000-0000-0000D0860000}"/>
    <cellStyle name="Note 4 2 2 4 2 5" xfId="27434" xr:uid="{00000000-0005-0000-0000-0000D1860000}"/>
    <cellStyle name="Note 4 2 2 4 2 6" xfId="21068" xr:uid="{00000000-0005-0000-0000-0000D2860000}"/>
    <cellStyle name="Note 4 2 2 4 2 7" xfId="17811" xr:uid="{00000000-0005-0000-0000-0000D3860000}"/>
    <cellStyle name="Note 4 2 2 4 3" xfId="6898" xr:uid="{00000000-0005-0000-0000-0000D4860000}"/>
    <cellStyle name="Note 4 2 2 4 3 2" xfId="24109" xr:uid="{00000000-0005-0000-0000-0000D5860000}"/>
    <cellStyle name="Note 4 2 2 4 3 3" xfId="22042" xr:uid="{00000000-0005-0000-0000-0000D6860000}"/>
    <cellStyle name="Note 4 2 2 4 3 4" xfId="28936" xr:uid="{00000000-0005-0000-0000-0000D7860000}"/>
    <cellStyle name="Note 4 2 2 4 3 5" xfId="22702" xr:uid="{00000000-0005-0000-0000-0000D8860000}"/>
    <cellStyle name="Note 4 2 2 4 3 6" xfId="21017" xr:uid="{00000000-0005-0000-0000-0000D9860000}"/>
    <cellStyle name="Note 4 2 2 4 4" xfId="16470" xr:uid="{00000000-0005-0000-0000-0000DA860000}"/>
    <cellStyle name="Note 4 2 2 4 5" xfId="21912" xr:uid="{00000000-0005-0000-0000-0000DB860000}"/>
    <cellStyle name="Note 4 2 2 4 6" xfId="26677" xr:uid="{00000000-0005-0000-0000-0000DC860000}"/>
    <cellStyle name="Note 4 2 2 4 7" xfId="27972" xr:uid="{00000000-0005-0000-0000-0000DD860000}"/>
    <cellStyle name="Note 4 2 2 4 8" xfId="28248" xr:uid="{00000000-0005-0000-0000-0000DE860000}"/>
    <cellStyle name="Note 4 2 2 5" xfId="4187" xr:uid="{00000000-0005-0000-0000-0000DF860000}"/>
    <cellStyle name="Note 4 2 2 5 2" xfId="12089" xr:uid="{00000000-0005-0000-0000-0000E0860000}"/>
    <cellStyle name="Note 4 2 2 5 3" xfId="21548" xr:uid="{00000000-0005-0000-0000-0000E1860000}"/>
    <cellStyle name="Note 4 2 2 5 4" xfId="14179" xr:uid="{00000000-0005-0000-0000-0000E2860000}"/>
    <cellStyle name="Note 4 2 2 5 5" xfId="25924" xr:uid="{00000000-0005-0000-0000-0000E3860000}"/>
    <cellStyle name="Note 4 2 2 5 6" xfId="30279" xr:uid="{00000000-0005-0000-0000-0000E4860000}"/>
    <cellStyle name="Note 4 2 2 5 7" xfId="27754" xr:uid="{00000000-0005-0000-0000-0000E5860000}"/>
    <cellStyle name="Note 4 2 2 6" xfId="4325" xr:uid="{00000000-0005-0000-0000-0000E6860000}"/>
    <cellStyle name="Note 4 2 2 6 2" xfId="21671" xr:uid="{00000000-0005-0000-0000-0000E7860000}"/>
    <cellStyle name="Note 4 2 2 6 3" xfId="25122" xr:uid="{00000000-0005-0000-0000-0000E8860000}"/>
    <cellStyle name="Note 4 2 2 6 4" xfId="22536" xr:uid="{00000000-0005-0000-0000-0000E9860000}"/>
    <cellStyle name="Note 4 2 2 6 5" xfId="29201" xr:uid="{00000000-0005-0000-0000-0000EA860000}"/>
    <cellStyle name="Note 4 2 2 6 6" xfId="30974" xr:uid="{00000000-0005-0000-0000-0000EB860000}"/>
    <cellStyle name="Note 4 2 2 7" xfId="20783" xr:uid="{00000000-0005-0000-0000-0000EC860000}"/>
    <cellStyle name="Note 4 2 2 8" xfId="19843" xr:uid="{00000000-0005-0000-0000-0000ED860000}"/>
    <cellStyle name="Note 4 2 2 9" xfId="21457" xr:uid="{00000000-0005-0000-0000-0000EE860000}"/>
    <cellStyle name="Note 4 2 3" xfId="683" xr:uid="{00000000-0005-0000-0000-0000EF860000}"/>
    <cellStyle name="Note 4 2 3 10" xfId="22333" xr:uid="{00000000-0005-0000-0000-0000F0860000}"/>
    <cellStyle name="Note 4 2 3 11" xfId="22060" xr:uid="{00000000-0005-0000-0000-0000F1860000}"/>
    <cellStyle name="Note 4 2 3 2" xfId="1450" xr:uid="{00000000-0005-0000-0000-0000F2860000}"/>
    <cellStyle name="Note 4 2 3 2 2" xfId="2541" xr:uid="{00000000-0005-0000-0000-0000F3860000}"/>
    <cellStyle name="Note 4 2 3 2 2 2" xfId="6564" xr:uid="{00000000-0005-0000-0000-0000F4860000}"/>
    <cellStyle name="Note 4 2 3 2 2 2 2" xfId="13985" xr:uid="{00000000-0005-0000-0000-0000F5860000}"/>
    <cellStyle name="Note 4 2 3 2 2 2 3" xfId="23775" xr:uid="{00000000-0005-0000-0000-0000F6860000}"/>
    <cellStyle name="Note 4 2 3 2 2 2 4" xfId="21803" xr:uid="{00000000-0005-0000-0000-0000F7860000}"/>
    <cellStyle name="Note 4 2 3 2 2 2 5" xfId="15880" xr:uid="{00000000-0005-0000-0000-0000F8860000}"/>
    <cellStyle name="Note 4 2 3 2 2 2 6" xfId="27407" xr:uid="{00000000-0005-0000-0000-0000F9860000}"/>
    <cellStyle name="Note 4 2 3 2 2 2 7" xfId="29499" xr:uid="{00000000-0005-0000-0000-0000FA860000}"/>
    <cellStyle name="Note 4 2 3 2 2 3" xfId="6858" xr:uid="{00000000-0005-0000-0000-0000FB860000}"/>
    <cellStyle name="Note 4 2 3 2 2 3 2" xfId="24069" xr:uid="{00000000-0005-0000-0000-0000FC860000}"/>
    <cellStyle name="Note 4 2 3 2 2 3 3" xfId="19830" xr:uid="{00000000-0005-0000-0000-0000FD860000}"/>
    <cellStyle name="Note 4 2 3 2 2 3 4" xfId="28896" xr:uid="{00000000-0005-0000-0000-0000FE860000}"/>
    <cellStyle name="Note 4 2 3 2 2 3 5" xfId="29346" xr:uid="{00000000-0005-0000-0000-0000FF860000}"/>
    <cellStyle name="Note 4 2 3 2 2 3 6" xfId="22615" xr:uid="{00000000-0005-0000-0000-000000870000}"/>
    <cellStyle name="Note 4 2 3 2 2 4" xfId="14365" xr:uid="{00000000-0005-0000-0000-000001870000}"/>
    <cellStyle name="Note 4 2 3 2 2 5" xfId="26016" xr:uid="{00000000-0005-0000-0000-000002870000}"/>
    <cellStyle name="Note 4 2 3 2 2 6" xfId="20053" xr:uid="{00000000-0005-0000-0000-000003870000}"/>
    <cellStyle name="Note 4 2 3 2 2 7" xfId="19881" xr:uid="{00000000-0005-0000-0000-000004870000}"/>
    <cellStyle name="Note 4 2 3 2 2 8" xfId="27590" xr:uid="{00000000-0005-0000-0000-000005870000}"/>
    <cellStyle name="Note 4 2 3 2 3" xfId="5877" xr:uid="{00000000-0005-0000-0000-000006870000}"/>
    <cellStyle name="Note 4 2 3 2 3 2" xfId="13506" xr:uid="{00000000-0005-0000-0000-000007870000}"/>
    <cellStyle name="Note 4 2 3 2 3 3" xfId="23088" xr:uid="{00000000-0005-0000-0000-000008870000}"/>
    <cellStyle name="Note 4 2 3 2 3 4" xfId="25614" xr:uid="{00000000-0005-0000-0000-000009870000}"/>
    <cellStyle name="Note 4 2 3 2 3 5" xfId="24837" xr:uid="{00000000-0005-0000-0000-00000A870000}"/>
    <cellStyle name="Note 4 2 3 2 3 6" xfId="22711" xr:uid="{00000000-0005-0000-0000-00000B870000}"/>
    <cellStyle name="Note 4 2 3 2 3 7" xfId="31686" xr:uid="{00000000-0005-0000-0000-00000C870000}"/>
    <cellStyle name="Note 4 2 3 2 4" xfId="6303" xr:uid="{00000000-0005-0000-0000-00000D870000}"/>
    <cellStyle name="Note 4 2 3 2 4 2" xfId="23514" xr:uid="{00000000-0005-0000-0000-00000E870000}"/>
    <cellStyle name="Note 4 2 3 2 4 3" xfId="22461" xr:uid="{00000000-0005-0000-0000-00000F870000}"/>
    <cellStyle name="Note 4 2 3 2 4 4" xfId="27901" xr:uid="{00000000-0005-0000-0000-000010870000}"/>
    <cellStyle name="Note 4 2 3 2 4 5" xfId="29711" xr:uid="{00000000-0005-0000-0000-000011870000}"/>
    <cellStyle name="Note 4 2 3 2 4 6" xfId="31794" xr:uid="{00000000-0005-0000-0000-000012870000}"/>
    <cellStyle name="Note 4 2 3 2 5" xfId="15420" xr:uid="{00000000-0005-0000-0000-000013870000}"/>
    <cellStyle name="Note 4 2 3 2 6" xfId="24715" xr:uid="{00000000-0005-0000-0000-000014870000}"/>
    <cellStyle name="Note 4 2 3 2 7" xfId="21475" xr:uid="{00000000-0005-0000-0000-000015870000}"/>
    <cellStyle name="Note 4 2 3 2 8" xfId="28783" xr:uid="{00000000-0005-0000-0000-000016870000}"/>
    <cellStyle name="Note 4 2 3 2 9" xfId="14430" xr:uid="{00000000-0005-0000-0000-000017870000}"/>
    <cellStyle name="Note 4 2 3 3" xfId="1190" xr:uid="{00000000-0005-0000-0000-000018870000}"/>
    <cellStyle name="Note 4 2 3 3 2" xfId="2281" xr:uid="{00000000-0005-0000-0000-000019870000}"/>
    <cellStyle name="Note 4 2 3 3 2 2" xfId="6422" xr:uid="{00000000-0005-0000-0000-00001A870000}"/>
    <cellStyle name="Note 4 2 3 3 2 2 2" xfId="13898" xr:uid="{00000000-0005-0000-0000-00001B870000}"/>
    <cellStyle name="Note 4 2 3 3 2 2 3" xfId="23633" xr:uid="{00000000-0005-0000-0000-00001C870000}"/>
    <cellStyle name="Note 4 2 3 3 2 2 4" xfId="18090" xr:uid="{00000000-0005-0000-0000-00001D870000}"/>
    <cellStyle name="Note 4 2 3 3 2 2 5" xfId="20923" xr:uid="{00000000-0005-0000-0000-00001E870000}"/>
    <cellStyle name="Note 4 2 3 3 2 2 6" xfId="22030" xr:uid="{00000000-0005-0000-0000-00001F870000}"/>
    <cellStyle name="Note 4 2 3 3 2 2 7" xfId="31875" xr:uid="{00000000-0005-0000-0000-000020870000}"/>
    <cellStyle name="Note 4 2 3 3 2 3" xfId="4995" xr:uid="{00000000-0005-0000-0000-000021870000}"/>
    <cellStyle name="Note 4 2 3 3 2 3 2" xfId="22291" xr:uid="{00000000-0005-0000-0000-000022870000}"/>
    <cellStyle name="Note 4 2 3 3 2 3 3" xfId="26124" xr:uid="{00000000-0005-0000-0000-000023870000}"/>
    <cellStyle name="Note 4 2 3 3 2 3 4" xfId="21157" xr:uid="{00000000-0005-0000-0000-000024870000}"/>
    <cellStyle name="Note 4 2 3 3 2 3 5" xfId="19413" xr:uid="{00000000-0005-0000-0000-000025870000}"/>
    <cellStyle name="Note 4 2 3 3 2 3 6" xfId="31528" xr:uid="{00000000-0005-0000-0000-000026870000}"/>
    <cellStyle name="Note 4 2 3 3 2 4" xfId="19835" xr:uid="{00000000-0005-0000-0000-000027870000}"/>
    <cellStyle name="Note 4 2 3 3 2 5" xfId="21858" xr:uid="{00000000-0005-0000-0000-000028870000}"/>
    <cellStyle name="Note 4 2 3 3 2 6" xfId="27598" xr:uid="{00000000-0005-0000-0000-000029870000}"/>
    <cellStyle name="Note 4 2 3 3 2 7" xfId="25554" xr:uid="{00000000-0005-0000-0000-00002A870000}"/>
    <cellStyle name="Note 4 2 3 3 2 8" xfId="29063" xr:uid="{00000000-0005-0000-0000-00002B870000}"/>
    <cellStyle name="Note 4 2 3 3 3" xfId="4639" xr:uid="{00000000-0005-0000-0000-00002C870000}"/>
    <cellStyle name="Note 4 2 3 3 3 2" xfId="12484" xr:uid="{00000000-0005-0000-0000-00002D870000}"/>
    <cellStyle name="Note 4 2 3 3 3 3" xfId="21957" xr:uid="{00000000-0005-0000-0000-00002E870000}"/>
    <cellStyle name="Note 4 2 3 3 3 4" xfId="22243" xr:uid="{00000000-0005-0000-0000-00002F870000}"/>
    <cellStyle name="Note 4 2 3 3 3 5" xfId="25055" xr:uid="{00000000-0005-0000-0000-000030870000}"/>
    <cellStyle name="Note 4 2 3 3 3 6" xfId="28605" xr:uid="{00000000-0005-0000-0000-000031870000}"/>
    <cellStyle name="Note 4 2 3 3 3 7" xfId="31157" xr:uid="{00000000-0005-0000-0000-000032870000}"/>
    <cellStyle name="Note 4 2 3 3 4" xfId="4315" xr:uid="{00000000-0005-0000-0000-000033870000}"/>
    <cellStyle name="Note 4 2 3 3 4 2" xfId="21661" xr:uid="{00000000-0005-0000-0000-000034870000}"/>
    <cellStyle name="Note 4 2 3 3 4 3" xfId="25731" xr:uid="{00000000-0005-0000-0000-000035870000}"/>
    <cellStyle name="Note 4 2 3 3 4 4" xfId="20871" xr:uid="{00000000-0005-0000-0000-000036870000}"/>
    <cellStyle name="Note 4 2 3 3 4 5" xfId="29131" xr:uid="{00000000-0005-0000-0000-000037870000}"/>
    <cellStyle name="Note 4 2 3 3 4 6" xfId="21029" xr:uid="{00000000-0005-0000-0000-000038870000}"/>
    <cellStyle name="Note 4 2 3 3 5" xfId="15454" xr:uid="{00000000-0005-0000-0000-000039870000}"/>
    <cellStyle name="Note 4 2 3 3 6" xfId="22609" xr:uid="{00000000-0005-0000-0000-00003A870000}"/>
    <cellStyle name="Note 4 2 3 3 7" xfId="27944" xr:uid="{00000000-0005-0000-0000-00003B870000}"/>
    <cellStyle name="Note 4 2 3 3 8" xfId="27344" xr:uid="{00000000-0005-0000-0000-00003C870000}"/>
    <cellStyle name="Note 4 2 3 3 9" xfId="28195" xr:uid="{00000000-0005-0000-0000-00003D870000}"/>
    <cellStyle name="Note 4 2 3 4" xfId="1861" xr:uid="{00000000-0005-0000-0000-00003E870000}"/>
    <cellStyle name="Note 4 2 3 4 2" xfId="6162" xr:uid="{00000000-0005-0000-0000-00003F870000}"/>
    <cellStyle name="Note 4 2 3 4 2 2" xfId="13727" xr:uid="{00000000-0005-0000-0000-000040870000}"/>
    <cellStyle name="Note 4 2 3 4 2 3" xfId="23373" xr:uid="{00000000-0005-0000-0000-000041870000}"/>
    <cellStyle name="Note 4 2 3 4 2 4" xfId="21499" xr:uid="{00000000-0005-0000-0000-000042870000}"/>
    <cellStyle name="Note 4 2 3 4 2 5" xfId="27884" xr:uid="{00000000-0005-0000-0000-000043870000}"/>
    <cellStyle name="Note 4 2 3 4 2 6" xfId="20287" xr:uid="{00000000-0005-0000-0000-000044870000}"/>
    <cellStyle name="Note 4 2 3 4 2 7" xfId="29594" xr:uid="{00000000-0005-0000-0000-000045870000}"/>
    <cellStyle name="Note 4 2 3 4 3" xfId="6064" xr:uid="{00000000-0005-0000-0000-000046870000}"/>
    <cellStyle name="Note 4 2 3 4 3 2" xfId="23275" xr:uid="{00000000-0005-0000-0000-000047870000}"/>
    <cellStyle name="Note 4 2 3 4 3 3" xfId="22143" xr:uid="{00000000-0005-0000-0000-000048870000}"/>
    <cellStyle name="Note 4 2 3 4 3 4" xfId="28047" xr:uid="{00000000-0005-0000-0000-000049870000}"/>
    <cellStyle name="Note 4 2 3 4 3 5" xfId="30728" xr:uid="{00000000-0005-0000-0000-00004A870000}"/>
    <cellStyle name="Note 4 2 3 4 3 6" xfId="30877" xr:uid="{00000000-0005-0000-0000-00004B870000}"/>
    <cellStyle name="Note 4 2 3 4 4" xfId="15424" xr:uid="{00000000-0005-0000-0000-00004C870000}"/>
    <cellStyle name="Note 4 2 3 4 5" xfId="22419" xr:uid="{00000000-0005-0000-0000-00004D870000}"/>
    <cellStyle name="Note 4 2 3 4 6" xfId="20551" xr:uid="{00000000-0005-0000-0000-00004E870000}"/>
    <cellStyle name="Note 4 2 3 4 7" xfId="29097" xr:uid="{00000000-0005-0000-0000-00004F870000}"/>
    <cellStyle name="Note 4 2 3 4 8" xfId="25697" xr:uid="{00000000-0005-0000-0000-000050870000}"/>
    <cellStyle name="Note 4 2 3 5" xfId="4184" xr:uid="{00000000-0005-0000-0000-000051870000}"/>
    <cellStyle name="Note 4 2 3 5 2" xfId="12086" xr:uid="{00000000-0005-0000-0000-000052870000}"/>
    <cellStyle name="Note 4 2 3 5 3" xfId="21546" xr:uid="{00000000-0005-0000-0000-000053870000}"/>
    <cellStyle name="Note 4 2 3 5 4" xfId="24661" xr:uid="{00000000-0005-0000-0000-000054870000}"/>
    <cellStyle name="Note 4 2 3 5 5" xfId="22045" xr:uid="{00000000-0005-0000-0000-000055870000}"/>
    <cellStyle name="Note 4 2 3 5 6" xfId="29186" xr:uid="{00000000-0005-0000-0000-000056870000}"/>
    <cellStyle name="Note 4 2 3 5 7" xfId="31966" xr:uid="{00000000-0005-0000-0000-000057870000}"/>
    <cellStyle name="Note 4 2 3 6" xfId="4022" xr:uid="{00000000-0005-0000-0000-000058870000}"/>
    <cellStyle name="Note 4 2 3 6 2" xfId="21389" xr:uid="{00000000-0005-0000-0000-000059870000}"/>
    <cellStyle name="Note 4 2 3 6 3" xfId="25304" xr:uid="{00000000-0005-0000-0000-00005A870000}"/>
    <cellStyle name="Note 4 2 3 6 4" xfId="27454" xr:uid="{00000000-0005-0000-0000-00005B870000}"/>
    <cellStyle name="Note 4 2 3 6 5" xfId="27443" xr:uid="{00000000-0005-0000-0000-00005C870000}"/>
    <cellStyle name="Note 4 2 3 6 6" xfId="31327" xr:uid="{00000000-0005-0000-0000-00005D870000}"/>
    <cellStyle name="Note 4 2 3 7" xfId="24332" xr:uid="{00000000-0005-0000-0000-00005E870000}"/>
    <cellStyle name="Note 4 2 3 8" xfId="24365" xr:uid="{00000000-0005-0000-0000-00005F870000}"/>
    <cellStyle name="Note 4 2 3 9" xfId="29122" xr:uid="{00000000-0005-0000-0000-000060870000}"/>
    <cellStyle name="Note 4 2 4" xfId="1448" xr:uid="{00000000-0005-0000-0000-000061870000}"/>
    <cellStyle name="Note 4 2 4 2" xfId="2539" xr:uid="{00000000-0005-0000-0000-000062870000}"/>
    <cellStyle name="Note 4 2 4 2 2" xfId="6562" xr:uid="{00000000-0005-0000-0000-000063870000}"/>
    <cellStyle name="Note 4 2 4 2 2 2" xfId="13983" xr:uid="{00000000-0005-0000-0000-000064870000}"/>
    <cellStyle name="Note 4 2 4 2 2 3" xfId="23773" xr:uid="{00000000-0005-0000-0000-000065870000}"/>
    <cellStyle name="Note 4 2 4 2 2 4" xfId="22868" xr:uid="{00000000-0005-0000-0000-000066870000}"/>
    <cellStyle name="Note 4 2 4 2 2 5" xfId="20530" xr:uid="{00000000-0005-0000-0000-000067870000}"/>
    <cellStyle name="Note 4 2 4 2 2 6" xfId="29952" xr:uid="{00000000-0005-0000-0000-000068870000}"/>
    <cellStyle name="Note 4 2 4 2 2 7" xfId="30896" xr:uid="{00000000-0005-0000-0000-000069870000}"/>
    <cellStyle name="Note 4 2 4 2 3" xfId="4072" xr:uid="{00000000-0005-0000-0000-00006A870000}"/>
    <cellStyle name="Note 4 2 4 2 3 2" xfId="21439" xr:uid="{00000000-0005-0000-0000-00006B870000}"/>
    <cellStyle name="Note 4 2 4 2 3 3" xfId="25132" xr:uid="{00000000-0005-0000-0000-00006C870000}"/>
    <cellStyle name="Note 4 2 4 2 3 4" xfId="27049" xr:uid="{00000000-0005-0000-0000-00006D870000}"/>
    <cellStyle name="Note 4 2 4 2 3 5" xfId="27116" xr:uid="{00000000-0005-0000-0000-00006E870000}"/>
    <cellStyle name="Note 4 2 4 2 3 6" xfId="31853" xr:uid="{00000000-0005-0000-0000-00006F870000}"/>
    <cellStyle name="Note 4 2 4 2 4" xfId="14367" xr:uid="{00000000-0005-0000-0000-000070870000}"/>
    <cellStyle name="Note 4 2 4 2 5" xfId="20801" xr:uid="{00000000-0005-0000-0000-000071870000}"/>
    <cellStyle name="Note 4 2 4 2 6" xfId="18603" xr:uid="{00000000-0005-0000-0000-000072870000}"/>
    <cellStyle name="Note 4 2 4 2 7" xfId="26809" xr:uid="{00000000-0005-0000-0000-000073870000}"/>
    <cellStyle name="Note 4 2 4 2 8" xfId="25472" xr:uid="{00000000-0005-0000-0000-000074870000}"/>
    <cellStyle name="Note 4 2 4 3" xfId="5875" xr:uid="{00000000-0005-0000-0000-000075870000}"/>
    <cellStyle name="Note 4 2 4 3 2" xfId="13504" xr:uid="{00000000-0005-0000-0000-000076870000}"/>
    <cellStyle name="Note 4 2 4 3 3" xfId="23086" xr:uid="{00000000-0005-0000-0000-000077870000}"/>
    <cellStyle name="Note 4 2 4 3 4" xfId="26229" xr:uid="{00000000-0005-0000-0000-000078870000}"/>
    <cellStyle name="Note 4 2 4 3 5" xfId="25292" xr:uid="{00000000-0005-0000-0000-000079870000}"/>
    <cellStyle name="Note 4 2 4 3 6" xfId="24871" xr:uid="{00000000-0005-0000-0000-00007A870000}"/>
    <cellStyle name="Note 4 2 4 3 7" xfId="32047" xr:uid="{00000000-0005-0000-0000-00007B870000}"/>
    <cellStyle name="Note 4 2 4 4" xfId="4661" xr:uid="{00000000-0005-0000-0000-00007C870000}"/>
    <cellStyle name="Note 4 2 4 4 2" xfId="21979" xr:uid="{00000000-0005-0000-0000-00007D870000}"/>
    <cellStyle name="Note 4 2 4 4 3" xfId="25236" xr:uid="{00000000-0005-0000-0000-00007E870000}"/>
    <cellStyle name="Note 4 2 4 4 4" xfId="22548" xr:uid="{00000000-0005-0000-0000-00007F870000}"/>
    <cellStyle name="Note 4 2 4 4 5" xfId="22409" xr:uid="{00000000-0005-0000-0000-000080870000}"/>
    <cellStyle name="Note 4 2 4 4 6" xfId="22896" xr:uid="{00000000-0005-0000-0000-000081870000}"/>
    <cellStyle name="Note 4 2 4 5" xfId="20334" xr:uid="{00000000-0005-0000-0000-000082870000}"/>
    <cellStyle name="Note 4 2 4 6" xfId="26055" xr:uid="{00000000-0005-0000-0000-000083870000}"/>
    <cellStyle name="Note 4 2 4 7" xfId="28143" xr:uid="{00000000-0005-0000-0000-000084870000}"/>
    <cellStyle name="Note 4 2 4 8" xfId="27882" xr:uid="{00000000-0005-0000-0000-000085870000}"/>
    <cellStyle name="Note 4 2 4 9" xfId="29861" xr:uid="{00000000-0005-0000-0000-000086870000}"/>
    <cellStyle name="Note 4 2 5" xfId="1187" xr:uid="{00000000-0005-0000-0000-000087870000}"/>
    <cellStyle name="Note 4 2 5 2" xfId="2278" xr:uid="{00000000-0005-0000-0000-000088870000}"/>
    <cellStyle name="Note 4 2 5 2 2" xfId="6419" xr:uid="{00000000-0005-0000-0000-000089870000}"/>
    <cellStyle name="Note 4 2 5 2 2 2" xfId="13895" xr:uid="{00000000-0005-0000-0000-00008A870000}"/>
    <cellStyle name="Note 4 2 5 2 2 3" xfId="23630" xr:uid="{00000000-0005-0000-0000-00008B870000}"/>
    <cellStyle name="Note 4 2 5 2 2 4" xfId="15215" xr:uid="{00000000-0005-0000-0000-00008C870000}"/>
    <cellStyle name="Note 4 2 5 2 2 5" xfId="28239" xr:uid="{00000000-0005-0000-0000-00008D870000}"/>
    <cellStyle name="Note 4 2 5 2 2 6" xfId="28658" xr:uid="{00000000-0005-0000-0000-00008E870000}"/>
    <cellStyle name="Note 4 2 5 2 2 7" xfId="15145" xr:uid="{00000000-0005-0000-0000-00008F870000}"/>
    <cellStyle name="Note 4 2 5 2 3" xfId="4657" xr:uid="{00000000-0005-0000-0000-000090870000}"/>
    <cellStyle name="Note 4 2 5 2 3 2" xfId="21975" xr:uid="{00000000-0005-0000-0000-000091870000}"/>
    <cellStyle name="Note 4 2 5 2 3 3" xfId="26157" xr:uid="{00000000-0005-0000-0000-000092870000}"/>
    <cellStyle name="Note 4 2 5 2 3 4" xfId="20951" xr:uid="{00000000-0005-0000-0000-000093870000}"/>
    <cellStyle name="Note 4 2 5 2 3 5" xfId="29256" xr:uid="{00000000-0005-0000-0000-000094870000}"/>
    <cellStyle name="Note 4 2 5 2 3 6" xfId="18046" xr:uid="{00000000-0005-0000-0000-000095870000}"/>
    <cellStyle name="Note 4 2 5 2 4" xfId="15601" xr:uid="{00000000-0005-0000-0000-000096870000}"/>
    <cellStyle name="Note 4 2 5 2 5" xfId="19456" xr:uid="{00000000-0005-0000-0000-000097870000}"/>
    <cellStyle name="Note 4 2 5 2 6" xfId="21791" xr:uid="{00000000-0005-0000-0000-000098870000}"/>
    <cellStyle name="Note 4 2 5 2 7" xfId="22898" xr:uid="{00000000-0005-0000-0000-000099870000}"/>
    <cellStyle name="Note 4 2 5 2 8" xfId="31362" xr:uid="{00000000-0005-0000-0000-00009A870000}"/>
    <cellStyle name="Note 4 2 5 3" xfId="4637" xr:uid="{00000000-0005-0000-0000-00009B870000}"/>
    <cellStyle name="Note 4 2 5 3 2" xfId="12482" xr:uid="{00000000-0005-0000-0000-00009C870000}"/>
    <cellStyle name="Note 4 2 5 3 3" xfId="21955" xr:uid="{00000000-0005-0000-0000-00009D870000}"/>
    <cellStyle name="Note 4 2 5 3 4" xfId="22413" xr:uid="{00000000-0005-0000-0000-00009E870000}"/>
    <cellStyle name="Note 4 2 5 3 5" xfId="24880" xr:uid="{00000000-0005-0000-0000-00009F870000}"/>
    <cellStyle name="Note 4 2 5 3 6" xfId="20462" xr:uid="{00000000-0005-0000-0000-0000A0870000}"/>
    <cellStyle name="Note 4 2 5 3 7" xfId="20196" xr:uid="{00000000-0005-0000-0000-0000A1870000}"/>
    <cellStyle name="Note 4 2 5 4" xfId="5199" xr:uid="{00000000-0005-0000-0000-0000A2870000}"/>
    <cellStyle name="Note 4 2 5 4 2" xfId="22470" xr:uid="{00000000-0005-0000-0000-0000A3870000}"/>
    <cellStyle name="Note 4 2 5 4 3" xfId="17975" xr:uid="{00000000-0005-0000-0000-0000A4870000}"/>
    <cellStyle name="Note 4 2 5 4 4" xfId="28799" xr:uid="{00000000-0005-0000-0000-0000A5870000}"/>
    <cellStyle name="Note 4 2 5 4 5" xfId="30189" xr:uid="{00000000-0005-0000-0000-0000A6870000}"/>
    <cellStyle name="Note 4 2 5 4 6" xfId="15211" xr:uid="{00000000-0005-0000-0000-0000A7870000}"/>
    <cellStyle name="Note 4 2 5 5" xfId="18007" xr:uid="{00000000-0005-0000-0000-0000A8870000}"/>
    <cellStyle name="Note 4 2 5 6" xfId="22041" xr:uid="{00000000-0005-0000-0000-0000A9870000}"/>
    <cellStyle name="Note 4 2 5 7" xfId="22929" xr:uid="{00000000-0005-0000-0000-0000AA870000}"/>
    <cellStyle name="Note 4 2 5 8" xfId="21752" xr:uid="{00000000-0005-0000-0000-0000AB870000}"/>
    <cellStyle name="Note 4 2 5 9" xfId="32079" xr:uid="{00000000-0005-0000-0000-0000AC870000}"/>
    <cellStyle name="Note 4 2 6" xfId="1859" xr:uid="{00000000-0005-0000-0000-0000AD870000}"/>
    <cellStyle name="Note 4 2 6 2" xfId="6160" xr:uid="{00000000-0005-0000-0000-0000AE870000}"/>
    <cellStyle name="Note 4 2 6 2 2" xfId="13725" xr:uid="{00000000-0005-0000-0000-0000AF870000}"/>
    <cellStyle name="Note 4 2 6 2 3" xfId="23371" xr:uid="{00000000-0005-0000-0000-0000B0870000}"/>
    <cellStyle name="Note 4 2 6 2 4" xfId="24250" xr:uid="{00000000-0005-0000-0000-0000B1870000}"/>
    <cellStyle name="Note 4 2 6 2 5" xfId="28808" xr:uid="{00000000-0005-0000-0000-0000B2870000}"/>
    <cellStyle name="Note 4 2 6 2 6" xfId="30652" xr:uid="{00000000-0005-0000-0000-0000B3870000}"/>
    <cellStyle name="Note 4 2 6 2 7" xfId="31869" xr:uid="{00000000-0005-0000-0000-0000B4870000}"/>
    <cellStyle name="Note 4 2 6 3" xfId="5830" xr:uid="{00000000-0005-0000-0000-0000B5870000}"/>
    <cellStyle name="Note 4 2 6 3 2" xfId="23041" xr:uid="{00000000-0005-0000-0000-0000B6870000}"/>
    <cellStyle name="Note 4 2 6 3 3" xfId="25615" xr:uid="{00000000-0005-0000-0000-0000B7870000}"/>
    <cellStyle name="Note 4 2 6 3 4" xfId="22602" xr:uid="{00000000-0005-0000-0000-0000B8870000}"/>
    <cellStyle name="Note 4 2 6 3 5" xfId="28523" xr:uid="{00000000-0005-0000-0000-0000B9870000}"/>
    <cellStyle name="Note 4 2 6 3 6" xfId="31876" xr:uid="{00000000-0005-0000-0000-0000BA870000}"/>
    <cellStyle name="Note 4 2 6 4" xfId="20338" xr:uid="{00000000-0005-0000-0000-0000BB870000}"/>
    <cellStyle name="Note 4 2 6 5" xfId="25648" xr:uid="{00000000-0005-0000-0000-0000BC870000}"/>
    <cellStyle name="Note 4 2 6 6" xfId="14801" xr:uid="{00000000-0005-0000-0000-0000BD870000}"/>
    <cellStyle name="Note 4 2 6 7" xfId="16275" xr:uid="{00000000-0005-0000-0000-0000BE870000}"/>
    <cellStyle name="Note 4 2 6 8" xfId="30524" xr:uid="{00000000-0005-0000-0000-0000BF870000}"/>
    <cellStyle name="Note 4 2 7" xfId="4379" xr:uid="{00000000-0005-0000-0000-0000C0870000}"/>
    <cellStyle name="Note 4 2 7 2" xfId="12230" xr:uid="{00000000-0005-0000-0000-0000C1870000}"/>
    <cellStyle name="Note 4 2 7 3" xfId="21724" xr:uid="{00000000-0005-0000-0000-0000C2870000}"/>
    <cellStyle name="Note 4 2 7 4" xfId="25076" xr:uid="{00000000-0005-0000-0000-0000C3870000}"/>
    <cellStyle name="Note 4 2 7 5" xfId="21907" xr:uid="{00000000-0005-0000-0000-0000C4870000}"/>
    <cellStyle name="Note 4 2 7 6" xfId="16292" xr:uid="{00000000-0005-0000-0000-0000C5870000}"/>
    <cellStyle name="Note 4 2 7 7" xfId="30649" xr:uid="{00000000-0005-0000-0000-0000C6870000}"/>
    <cellStyle name="Note 4 2 8" xfId="6970" xr:uid="{00000000-0005-0000-0000-0000C7870000}"/>
    <cellStyle name="Note 4 2 8 2" xfId="24181" xr:uid="{00000000-0005-0000-0000-0000C8870000}"/>
    <cellStyle name="Note 4 2 8 3" xfId="16187" xr:uid="{00000000-0005-0000-0000-0000C9870000}"/>
    <cellStyle name="Note 4 2 8 4" xfId="29008" xr:uid="{00000000-0005-0000-0000-0000CA870000}"/>
    <cellStyle name="Note 4 2 8 5" xfId="24228" xr:uid="{00000000-0005-0000-0000-0000CB870000}"/>
    <cellStyle name="Note 4 2 8 6" xfId="28221" xr:uid="{00000000-0005-0000-0000-0000CC870000}"/>
    <cellStyle name="Note 4 2 9" xfId="20401" xr:uid="{00000000-0005-0000-0000-0000CD870000}"/>
    <cellStyle name="Note 4 3" xfId="684" xr:uid="{00000000-0005-0000-0000-0000CE870000}"/>
    <cellStyle name="Note 4 3 10" xfId="28626" xr:uid="{00000000-0005-0000-0000-0000CF870000}"/>
    <cellStyle name="Note 4 3 11" xfId="30386" xr:uid="{00000000-0005-0000-0000-0000D0870000}"/>
    <cellStyle name="Note 4 3 2" xfId="1451" xr:uid="{00000000-0005-0000-0000-0000D1870000}"/>
    <cellStyle name="Note 4 3 2 2" xfId="2542" xr:uid="{00000000-0005-0000-0000-0000D2870000}"/>
    <cellStyle name="Note 4 3 2 2 2" xfId="6565" xr:uid="{00000000-0005-0000-0000-0000D3870000}"/>
    <cellStyle name="Note 4 3 2 2 2 2" xfId="13986" xr:uid="{00000000-0005-0000-0000-0000D4870000}"/>
    <cellStyle name="Note 4 3 2 2 2 3" xfId="23776" xr:uid="{00000000-0005-0000-0000-0000D5870000}"/>
    <cellStyle name="Note 4 3 2 2 2 4" xfId="22579" xr:uid="{00000000-0005-0000-0000-0000D6870000}"/>
    <cellStyle name="Note 4 3 2 2 2 5" xfId="24955" xr:uid="{00000000-0005-0000-0000-0000D7870000}"/>
    <cellStyle name="Note 4 3 2 2 2 6" xfId="28782" xr:uid="{00000000-0005-0000-0000-0000D8870000}"/>
    <cellStyle name="Note 4 3 2 2 2 7" xfId="29810" xr:uid="{00000000-0005-0000-0000-0000D9870000}"/>
    <cellStyle name="Note 4 3 2 2 3" xfId="6477" xr:uid="{00000000-0005-0000-0000-0000DA870000}"/>
    <cellStyle name="Note 4 3 2 2 3 2" xfId="23688" xr:uid="{00000000-0005-0000-0000-0000DB870000}"/>
    <cellStyle name="Note 4 3 2 2 3 3" xfId="20688" xr:uid="{00000000-0005-0000-0000-0000DC870000}"/>
    <cellStyle name="Note 4 3 2 2 3 4" xfId="22924" xr:uid="{00000000-0005-0000-0000-0000DD870000}"/>
    <cellStyle name="Note 4 3 2 2 3 5" xfId="29215" xr:uid="{00000000-0005-0000-0000-0000DE870000}"/>
    <cellStyle name="Note 4 3 2 2 3 6" xfId="28724" xr:uid="{00000000-0005-0000-0000-0000DF870000}"/>
    <cellStyle name="Note 4 3 2 2 4" xfId="14364" xr:uid="{00000000-0005-0000-0000-0000E0870000}"/>
    <cellStyle name="Note 4 3 2 2 5" xfId="21832" xr:uid="{00000000-0005-0000-0000-0000E1870000}"/>
    <cellStyle name="Note 4 3 2 2 6" xfId="21044" xr:uid="{00000000-0005-0000-0000-0000E2870000}"/>
    <cellStyle name="Note 4 3 2 2 7" xfId="24482" xr:uid="{00000000-0005-0000-0000-0000E3870000}"/>
    <cellStyle name="Note 4 3 2 2 8" xfId="27791" xr:uid="{00000000-0005-0000-0000-0000E4870000}"/>
    <cellStyle name="Note 4 3 2 3" xfId="5878" xr:uid="{00000000-0005-0000-0000-0000E5870000}"/>
    <cellStyle name="Note 4 3 2 3 2" xfId="13507" xr:uid="{00000000-0005-0000-0000-0000E6870000}"/>
    <cellStyle name="Note 4 3 2 3 3" xfId="23089" xr:uid="{00000000-0005-0000-0000-0000E7870000}"/>
    <cellStyle name="Note 4 3 2 3 4" xfId="25740" xr:uid="{00000000-0005-0000-0000-0000E8870000}"/>
    <cellStyle name="Note 4 3 2 3 5" xfId="22592" xr:uid="{00000000-0005-0000-0000-0000E9870000}"/>
    <cellStyle name="Note 4 3 2 3 6" xfId="30133" xr:uid="{00000000-0005-0000-0000-0000EA870000}"/>
    <cellStyle name="Note 4 3 2 3 7" xfId="29534" xr:uid="{00000000-0005-0000-0000-0000EB870000}"/>
    <cellStyle name="Note 4 3 2 4" xfId="6488" xr:uid="{00000000-0005-0000-0000-0000EC870000}"/>
    <cellStyle name="Note 4 3 2 4 2" xfId="23699" xr:uid="{00000000-0005-0000-0000-0000ED870000}"/>
    <cellStyle name="Note 4 3 2 4 3" xfId="22425" xr:uid="{00000000-0005-0000-0000-0000EE870000}"/>
    <cellStyle name="Note 4 3 2 4 4" xfId="24457" xr:uid="{00000000-0005-0000-0000-0000EF870000}"/>
    <cellStyle name="Note 4 3 2 4 5" xfId="30038" xr:uid="{00000000-0005-0000-0000-0000F0870000}"/>
    <cellStyle name="Note 4 3 2 4 6" xfId="30906" xr:uid="{00000000-0005-0000-0000-0000F1870000}"/>
    <cellStyle name="Note 4 3 2 5" xfId="14886" xr:uid="{00000000-0005-0000-0000-0000F2870000}"/>
    <cellStyle name="Note 4 3 2 6" xfId="15499" xr:uid="{00000000-0005-0000-0000-0000F3870000}"/>
    <cellStyle name="Note 4 3 2 7" xfId="25177" xr:uid="{00000000-0005-0000-0000-0000F4870000}"/>
    <cellStyle name="Note 4 3 2 8" xfId="27995" xr:uid="{00000000-0005-0000-0000-0000F5870000}"/>
    <cellStyle name="Note 4 3 2 9" xfId="31650" xr:uid="{00000000-0005-0000-0000-0000F6870000}"/>
    <cellStyle name="Note 4 3 3" xfId="1189" xr:uid="{00000000-0005-0000-0000-0000F7870000}"/>
    <cellStyle name="Note 4 3 3 2" xfId="2280" xr:uid="{00000000-0005-0000-0000-0000F8870000}"/>
    <cellStyle name="Note 4 3 3 2 2" xfId="6421" xr:uid="{00000000-0005-0000-0000-0000F9870000}"/>
    <cellStyle name="Note 4 3 3 2 2 2" xfId="13897" xr:uid="{00000000-0005-0000-0000-0000FA870000}"/>
    <cellStyle name="Note 4 3 3 2 2 3" xfId="23632" xr:uid="{00000000-0005-0000-0000-0000FB870000}"/>
    <cellStyle name="Note 4 3 3 2 2 4" xfId="15480" xr:uid="{00000000-0005-0000-0000-0000FC870000}"/>
    <cellStyle name="Note 4 3 3 2 2 5" xfId="14751" xr:uid="{00000000-0005-0000-0000-0000FD870000}"/>
    <cellStyle name="Note 4 3 3 2 2 6" xfId="29104" xr:uid="{00000000-0005-0000-0000-0000FE870000}"/>
    <cellStyle name="Note 4 3 3 2 2 7" xfId="29198" xr:uid="{00000000-0005-0000-0000-0000FF870000}"/>
    <cellStyle name="Note 4 3 3 2 3" xfId="3993" xr:uid="{00000000-0005-0000-0000-000000880000}"/>
    <cellStyle name="Note 4 3 3 2 3 2" xfId="21360" xr:uid="{00000000-0005-0000-0000-000001880000}"/>
    <cellStyle name="Note 4 3 3 2 3 3" xfId="24374" xr:uid="{00000000-0005-0000-0000-000002880000}"/>
    <cellStyle name="Note 4 3 3 2 3 4" xfId="19848" xr:uid="{00000000-0005-0000-0000-000003880000}"/>
    <cellStyle name="Note 4 3 3 2 3 5" xfId="27631" xr:uid="{00000000-0005-0000-0000-000004880000}"/>
    <cellStyle name="Note 4 3 3 2 3 6" xfId="31363" xr:uid="{00000000-0005-0000-0000-000005880000}"/>
    <cellStyle name="Note 4 3 3 2 4" xfId="18557" xr:uid="{00000000-0005-0000-0000-000006880000}"/>
    <cellStyle name="Note 4 3 3 2 5" xfId="24339" xr:uid="{00000000-0005-0000-0000-000007880000}"/>
    <cellStyle name="Note 4 3 3 2 6" xfId="20719" xr:uid="{00000000-0005-0000-0000-000008880000}"/>
    <cellStyle name="Note 4 3 3 2 7" xfId="18220" xr:uid="{00000000-0005-0000-0000-000009880000}"/>
    <cellStyle name="Note 4 3 3 2 8" xfId="20455" xr:uid="{00000000-0005-0000-0000-00000A880000}"/>
    <cellStyle name="Note 4 3 3 3" xfId="5525" xr:uid="{00000000-0005-0000-0000-00000B880000}"/>
    <cellStyle name="Note 4 3 3 3 2" xfId="13232" xr:uid="{00000000-0005-0000-0000-00000C880000}"/>
    <cellStyle name="Note 4 3 3 3 3" xfId="22761" xr:uid="{00000000-0005-0000-0000-00000D880000}"/>
    <cellStyle name="Note 4 3 3 3 4" xfId="25761" xr:uid="{00000000-0005-0000-0000-00000E880000}"/>
    <cellStyle name="Note 4 3 3 3 5" xfId="28393" xr:uid="{00000000-0005-0000-0000-00000F880000}"/>
    <cellStyle name="Note 4 3 3 3 6" xfId="30771" xr:uid="{00000000-0005-0000-0000-000010880000}"/>
    <cellStyle name="Note 4 3 3 3 7" xfId="20435" xr:uid="{00000000-0005-0000-0000-000011880000}"/>
    <cellStyle name="Note 4 3 3 4" xfId="6940" xr:uid="{00000000-0005-0000-0000-000012880000}"/>
    <cellStyle name="Note 4 3 3 4 2" xfId="24151" xr:uid="{00000000-0005-0000-0000-000013880000}"/>
    <cellStyle name="Note 4 3 3 4 3" xfId="20959" xr:uid="{00000000-0005-0000-0000-000014880000}"/>
    <cellStyle name="Note 4 3 3 4 4" xfId="28978" xr:uid="{00000000-0005-0000-0000-000015880000}"/>
    <cellStyle name="Note 4 3 3 4 5" xfId="29505" xr:uid="{00000000-0005-0000-0000-000016880000}"/>
    <cellStyle name="Note 4 3 3 4 6" xfId="31092" xr:uid="{00000000-0005-0000-0000-000017880000}"/>
    <cellStyle name="Note 4 3 3 5" xfId="16499" xr:uid="{00000000-0005-0000-0000-000018880000}"/>
    <cellStyle name="Note 4 3 3 6" xfId="17948" xr:uid="{00000000-0005-0000-0000-000019880000}"/>
    <cellStyle name="Note 4 3 3 7" xfId="28441" xr:uid="{00000000-0005-0000-0000-00001A880000}"/>
    <cellStyle name="Note 4 3 3 8" xfId="29673" xr:uid="{00000000-0005-0000-0000-00001B880000}"/>
    <cellStyle name="Note 4 3 3 9" xfId="29880" xr:uid="{00000000-0005-0000-0000-00001C880000}"/>
    <cellStyle name="Note 4 3 4" xfId="1862" xr:uid="{00000000-0005-0000-0000-00001D880000}"/>
    <cellStyle name="Note 4 3 4 2" xfId="6163" xr:uid="{00000000-0005-0000-0000-00001E880000}"/>
    <cellStyle name="Note 4 3 4 2 2" xfId="13728" xr:uid="{00000000-0005-0000-0000-00001F880000}"/>
    <cellStyle name="Note 4 3 4 2 3" xfId="23374" xr:uid="{00000000-0005-0000-0000-000020880000}"/>
    <cellStyle name="Note 4 3 4 2 4" xfId="14469" xr:uid="{00000000-0005-0000-0000-000021880000}"/>
    <cellStyle name="Note 4 3 4 2 5" xfId="28049" xr:uid="{00000000-0005-0000-0000-000022880000}"/>
    <cellStyle name="Note 4 3 4 2 6" xfId="29688" xr:uid="{00000000-0005-0000-0000-000023880000}"/>
    <cellStyle name="Note 4 3 4 2 7" xfId="29343" xr:uid="{00000000-0005-0000-0000-000024880000}"/>
    <cellStyle name="Note 4 3 4 3" xfId="6256" xr:uid="{00000000-0005-0000-0000-000025880000}"/>
    <cellStyle name="Note 4 3 4 3 2" xfId="23467" xr:uid="{00000000-0005-0000-0000-000026880000}"/>
    <cellStyle name="Note 4 3 4 3 3" xfId="20146" xr:uid="{00000000-0005-0000-0000-000027880000}"/>
    <cellStyle name="Note 4 3 4 3 4" xfId="19438" xr:uid="{00000000-0005-0000-0000-000028880000}"/>
    <cellStyle name="Note 4 3 4 3 5" xfId="30549" xr:uid="{00000000-0005-0000-0000-000029880000}"/>
    <cellStyle name="Note 4 3 4 3 6" xfId="20043" xr:uid="{00000000-0005-0000-0000-00002A880000}"/>
    <cellStyle name="Note 4 3 4 4" xfId="14689" xr:uid="{00000000-0005-0000-0000-00002B880000}"/>
    <cellStyle name="Note 4 3 4 5" xfId="20471" xr:uid="{00000000-0005-0000-0000-00002C880000}"/>
    <cellStyle name="Note 4 3 4 6" xfId="27387" xr:uid="{00000000-0005-0000-0000-00002D880000}"/>
    <cellStyle name="Note 4 3 4 7" xfId="29437" xr:uid="{00000000-0005-0000-0000-00002E880000}"/>
    <cellStyle name="Note 4 3 4 8" xfId="29283" xr:uid="{00000000-0005-0000-0000-00002F880000}"/>
    <cellStyle name="Note 4 3 5" xfId="4176" xr:uid="{00000000-0005-0000-0000-000030880000}"/>
    <cellStyle name="Note 4 3 5 2" xfId="12078" xr:uid="{00000000-0005-0000-0000-000031880000}"/>
    <cellStyle name="Note 4 3 5 3" xfId="21539" xr:uid="{00000000-0005-0000-0000-000032880000}"/>
    <cellStyle name="Note 4 3 5 4" xfId="15507" xr:uid="{00000000-0005-0000-0000-000033880000}"/>
    <cellStyle name="Note 4 3 5 5" xfId="26044" xr:uid="{00000000-0005-0000-0000-000034880000}"/>
    <cellStyle name="Note 4 3 5 6" xfId="27938" xr:uid="{00000000-0005-0000-0000-000035880000}"/>
    <cellStyle name="Note 4 3 5 7" xfId="20572" xr:uid="{00000000-0005-0000-0000-000036880000}"/>
    <cellStyle name="Note 4 3 6" xfId="6294" xr:uid="{00000000-0005-0000-0000-000037880000}"/>
    <cellStyle name="Note 4 3 6 2" xfId="23505" xr:uid="{00000000-0005-0000-0000-000038880000}"/>
    <cellStyle name="Note 4 3 6 3" xfId="25020" xr:uid="{00000000-0005-0000-0000-000039880000}"/>
    <cellStyle name="Note 4 3 6 4" xfId="28037" xr:uid="{00000000-0005-0000-0000-00003A880000}"/>
    <cellStyle name="Note 4 3 6 5" xfId="30253" xr:uid="{00000000-0005-0000-0000-00003B880000}"/>
    <cellStyle name="Note 4 3 6 6" xfId="31342" xr:uid="{00000000-0005-0000-0000-00003C880000}"/>
    <cellStyle name="Note 4 3 7" xfId="19789" xr:uid="{00000000-0005-0000-0000-00003D880000}"/>
    <cellStyle name="Note 4 3 8" xfId="25553" xr:uid="{00000000-0005-0000-0000-00003E880000}"/>
    <cellStyle name="Note 4 3 9" xfId="21092" xr:uid="{00000000-0005-0000-0000-00003F880000}"/>
    <cellStyle name="Note 4 4" xfId="685" xr:uid="{00000000-0005-0000-0000-000040880000}"/>
    <cellStyle name="Note 4 4 10" xfId="29640" xr:uid="{00000000-0005-0000-0000-000041880000}"/>
    <cellStyle name="Note 4 4 11" xfId="31658" xr:uid="{00000000-0005-0000-0000-000042880000}"/>
    <cellStyle name="Note 4 4 2" xfId="1452" xr:uid="{00000000-0005-0000-0000-000043880000}"/>
    <cellStyle name="Note 4 4 2 2" xfId="2543" xr:uid="{00000000-0005-0000-0000-000044880000}"/>
    <cellStyle name="Note 4 4 2 2 2" xfId="6566" xr:uid="{00000000-0005-0000-0000-000045880000}"/>
    <cellStyle name="Note 4 4 2 2 2 2" xfId="13987" xr:uid="{00000000-0005-0000-0000-000046880000}"/>
    <cellStyle name="Note 4 4 2 2 2 3" xfId="23777" xr:uid="{00000000-0005-0000-0000-000047880000}"/>
    <cellStyle name="Note 4 4 2 2 2 4" xfId="22170" xr:uid="{00000000-0005-0000-0000-000048880000}"/>
    <cellStyle name="Note 4 4 2 2 2 5" xfId="19870" xr:uid="{00000000-0005-0000-0000-000049880000}"/>
    <cellStyle name="Note 4 4 2 2 2 6" xfId="27219" xr:uid="{00000000-0005-0000-0000-00004A880000}"/>
    <cellStyle name="Note 4 4 2 2 2 7" xfId="32061" xr:uid="{00000000-0005-0000-0000-00004B880000}"/>
    <cellStyle name="Note 4 4 2 2 3" xfId="6770" xr:uid="{00000000-0005-0000-0000-00004C880000}"/>
    <cellStyle name="Note 4 4 2 2 3 2" xfId="23981" xr:uid="{00000000-0005-0000-0000-00004D880000}"/>
    <cellStyle name="Note 4 4 2 2 3 3" xfId="26256" xr:uid="{00000000-0005-0000-0000-00004E880000}"/>
    <cellStyle name="Note 4 4 2 2 3 4" xfId="27641" xr:uid="{00000000-0005-0000-0000-00004F880000}"/>
    <cellStyle name="Note 4 4 2 2 3 5" xfId="24455" xr:uid="{00000000-0005-0000-0000-000050880000}"/>
    <cellStyle name="Note 4 4 2 2 3 6" xfId="32044" xr:uid="{00000000-0005-0000-0000-000051880000}"/>
    <cellStyle name="Note 4 4 2 2 4" xfId="14363" xr:uid="{00000000-0005-0000-0000-000052880000}"/>
    <cellStyle name="Note 4 4 2 2 5" xfId="16221" xr:uid="{00000000-0005-0000-0000-000053880000}"/>
    <cellStyle name="Note 4 4 2 2 6" xfId="27110" xr:uid="{00000000-0005-0000-0000-000054880000}"/>
    <cellStyle name="Note 4 4 2 2 7" xfId="30232" xr:uid="{00000000-0005-0000-0000-000055880000}"/>
    <cellStyle name="Note 4 4 2 2 8" xfId="28697" xr:uid="{00000000-0005-0000-0000-000056880000}"/>
    <cellStyle name="Note 4 4 2 3" xfId="5879" xr:uid="{00000000-0005-0000-0000-000057880000}"/>
    <cellStyle name="Note 4 4 2 3 2" xfId="13508" xr:uid="{00000000-0005-0000-0000-000058880000}"/>
    <cellStyle name="Note 4 4 2 3 3" xfId="23090" xr:uid="{00000000-0005-0000-0000-000059880000}"/>
    <cellStyle name="Note 4 4 2 3 4" xfId="20961" xr:uid="{00000000-0005-0000-0000-00005A880000}"/>
    <cellStyle name="Note 4 4 2 3 5" xfId="14201" xr:uid="{00000000-0005-0000-0000-00005B880000}"/>
    <cellStyle name="Note 4 4 2 3 6" xfId="29115" xr:uid="{00000000-0005-0000-0000-00005C880000}"/>
    <cellStyle name="Note 4 4 2 3 7" xfId="31738" xr:uid="{00000000-0005-0000-0000-00005D880000}"/>
    <cellStyle name="Note 4 4 2 4" xfId="3915" xr:uid="{00000000-0005-0000-0000-00005E880000}"/>
    <cellStyle name="Note 4 4 2 4 2" xfId="21282" xr:uid="{00000000-0005-0000-0000-00005F880000}"/>
    <cellStyle name="Note 4 4 2 4 3" xfId="25607" xr:uid="{00000000-0005-0000-0000-000060880000}"/>
    <cellStyle name="Note 4 4 2 4 4" xfId="26592" xr:uid="{00000000-0005-0000-0000-000061880000}"/>
    <cellStyle name="Note 4 4 2 4 5" xfId="27421" xr:uid="{00000000-0005-0000-0000-000062880000}"/>
    <cellStyle name="Note 4 4 2 4 6" xfId="31406" xr:uid="{00000000-0005-0000-0000-000063880000}"/>
    <cellStyle name="Note 4 4 2 5" xfId="20507" xr:uid="{00000000-0005-0000-0000-000064880000}"/>
    <cellStyle name="Note 4 4 2 6" xfId="25664" xr:uid="{00000000-0005-0000-0000-000065880000}"/>
    <cellStyle name="Note 4 4 2 7" xfId="27157" xr:uid="{00000000-0005-0000-0000-000066880000}"/>
    <cellStyle name="Note 4 4 2 8" xfId="24253" xr:uid="{00000000-0005-0000-0000-000067880000}"/>
    <cellStyle name="Note 4 4 2 9" xfId="31072" xr:uid="{00000000-0005-0000-0000-000068880000}"/>
    <cellStyle name="Note 4 4 3" xfId="1094" xr:uid="{00000000-0005-0000-0000-000069880000}"/>
    <cellStyle name="Note 4 4 3 2" xfId="2185" xr:uid="{00000000-0005-0000-0000-00006A880000}"/>
    <cellStyle name="Note 4 4 3 2 2" xfId="6335" xr:uid="{00000000-0005-0000-0000-00006B880000}"/>
    <cellStyle name="Note 4 4 3 2 2 2" xfId="13817" xr:uid="{00000000-0005-0000-0000-00006C880000}"/>
    <cellStyle name="Note 4 4 3 2 2 3" xfId="23546" xr:uid="{00000000-0005-0000-0000-00006D880000}"/>
    <cellStyle name="Note 4 4 3 2 2 4" xfId="25634" xr:uid="{00000000-0005-0000-0000-00006E880000}"/>
    <cellStyle name="Note 4 4 3 2 2 5" xfId="27436" xr:uid="{00000000-0005-0000-0000-00006F880000}"/>
    <cellStyle name="Note 4 4 3 2 2 6" xfId="26914" xr:uid="{00000000-0005-0000-0000-000070880000}"/>
    <cellStyle name="Note 4 4 3 2 2 7" xfId="31000" xr:uid="{00000000-0005-0000-0000-000071880000}"/>
    <cellStyle name="Note 4 4 3 2 3" xfId="4004" xr:uid="{00000000-0005-0000-0000-000072880000}"/>
    <cellStyle name="Note 4 4 3 2 3 2" xfId="21371" xr:uid="{00000000-0005-0000-0000-000073880000}"/>
    <cellStyle name="Note 4 4 3 2 3 3" xfId="24973" xr:uid="{00000000-0005-0000-0000-000074880000}"/>
    <cellStyle name="Note 4 4 3 2 3 4" xfId="27467" xr:uid="{00000000-0005-0000-0000-000075880000}"/>
    <cellStyle name="Note 4 4 3 2 3 5" xfId="18556" xr:uid="{00000000-0005-0000-0000-000076880000}"/>
    <cellStyle name="Note 4 4 3 2 3 6" xfId="29998" xr:uid="{00000000-0005-0000-0000-000077880000}"/>
    <cellStyle name="Note 4 4 3 2 4" xfId="19416" xr:uid="{00000000-0005-0000-0000-000078880000}"/>
    <cellStyle name="Note 4 4 3 2 5" xfId="20758" xr:uid="{00000000-0005-0000-0000-000079880000}"/>
    <cellStyle name="Note 4 4 3 2 6" xfId="16525" xr:uid="{00000000-0005-0000-0000-00007A880000}"/>
    <cellStyle name="Note 4 4 3 2 7" xfId="30696" xr:uid="{00000000-0005-0000-0000-00007B880000}"/>
    <cellStyle name="Note 4 4 3 2 8" xfId="27790" xr:uid="{00000000-0005-0000-0000-00007C880000}"/>
    <cellStyle name="Note 4 4 3 3" xfId="3986" xr:uid="{00000000-0005-0000-0000-00007D880000}"/>
    <cellStyle name="Note 4 4 3 3 2" xfId="11966" xr:uid="{00000000-0005-0000-0000-00007E880000}"/>
    <cellStyle name="Note 4 4 3 3 3" xfId="21353" xr:uid="{00000000-0005-0000-0000-00007F880000}"/>
    <cellStyle name="Note 4 4 3 3 4" xfId="17901" xr:uid="{00000000-0005-0000-0000-000080880000}"/>
    <cellStyle name="Note 4 4 3 3 5" xfId="24547" xr:uid="{00000000-0005-0000-0000-000081880000}"/>
    <cellStyle name="Note 4 4 3 3 6" xfId="19996" xr:uid="{00000000-0005-0000-0000-000082880000}"/>
    <cellStyle name="Note 4 4 3 3 7" xfId="31679" xr:uid="{00000000-0005-0000-0000-000083880000}"/>
    <cellStyle name="Note 4 4 3 4" xfId="6277" xr:uid="{00000000-0005-0000-0000-000084880000}"/>
    <cellStyle name="Note 4 4 3 4 2" xfId="23488" xr:uid="{00000000-0005-0000-0000-000085880000}"/>
    <cellStyle name="Note 4 4 3 4 3" xfId="24775" xr:uid="{00000000-0005-0000-0000-000086880000}"/>
    <cellStyle name="Note 4 4 3 4 4" xfId="28327" xr:uid="{00000000-0005-0000-0000-000087880000}"/>
    <cellStyle name="Note 4 4 3 4 5" xfId="29457" xr:uid="{00000000-0005-0000-0000-000088880000}"/>
    <cellStyle name="Note 4 4 3 4 6" xfId="28096" xr:uid="{00000000-0005-0000-0000-000089880000}"/>
    <cellStyle name="Note 4 4 3 5" xfId="15206" xr:uid="{00000000-0005-0000-0000-00008A880000}"/>
    <cellStyle name="Note 4 4 3 6" xfId="26011" xr:uid="{00000000-0005-0000-0000-00008B880000}"/>
    <cellStyle name="Note 4 4 3 7" xfId="28268" xr:uid="{00000000-0005-0000-0000-00008C880000}"/>
    <cellStyle name="Note 4 4 3 8" xfId="27496" xr:uid="{00000000-0005-0000-0000-00008D880000}"/>
    <cellStyle name="Note 4 4 3 9" xfId="31312" xr:uid="{00000000-0005-0000-0000-00008E880000}"/>
    <cellStyle name="Note 4 4 4" xfId="1863" xr:uid="{00000000-0005-0000-0000-00008F880000}"/>
    <cellStyle name="Note 4 4 4 2" xfId="6164" xr:uid="{00000000-0005-0000-0000-000090880000}"/>
    <cellStyle name="Note 4 4 4 2 2" xfId="13729" xr:uid="{00000000-0005-0000-0000-000091880000}"/>
    <cellStyle name="Note 4 4 4 2 3" xfId="23375" xr:uid="{00000000-0005-0000-0000-000092880000}"/>
    <cellStyle name="Note 4 4 4 2 4" xfId="20748" xr:uid="{00000000-0005-0000-0000-000093880000}"/>
    <cellStyle name="Note 4 4 4 2 5" xfId="25443" xr:uid="{00000000-0005-0000-0000-000094880000}"/>
    <cellStyle name="Note 4 4 4 2 6" xfId="25412" xr:uid="{00000000-0005-0000-0000-000095880000}"/>
    <cellStyle name="Note 4 4 4 2 7" xfId="30488" xr:uid="{00000000-0005-0000-0000-000096880000}"/>
    <cellStyle name="Note 4 4 4 3" xfId="6903" xr:uid="{00000000-0005-0000-0000-000097880000}"/>
    <cellStyle name="Note 4 4 4 3 2" xfId="24114" xr:uid="{00000000-0005-0000-0000-000098880000}"/>
    <cellStyle name="Note 4 4 4 3 3" xfId="20704" xr:uid="{00000000-0005-0000-0000-000099880000}"/>
    <cellStyle name="Note 4 4 4 3 4" xfId="28941" xr:uid="{00000000-0005-0000-0000-00009A880000}"/>
    <cellStyle name="Note 4 4 4 3 5" xfId="29804" xr:uid="{00000000-0005-0000-0000-00009B880000}"/>
    <cellStyle name="Note 4 4 4 3 6" xfId="24943" xr:uid="{00000000-0005-0000-0000-00009C880000}"/>
    <cellStyle name="Note 4 4 4 4" xfId="14688" xr:uid="{00000000-0005-0000-0000-00009D880000}"/>
    <cellStyle name="Note 4 4 4 5" xfId="19867" xr:uid="{00000000-0005-0000-0000-00009E880000}"/>
    <cellStyle name="Note 4 4 4 6" xfId="21033" xr:uid="{00000000-0005-0000-0000-00009F880000}"/>
    <cellStyle name="Note 4 4 4 7" xfId="29641" xr:uid="{00000000-0005-0000-0000-0000A0880000}"/>
    <cellStyle name="Note 4 4 4 8" xfId="28464" xr:uid="{00000000-0005-0000-0000-0000A1880000}"/>
    <cellStyle name="Note 4 4 5" xfId="3869" xr:uid="{00000000-0005-0000-0000-0000A2880000}"/>
    <cellStyle name="Note 4 4 5 2" xfId="11903" xr:uid="{00000000-0005-0000-0000-0000A3880000}"/>
    <cellStyle name="Note 4 4 5 3" xfId="21237" xr:uid="{00000000-0005-0000-0000-0000A4880000}"/>
    <cellStyle name="Note 4 4 5 4" xfId="20936" xr:uid="{00000000-0005-0000-0000-0000A5880000}"/>
    <cellStyle name="Note 4 4 5 5" xfId="27775" xr:uid="{00000000-0005-0000-0000-0000A6880000}"/>
    <cellStyle name="Note 4 4 5 6" xfId="30570" xr:uid="{00000000-0005-0000-0000-0000A7880000}"/>
    <cellStyle name="Note 4 4 5 7" xfId="31299" xr:uid="{00000000-0005-0000-0000-0000A8880000}"/>
    <cellStyle name="Note 4 4 6" xfId="3925" xr:uid="{00000000-0005-0000-0000-0000A9880000}"/>
    <cellStyle name="Note 4 4 6 2" xfId="21292" xr:uid="{00000000-0005-0000-0000-0000AA880000}"/>
    <cellStyle name="Note 4 4 6 3" xfId="15589" xr:uid="{00000000-0005-0000-0000-0000AB880000}"/>
    <cellStyle name="Note 4 4 6 4" xfId="24655" xr:uid="{00000000-0005-0000-0000-0000AC880000}"/>
    <cellStyle name="Note 4 4 6 5" xfId="22411" xr:uid="{00000000-0005-0000-0000-0000AD880000}"/>
    <cellStyle name="Note 4 4 6 6" xfId="20465" xr:uid="{00000000-0005-0000-0000-0000AE880000}"/>
    <cellStyle name="Note 4 4 7" xfId="22932" xr:uid="{00000000-0005-0000-0000-0000AF880000}"/>
    <cellStyle name="Note 4 4 8" xfId="20395" xr:uid="{00000000-0005-0000-0000-0000B0880000}"/>
    <cellStyle name="Note 4 4 9" xfId="20429" xr:uid="{00000000-0005-0000-0000-0000B1880000}"/>
    <cellStyle name="Note 4 5" xfId="1447" xr:uid="{00000000-0005-0000-0000-0000B2880000}"/>
    <cellStyle name="Note 4 5 2" xfId="2538" xr:uid="{00000000-0005-0000-0000-0000B3880000}"/>
    <cellStyle name="Note 4 5 2 2" xfId="6561" xr:uid="{00000000-0005-0000-0000-0000B4880000}"/>
    <cellStyle name="Note 4 5 2 2 2" xfId="13982" xr:uid="{00000000-0005-0000-0000-0000B5880000}"/>
    <cellStyle name="Note 4 5 2 2 3" xfId="23772" xr:uid="{00000000-0005-0000-0000-0000B6880000}"/>
    <cellStyle name="Note 4 5 2 2 4" xfId="24809" xr:uid="{00000000-0005-0000-0000-0000B7880000}"/>
    <cellStyle name="Note 4 5 2 2 5" xfId="26942" xr:uid="{00000000-0005-0000-0000-0000B8880000}"/>
    <cellStyle name="Note 4 5 2 2 6" xfId="29764" xr:uid="{00000000-0005-0000-0000-0000B9880000}"/>
    <cellStyle name="Note 4 5 2 2 7" xfId="30187" xr:uid="{00000000-0005-0000-0000-0000BA880000}"/>
    <cellStyle name="Note 4 5 2 3" xfId="4700" xr:uid="{00000000-0005-0000-0000-0000BB880000}"/>
    <cellStyle name="Note 4 5 2 3 2" xfId="22018" xr:uid="{00000000-0005-0000-0000-0000BC880000}"/>
    <cellStyle name="Note 4 5 2 3 3" xfId="25934" xr:uid="{00000000-0005-0000-0000-0000BD880000}"/>
    <cellStyle name="Note 4 5 2 3 4" xfId="24279" xr:uid="{00000000-0005-0000-0000-0000BE880000}"/>
    <cellStyle name="Note 4 5 2 3 5" xfId="27388" xr:uid="{00000000-0005-0000-0000-0000BF880000}"/>
    <cellStyle name="Note 4 5 2 3 6" xfId="30286" xr:uid="{00000000-0005-0000-0000-0000C0880000}"/>
    <cellStyle name="Note 4 5 2 4" xfId="14368" xr:uid="{00000000-0005-0000-0000-0000C1880000}"/>
    <cellStyle name="Note 4 5 2 5" xfId="24579" xr:uid="{00000000-0005-0000-0000-0000C2880000}"/>
    <cellStyle name="Note 4 5 2 6" xfId="26649" xr:uid="{00000000-0005-0000-0000-0000C3880000}"/>
    <cellStyle name="Note 4 5 2 7" xfId="22029" xr:uid="{00000000-0005-0000-0000-0000C4880000}"/>
    <cellStyle name="Note 4 5 2 8" xfId="27544" xr:uid="{00000000-0005-0000-0000-0000C5880000}"/>
    <cellStyle name="Note 4 5 3" xfId="5874" xr:uid="{00000000-0005-0000-0000-0000C6880000}"/>
    <cellStyle name="Note 4 5 3 2" xfId="13503" xr:uid="{00000000-0005-0000-0000-0000C7880000}"/>
    <cellStyle name="Note 4 5 3 3" xfId="23085" xr:uid="{00000000-0005-0000-0000-0000C8880000}"/>
    <cellStyle name="Note 4 5 3 4" xfId="18900" xr:uid="{00000000-0005-0000-0000-0000C9880000}"/>
    <cellStyle name="Note 4 5 3 5" xfId="26061" xr:uid="{00000000-0005-0000-0000-0000CA880000}"/>
    <cellStyle name="Note 4 5 3 6" xfId="21501" xr:uid="{00000000-0005-0000-0000-0000CB880000}"/>
    <cellStyle name="Note 4 5 3 7" xfId="31922" xr:uid="{00000000-0005-0000-0000-0000CC880000}"/>
    <cellStyle name="Note 4 5 4" xfId="6099" xr:uid="{00000000-0005-0000-0000-0000CD880000}"/>
    <cellStyle name="Note 4 5 4 2" xfId="23310" xr:uid="{00000000-0005-0000-0000-0000CE880000}"/>
    <cellStyle name="Note 4 5 4 3" xfId="17915" xr:uid="{00000000-0005-0000-0000-0000CF880000}"/>
    <cellStyle name="Note 4 5 4 4" xfId="28762" xr:uid="{00000000-0005-0000-0000-0000D0880000}"/>
    <cellStyle name="Note 4 5 4 5" xfId="30131" xr:uid="{00000000-0005-0000-0000-0000D1880000}"/>
    <cellStyle name="Note 4 5 4 6" xfId="24788" xr:uid="{00000000-0005-0000-0000-0000D2880000}"/>
    <cellStyle name="Note 4 5 5" xfId="19972" xr:uid="{00000000-0005-0000-0000-0000D3880000}"/>
    <cellStyle name="Note 4 5 6" xfId="24577" xr:uid="{00000000-0005-0000-0000-0000D4880000}"/>
    <cellStyle name="Note 4 5 7" xfId="27220" xr:uid="{00000000-0005-0000-0000-0000D5880000}"/>
    <cellStyle name="Note 4 5 8" xfId="30302" xr:uid="{00000000-0005-0000-0000-0000D6880000}"/>
    <cellStyle name="Note 4 5 9" xfId="31839" xr:uid="{00000000-0005-0000-0000-0000D7880000}"/>
    <cellStyle name="Note 4 6" xfId="1186" xr:uid="{00000000-0005-0000-0000-0000D8880000}"/>
    <cellStyle name="Note 4 6 2" xfId="2277" xr:uid="{00000000-0005-0000-0000-0000D9880000}"/>
    <cellStyle name="Note 4 6 2 2" xfId="6418" xr:uid="{00000000-0005-0000-0000-0000DA880000}"/>
    <cellStyle name="Note 4 6 2 2 2" xfId="13894" xr:uid="{00000000-0005-0000-0000-0000DB880000}"/>
    <cellStyle name="Note 4 6 2 2 3" xfId="23629" xr:uid="{00000000-0005-0000-0000-0000DC880000}"/>
    <cellStyle name="Note 4 6 2 2 4" xfId="16181" xr:uid="{00000000-0005-0000-0000-0000DD880000}"/>
    <cellStyle name="Note 4 6 2 2 5" xfId="26753" xr:uid="{00000000-0005-0000-0000-0000DE880000}"/>
    <cellStyle name="Note 4 6 2 2 6" xfId="30335" xr:uid="{00000000-0005-0000-0000-0000DF880000}"/>
    <cellStyle name="Note 4 6 2 2 7" xfId="29581" xr:uid="{00000000-0005-0000-0000-0000E0880000}"/>
    <cellStyle name="Note 4 6 2 3" xfId="5543" xr:uid="{00000000-0005-0000-0000-0000E1880000}"/>
    <cellStyle name="Note 4 6 2 3 2" xfId="22779" xr:uid="{00000000-0005-0000-0000-0000E2880000}"/>
    <cellStyle name="Note 4 6 2 3 3" xfId="24519" xr:uid="{00000000-0005-0000-0000-0000E3880000}"/>
    <cellStyle name="Note 4 6 2 3 4" xfId="26026" xr:uid="{00000000-0005-0000-0000-0000E4880000}"/>
    <cellStyle name="Note 4 6 2 3 5" xfId="29532" xr:uid="{00000000-0005-0000-0000-0000E5880000}"/>
    <cellStyle name="Note 4 6 2 3 6" xfId="30802" xr:uid="{00000000-0005-0000-0000-0000E6880000}"/>
    <cellStyle name="Note 4 6 2 4" xfId="19893" xr:uid="{00000000-0005-0000-0000-0000E7880000}"/>
    <cellStyle name="Note 4 6 2 5" xfId="25932" xr:uid="{00000000-0005-0000-0000-0000E8880000}"/>
    <cellStyle name="Note 4 6 2 6" xfId="18597" xr:uid="{00000000-0005-0000-0000-0000E9880000}"/>
    <cellStyle name="Note 4 6 2 7" xfId="29891" xr:uid="{00000000-0005-0000-0000-0000EA880000}"/>
    <cellStyle name="Note 4 6 2 8" xfId="24980" xr:uid="{00000000-0005-0000-0000-0000EB880000}"/>
    <cellStyle name="Note 4 6 3" xfId="5523" xr:uid="{00000000-0005-0000-0000-0000EC880000}"/>
    <cellStyle name="Note 4 6 3 2" xfId="13230" xr:uid="{00000000-0005-0000-0000-0000ED880000}"/>
    <cellStyle name="Note 4 6 3 3" xfId="22759" xr:uid="{00000000-0005-0000-0000-0000EE880000}"/>
    <cellStyle name="Note 4 6 3 4" xfId="20695" xr:uid="{00000000-0005-0000-0000-0000EF880000}"/>
    <cellStyle name="Note 4 6 3 5" xfId="27667" xr:uid="{00000000-0005-0000-0000-0000F0880000}"/>
    <cellStyle name="Note 4 6 3 6" xfId="22633" xr:uid="{00000000-0005-0000-0000-0000F1880000}"/>
    <cellStyle name="Note 4 6 3 7" xfId="31346" xr:uid="{00000000-0005-0000-0000-0000F2880000}"/>
    <cellStyle name="Note 4 6 4" xfId="4294" xr:uid="{00000000-0005-0000-0000-0000F3880000}"/>
    <cellStyle name="Note 4 6 4 2" xfId="21640" xr:uid="{00000000-0005-0000-0000-0000F4880000}"/>
    <cellStyle name="Note 4 6 4 3" xfId="20644" xr:uid="{00000000-0005-0000-0000-0000F5880000}"/>
    <cellStyle name="Note 4 6 4 4" xfId="25715" xr:uid="{00000000-0005-0000-0000-0000F6880000}"/>
    <cellStyle name="Note 4 6 4 5" xfId="30400" xr:uid="{00000000-0005-0000-0000-0000F7880000}"/>
    <cellStyle name="Note 4 6 4 6" xfId="31183" xr:uid="{00000000-0005-0000-0000-0000F8880000}"/>
    <cellStyle name="Note 4 6 5" xfId="19750" xr:uid="{00000000-0005-0000-0000-0000F9880000}"/>
    <cellStyle name="Note 4 6 6" xfId="20753" xr:uid="{00000000-0005-0000-0000-0000FA880000}"/>
    <cellStyle name="Note 4 6 7" xfId="28378" xr:uid="{00000000-0005-0000-0000-0000FB880000}"/>
    <cellStyle name="Note 4 6 8" xfId="30548" xr:uid="{00000000-0005-0000-0000-0000FC880000}"/>
    <cellStyle name="Note 4 6 9" xfId="27915" xr:uid="{00000000-0005-0000-0000-0000FD880000}"/>
    <cellStyle name="Note 4 7" xfId="1858" xr:uid="{00000000-0005-0000-0000-0000FE880000}"/>
    <cellStyle name="Note 4 7 2" xfId="6159" xr:uid="{00000000-0005-0000-0000-0000FF880000}"/>
    <cellStyle name="Note 4 7 2 2" xfId="13724" xr:uid="{00000000-0005-0000-0000-000000890000}"/>
    <cellStyle name="Note 4 7 2 3" xfId="23370" xr:uid="{00000000-0005-0000-0000-000001890000}"/>
    <cellStyle name="Note 4 7 2 4" xfId="14696" xr:uid="{00000000-0005-0000-0000-000002890000}"/>
    <cellStyle name="Note 4 7 2 5" xfId="16276" xr:uid="{00000000-0005-0000-0000-000003890000}"/>
    <cellStyle name="Note 4 7 2 6" xfId="30283" xr:uid="{00000000-0005-0000-0000-000004890000}"/>
    <cellStyle name="Note 4 7 2 7" xfId="30996" xr:uid="{00000000-0005-0000-0000-000005890000}"/>
    <cellStyle name="Note 4 7 3" xfId="6310" xr:uid="{00000000-0005-0000-0000-000006890000}"/>
    <cellStyle name="Note 4 7 3 2" xfId="23521" xr:uid="{00000000-0005-0000-0000-000007890000}"/>
    <cellStyle name="Note 4 7 3 3" xfId="21576" xr:uid="{00000000-0005-0000-0000-000008890000}"/>
    <cellStyle name="Note 4 7 3 4" xfId="28325" xr:uid="{00000000-0005-0000-0000-000009890000}"/>
    <cellStyle name="Note 4 7 3 5" xfId="30277" xr:uid="{00000000-0005-0000-0000-00000A890000}"/>
    <cellStyle name="Note 4 7 3 6" xfId="31942" xr:uid="{00000000-0005-0000-0000-00000B890000}"/>
    <cellStyle name="Note 4 7 4" xfId="20323" xr:uid="{00000000-0005-0000-0000-00000C890000}"/>
    <cellStyle name="Note 4 7 5" xfId="14250" xr:uid="{00000000-0005-0000-0000-00000D890000}"/>
    <cellStyle name="Note 4 7 6" xfId="25463" xr:uid="{00000000-0005-0000-0000-00000E890000}"/>
    <cellStyle name="Note 4 7 7" xfId="25495" xr:uid="{00000000-0005-0000-0000-00000F890000}"/>
    <cellStyle name="Note 4 7 8" xfId="31642" xr:uid="{00000000-0005-0000-0000-000010890000}"/>
    <cellStyle name="Note 4 8" xfId="4285" xr:uid="{00000000-0005-0000-0000-000011890000}"/>
    <cellStyle name="Note 4 8 2" xfId="12187" xr:uid="{00000000-0005-0000-0000-000012890000}"/>
    <cellStyle name="Note 4 8 3" xfId="21631" xr:uid="{00000000-0005-0000-0000-000013890000}"/>
    <cellStyle name="Note 4 8 4" xfId="26024" xr:uid="{00000000-0005-0000-0000-000014890000}"/>
    <cellStyle name="Note 4 8 5" xfId="24430" xr:uid="{00000000-0005-0000-0000-000015890000}"/>
    <cellStyle name="Note 4 8 6" xfId="27764" xr:uid="{00000000-0005-0000-0000-000016890000}"/>
    <cellStyle name="Note 4 8 7" xfId="14236" xr:uid="{00000000-0005-0000-0000-000017890000}"/>
    <cellStyle name="Note 4 9" xfId="4962" xr:uid="{00000000-0005-0000-0000-000018890000}"/>
    <cellStyle name="Note 4 9 2" xfId="22258" xr:uid="{00000000-0005-0000-0000-000019890000}"/>
    <cellStyle name="Note 4 9 3" xfId="26507" xr:uid="{00000000-0005-0000-0000-00001A890000}"/>
    <cellStyle name="Note 4 9 4" xfId="27489" xr:uid="{00000000-0005-0000-0000-00001B890000}"/>
    <cellStyle name="Note 4 9 5" xfId="27905" xr:uid="{00000000-0005-0000-0000-00001C890000}"/>
    <cellStyle name="Note 4 9 6" xfId="29420" xr:uid="{00000000-0005-0000-0000-00001D890000}"/>
    <cellStyle name="Note 5" xfId="686" xr:uid="{00000000-0005-0000-0000-00001E890000}"/>
    <cellStyle name="Note 5 10" xfId="18871" xr:uid="{00000000-0005-0000-0000-00001F890000}"/>
    <cellStyle name="Note 5 11" xfId="30112" xr:uid="{00000000-0005-0000-0000-000020890000}"/>
    <cellStyle name="Note 5 12" xfId="29973" xr:uid="{00000000-0005-0000-0000-000021890000}"/>
    <cellStyle name="Note 5 13" xfId="27520" xr:uid="{00000000-0005-0000-0000-000022890000}"/>
    <cellStyle name="Note 5 2" xfId="687" xr:uid="{00000000-0005-0000-0000-000023890000}"/>
    <cellStyle name="Note 5 2 10" xfId="26611" xr:uid="{00000000-0005-0000-0000-000024890000}"/>
    <cellStyle name="Note 5 2 11" xfId="24687" xr:uid="{00000000-0005-0000-0000-000025890000}"/>
    <cellStyle name="Note 5 2 2" xfId="1454" xr:uid="{00000000-0005-0000-0000-000026890000}"/>
    <cellStyle name="Note 5 2 2 2" xfId="2545" xr:uid="{00000000-0005-0000-0000-000027890000}"/>
    <cellStyle name="Note 5 2 2 2 2" xfId="6568" xr:uid="{00000000-0005-0000-0000-000028890000}"/>
    <cellStyle name="Note 5 2 2 2 2 2" xfId="13989" xr:uid="{00000000-0005-0000-0000-000029890000}"/>
    <cellStyle name="Note 5 2 2 2 2 3" xfId="23779" xr:uid="{00000000-0005-0000-0000-00002A890000}"/>
    <cellStyle name="Note 5 2 2 2 2 4" xfId="25097" xr:uid="{00000000-0005-0000-0000-00002B890000}"/>
    <cellStyle name="Note 5 2 2 2 2 5" xfId="16182" xr:uid="{00000000-0005-0000-0000-00002C890000}"/>
    <cellStyle name="Note 5 2 2 2 2 6" xfId="25536" xr:uid="{00000000-0005-0000-0000-00002D890000}"/>
    <cellStyle name="Note 5 2 2 2 2 7" xfId="17832" xr:uid="{00000000-0005-0000-0000-00002E890000}"/>
    <cellStyle name="Note 5 2 2 2 3" xfId="4071" xr:uid="{00000000-0005-0000-0000-00002F890000}"/>
    <cellStyle name="Note 5 2 2 2 3 2" xfId="21438" xr:uid="{00000000-0005-0000-0000-000030890000}"/>
    <cellStyle name="Note 5 2 2 2 3 3" xfId="20453" xr:uid="{00000000-0005-0000-0000-000031890000}"/>
    <cellStyle name="Note 5 2 2 2 3 4" xfId="16496" xr:uid="{00000000-0005-0000-0000-000032890000}"/>
    <cellStyle name="Note 5 2 2 2 3 5" xfId="26311" xr:uid="{00000000-0005-0000-0000-000033890000}"/>
    <cellStyle name="Note 5 2 2 2 3 6" xfId="31393" xr:uid="{00000000-0005-0000-0000-000034890000}"/>
    <cellStyle name="Note 5 2 2 2 4" xfId="14361" xr:uid="{00000000-0005-0000-0000-000035890000}"/>
    <cellStyle name="Note 5 2 2 2 5" xfId="21126" xr:uid="{00000000-0005-0000-0000-000036890000}"/>
    <cellStyle name="Note 5 2 2 2 6" xfId="27826" xr:uid="{00000000-0005-0000-0000-000037890000}"/>
    <cellStyle name="Note 5 2 2 2 7" xfId="30063" xr:uid="{00000000-0005-0000-0000-000038890000}"/>
    <cellStyle name="Note 5 2 2 2 8" xfId="27973" xr:uid="{00000000-0005-0000-0000-000039890000}"/>
    <cellStyle name="Note 5 2 2 3" xfId="5881" xr:uid="{00000000-0005-0000-0000-00003A890000}"/>
    <cellStyle name="Note 5 2 2 3 2" xfId="13510" xr:uid="{00000000-0005-0000-0000-00003B890000}"/>
    <cellStyle name="Note 5 2 2 3 3" xfId="23092" xr:uid="{00000000-0005-0000-0000-00003C890000}"/>
    <cellStyle name="Note 5 2 2 3 4" xfId="25897" xr:uid="{00000000-0005-0000-0000-00003D890000}"/>
    <cellStyle name="Note 5 2 2 3 5" xfId="21455" xr:uid="{00000000-0005-0000-0000-00003E890000}"/>
    <cellStyle name="Note 5 2 2 3 6" xfId="29098" xr:uid="{00000000-0005-0000-0000-00003F890000}"/>
    <cellStyle name="Note 5 2 2 3 7" xfId="28755" xr:uid="{00000000-0005-0000-0000-000040890000}"/>
    <cellStyle name="Note 5 2 2 4" xfId="4690" xr:uid="{00000000-0005-0000-0000-000041890000}"/>
    <cellStyle name="Note 5 2 2 4 2" xfId="22008" xr:uid="{00000000-0005-0000-0000-000042890000}"/>
    <cellStyle name="Note 5 2 2 4 3" xfId="26295" xr:uid="{00000000-0005-0000-0000-000043890000}"/>
    <cellStyle name="Note 5 2 2 4 4" xfId="26299" xr:uid="{00000000-0005-0000-0000-000044890000}"/>
    <cellStyle name="Note 5 2 2 4 5" xfId="25708" xr:uid="{00000000-0005-0000-0000-000045890000}"/>
    <cellStyle name="Note 5 2 2 4 6" xfId="30805" xr:uid="{00000000-0005-0000-0000-000046890000}"/>
    <cellStyle name="Note 5 2 2 5" xfId="17854" xr:uid="{00000000-0005-0000-0000-000047890000}"/>
    <cellStyle name="Note 5 2 2 6" xfId="20428" xr:uid="{00000000-0005-0000-0000-000048890000}"/>
    <cellStyle name="Note 5 2 2 7" xfId="26742" xr:uid="{00000000-0005-0000-0000-000049890000}"/>
    <cellStyle name="Note 5 2 2 8" xfId="22054" xr:uid="{00000000-0005-0000-0000-00004A890000}"/>
    <cellStyle name="Note 5 2 2 9" xfId="30473" xr:uid="{00000000-0005-0000-0000-00004B890000}"/>
    <cellStyle name="Note 5 2 3" xfId="1191" xr:uid="{00000000-0005-0000-0000-00004C890000}"/>
    <cellStyle name="Note 5 2 3 2" xfId="2282" xr:uid="{00000000-0005-0000-0000-00004D890000}"/>
    <cellStyle name="Note 5 2 3 2 2" xfId="6423" xr:uid="{00000000-0005-0000-0000-00004E890000}"/>
    <cellStyle name="Note 5 2 3 2 2 2" xfId="13899" xr:uid="{00000000-0005-0000-0000-00004F890000}"/>
    <cellStyle name="Note 5 2 3 2 2 3" xfId="23634" xr:uid="{00000000-0005-0000-0000-000050890000}"/>
    <cellStyle name="Note 5 2 3 2 2 4" xfId="26119" xr:uid="{00000000-0005-0000-0000-000051890000}"/>
    <cellStyle name="Note 5 2 3 2 2 5" xfId="28606" xr:uid="{00000000-0005-0000-0000-000052890000}"/>
    <cellStyle name="Note 5 2 3 2 2 6" xfId="28628" xr:uid="{00000000-0005-0000-0000-000053890000}"/>
    <cellStyle name="Note 5 2 3 2 2 7" xfId="31380" xr:uid="{00000000-0005-0000-0000-000054890000}"/>
    <cellStyle name="Note 5 2 3 2 3" xfId="6324" xr:uid="{00000000-0005-0000-0000-000055890000}"/>
    <cellStyle name="Note 5 2 3 2 3 2" xfId="23535" xr:uid="{00000000-0005-0000-0000-000056890000}"/>
    <cellStyle name="Note 5 2 3 2 3 3" xfId="19795" xr:uid="{00000000-0005-0000-0000-000057890000}"/>
    <cellStyle name="Note 5 2 3 2 3 4" xfId="28429" xr:uid="{00000000-0005-0000-0000-000058890000}"/>
    <cellStyle name="Note 5 2 3 2 3 5" xfId="30821" xr:uid="{00000000-0005-0000-0000-000059890000}"/>
    <cellStyle name="Note 5 2 3 2 3 6" xfId="25852" xr:uid="{00000000-0005-0000-0000-00005A890000}"/>
    <cellStyle name="Note 5 2 3 2 4" xfId="20260" xr:uid="{00000000-0005-0000-0000-00005B890000}"/>
    <cellStyle name="Note 5 2 3 2 5" xfId="21209" xr:uid="{00000000-0005-0000-0000-00005C890000}"/>
    <cellStyle name="Note 5 2 3 2 6" xfId="25161" xr:uid="{00000000-0005-0000-0000-00005D890000}"/>
    <cellStyle name="Note 5 2 3 2 7" xfId="24824" xr:uid="{00000000-0005-0000-0000-00005E890000}"/>
    <cellStyle name="Note 5 2 3 2 8" xfId="30602" xr:uid="{00000000-0005-0000-0000-00005F890000}"/>
    <cellStyle name="Note 5 2 3 3" xfId="3947" xr:uid="{00000000-0005-0000-0000-000060890000}"/>
    <cellStyle name="Note 5 2 3 3 2" xfId="11934" xr:uid="{00000000-0005-0000-0000-000061890000}"/>
    <cellStyle name="Note 5 2 3 3 3" xfId="21314" xr:uid="{00000000-0005-0000-0000-000062890000}"/>
    <cellStyle name="Note 5 2 3 3 4" xfId="24720" xr:uid="{00000000-0005-0000-0000-000063890000}"/>
    <cellStyle name="Note 5 2 3 3 5" xfId="21818" xr:uid="{00000000-0005-0000-0000-000064890000}"/>
    <cellStyle name="Note 5 2 3 3 6" xfId="25491" xr:uid="{00000000-0005-0000-0000-000065890000}"/>
    <cellStyle name="Note 5 2 3 3 7" xfId="29232" xr:uid="{00000000-0005-0000-0000-000066890000}"/>
    <cellStyle name="Note 5 2 3 4" xfId="6805" xr:uid="{00000000-0005-0000-0000-000067890000}"/>
    <cellStyle name="Note 5 2 3 4 2" xfId="24016" xr:uid="{00000000-0005-0000-0000-000068890000}"/>
    <cellStyle name="Note 5 2 3 4 3" xfId="20085" xr:uid="{00000000-0005-0000-0000-000069890000}"/>
    <cellStyle name="Note 5 2 3 4 4" xfId="28843" xr:uid="{00000000-0005-0000-0000-00006A890000}"/>
    <cellStyle name="Note 5 2 3 4 5" xfId="15190" xr:uid="{00000000-0005-0000-0000-00006B890000}"/>
    <cellStyle name="Note 5 2 3 4 6" xfId="27990" xr:uid="{00000000-0005-0000-0000-00006C890000}"/>
    <cellStyle name="Note 5 2 3 5" xfId="17961" xr:uid="{00000000-0005-0000-0000-00006D890000}"/>
    <cellStyle name="Note 5 2 3 6" xfId="16240" xr:uid="{00000000-0005-0000-0000-00006E890000}"/>
    <cellStyle name="Note 5 2 3 7" xfId="27724" xr:uid="{00000000-0005-0000-0000-00006F890000}"/>
    <cellStyle name="Note 5 2 3 8" xfId="29511" xr:uid="{00000000-0005-0000-0000-000070890000}"/>
    <cellStyle name="Note 5 2 3 9" xfId="24407" xr:uid="{00000000-0005-0000-0000-000071890000}"/>
    <cellStyle name="Note 5 2 4" xfId="1865" xr:uid="{00000000-0005-0000-0000-000072890000}"/>
    <cellStyle name="Note 5 2 4 2" xfId="6166" xr:uid="{00000000-0005-0000-0000-000073890000}"/>
    <cellStyle name="Note 5 2 4 2 2" xfId="13731" xr:uid="{00000000-0005-0000-0000-000074890000}"/>
    <cellStyle name="Note 5 2 4 2 3" xfId="23377" xr:uid="{00000000-0005-0000-0000-000075890000}"/>
    <cellStyle name="Note 5 2 4 2 4" xfId="14844" xr:uid="{00000000-0005-0000-0000-000076890000}"/>
    <cellStyle name="Note 5 2 4 2 5" xfId="17955" xr:uid="{00000000-0005-0000-0000-000077890000}"/>
    <cellStyle name="Note 5 2 4 2 6" xfId="30645" xr:uid="{00000000-0005-0000-0000-000078890000}"/>
    <cellStyle name="Note 5 2 4 2 7" xfId="31833" xr:uid="{00000000-0005-0000-0000-000079890000}"/>
    <cellStyle name="Note 5 2 4 3" xfId="3908" xr:uid="{00000000-0005-0000-0000-00007A890000}"/>
    <cellStyle name="Note 5 2 4 3 2" xfId="21275" xr:uid="{00000000-0005-0000-0000-00007B890000}"/>
    <cellStyle name="Note 5 2 4 3 3" xfId="20294" xr:uid="{00000000-0005-0000-0000-00007C890000}"/>
    <cellStyle name="Note 5 2 4 3 4" xfId="22842" xr:uid="{00000000-0005-0000-0000-00007D890000}"/>
    <cellStyle name="Note 5 2 4 3 5" xfId="25964" xr:uid="{00000000-0005-0000-0000-00007E890000}"/>
    <cellStyle name="Note 5 2 4 3 6" xfId="31159" xr:uid="{00000000-0005-0000-0000-00007F890000}"/>
    <cellStyle name="Note 5 2 4 4" xfId="20649" xr:uid="{00000000-0005-0000-0000-000080890000}"/>
    <cellStyle name="Note 5 2 4 5" xfId="26267" xr:uid="{00000000-0005-0000-0000-000081890000}"/>
    <cellStyle name="Note 5 2 4 6" xfId="27141" xr:uid="{00000000-0005-0000-0000-000082890000}"/>
    <cellStyle name="Note 5 2 4 7" xfId="21612" xr:uid="{00000000-0005-0000-0000-000083890000}"/>
    <cellStyle name="Note 5 2 4 8" xfId="29618" xr:uid="{00000000-0005-0000-0000-000084890000}"/>
    <cellStyle name="Note 5 2 5" xfId="4163" xr:uid="{00000000-0005-0000-0000-000085890000}"/>
    <cellStyle name="Note 5 2 5 2" xfId="12065" xr:uid="{00000000-0005-0000-0000-000086890000}"/>
    <cellStyle name="Note 5 2 5 3" xfId="21529" xr:uid="{00000000-0005-0000-0000-000087890000}"/>
    <cellStyle name="Note 5 2 5 4" xfId="25836" xr:uid="{00000000-0005-0000-0000-000088890000}"/>
    <cellStyle name="Note 5 2 5 5" xfId="21614" xr:uid="{00000000-0005-0000-0000-000089890000}"/>
    <cellStyle name="Note 5 2 5 6" xfId="29802" xr:uid="{00000000-0005-0000-0000-00008A890000}"/>
    <cellStyle name="Note 5 2 5 7" xfId="31640" xr:uid="{00000000-0005-0000-0000-00008B890000}"/>
    <cellStyle name="Note 5 2 6" xfId="6715" xr:uid="{00000000-0005-0000-0000-00008C890000}"/>
    <cellStyle name="Note 5 2 6 2" xfId="23926" xr:uid="{00000000-0005-0000-0000-00008D890000}"/>
    <cellStyle name="Note 5 2 6 3" xfId="25640" xr:uid="{00000000-0005-0000-0000-00008E890000}"/>
    <cellStyle name="Note 5 2 6 4" xfId="15863" xr:uid="{00000000-0005-0000-0000-00008F890000}"/>
    <cellStyle name="Note 5 2 6 5" xfId="20296" xr:uid="{00000000-0005-0000-0000-000090890000}"/>
    <cellStyle name="Note 5 2 6 6" xfId="31957" xr:uid="{00000000-0005-0000-0000-000091890000}"/>
    <cellStyle name="Note 5 2 7" xfId="19681" xr:uid="{00000000-0005-0000-0000-000092890000}"/>
    <cellStyle name="Note 5 2 8" xfId="24215" xr:uid="{00000000-0005-0000-0000-000093890000}"/>
    <cellStyle name="Note 5 2 9" xfId="25899" xr:uid="{00000000-0005-0000-0000-000094890000}"/>
    <cellStyle name="Note 5 3" xfId="688" xr:uid="{00000000-0005-0000-0000-000095890000}"/>
    <cellStyle name="Note 5 3 10" xfId="30626" xr:uid="{00000000-0005-0000-0000-000096890000}"/>
    <cellStyle name="Note 5 3 11" xfId="31560" xr:uid="{00000000-0005-0000-0000-000097890000}"/>
    <cellStyle name="Note 5 3 2" xfId="1455" xr:uid="{00000000-0005-0000-0000-000098890000}"/>
    <cellStyle name="Note 5 3 2 2" xfId="2546" xr:uid="{00000000-0005-0000-0000-000099890000}"/>
    <cellStyle name="Note 5 3 2 2 2" xfId="6569" xr:uid="{00000000-0005-0000-0000-00009A890000}"/>
    <cellStyle name="Note 5 3 2 2 2 2" xfId="13990" xr:uid="{00000000-0005-0000-0000-00009B890000}"/>
    <cellStyle name="Note 5 3 2 2 2 3" xfId="23780" xr:uid="{00000000-0005-0000-0000-00009C890000}"/>
    <cellStyle name="Note 5 3 2 2 2 4" xfId="20766" xr:uid="{00000000-0005-0000-0000-00009D890000}"/>
    <cellStyle name="Note 5 3 2 2 2 5" xfId="27478" xr:uid="{00000000-0005-0000-0000-00009E890000}"/>
    <cellStyle name="Note 5 3 2 2 2 6" xfId="25377" xr:uid="{00000000-0005-0000-0000-00009F890000}"/>
    <cellStyle name="Note 5 3 2 2 2 7" xfId="30910" xr:uid="{00000000-0005-0000-0000-0000A0890000}"/>
    <cellStyle name="Note 5 3 2 2 3" xfId="5009" xr:uid="{00000000-0005-0000-0000-0000A1890000}"/>
    <cellStyle name="Note 5 3 2 2 3 2" xfId="22305" xr:uid="{00000000-0005-0000-0000-0000A2890000}"/>
    <cellStyle name="Note 5 3 2 2 3 3" xfId="24302" xr:uid="{00000000-0005-0000-0000-0000A3890000}"/>
    <cellStyle name="Note 5 3 2 2 3 4" xfId="17966" xr:uid="{00000000-0005-0000-0000-0000A4890000}"/>
    <cellStyle name="Note 5 3 2 2 3 5" xfId="26129" xr:uid="{00000000-0005-0000-0000-0000A5890000}"/>
    <cellStyle name="Note 5 3 2 2 3 6" xfId="19976" xr:uid="{00000000-0005-0000-0000-0000A6890000}"/>
    <cellStyle name="Note 5 3 2 2 4" xfId="14360" xr:uid="{00000000-0005-0000-0000-0000A7890000}"/>
    <cellStyle name="Note 5 3 2 2 5" xfId="16512" xr:uid="{00000000-0005-0000-0000-0000A8890000}"/>
    <cellStyle name="Note 5 3 2 2 6" xfId="16576" xr:uid="{00000000-0005-0000-0000-0000A9890000}"/>
    <cellStyle name="Note 5 3 2 2 7" xfId="15825" xr:uid="{00000000-0005-0000-0000-0000AA890000}"/>
    <cellStyle name="Note 5 3 2 2 8" xfId="31562" xr:uid="{00000000-0005-0000-0000-0000AB890000}"/>
    <cellStyle name="Note 5 3 2 3" xfId="5882" xr:uid="{00000000-0005-0000-0000-0000AC890000}"/>
    <cellStyle name="Note 5 3 2 3 2" xfId="13511" xr:uid="{00000000-0005-0000-0000-0000AD890000}"/>
    <cellStyle name="Note 5 3 2 3 3" xfId="23093" xr:uid="{00000000-0005-0000-0000-0000AE890000}"/>
    <cellStyle name="Note 5 3 2 3 4" xfId="20081" xr:uid="{00000000-0005-0000-0000-0000AF890000}"/>
    <cellStyle name="Note 5 3 2 3 5" xfId="22441" xr:uid="{00000000-0005-0000-0000-0000B0890000}"/>
    <cellStyle name="Note 5 3 2 3 6" xfId="25099" xr:uid="{00000000-0005-0000-0000-0000B1890000}"/>
    <cellStyle name="Note 5 3 2 3 7" xfId="31690" xr:uid="{00000000-0005-0000-0000-0000B2890000}"/>
    <cellStyle name="Note 5 3 2 4" xfId="6100" xr:uid="{00000000-0005-0000-0000-0000B3890000}"/>
    <cellStyle name="Note 5 3 2 4 2" xfId="23311" xr:uid="{00000000-0005-0000-0000-0000B4890000}"/>
    <cellStyle name="Note 5 3 2 4 3" xfId="22146" xr:uid="{00000000-0005-0000-0000-0000B5890000}"/>
    <cellStyle name="Note 5 3 2 4 4" xfId="27239" xr:uid="{00000000-0005-0000-0000-0000B6890000}"/>
    <cellStyle name="Note 5 3 2 4 5" xfId="20432" xr:uid="{00000000-0005-0000-0000-0000B7890000}"/>
    <cellStyle name="Note 5 3 2 4 6" xfId="31291" xr:uid="{00000000-0005-0000-0000-0000B8890000}"/>
    <cellStyle name="Note 5 3 2 5" xfId="19994" xr:uid="{00000000-0005-0000-0000-0000B9890000}"/>
    <cellStyle name="Note 5 3 2 6" xfId="20210" xr:uid="{00000000-0005-0000-0000-0000BA890000}"/>
    <cellStyle name="Note 5 3 2 7" xfId="28477" xr:uid="{00000000-0005-0000-0000-0000BB890000}"/>
    <cellStyle name="Note 5 3 2 8" xfId="27638" xr:uid="{00000000-0005-0000-0000-0000BC890000}"/>
    <cellStyle name="Note 5 3 2 9" xfId="31414" xr:uid="{00000000-0005-0000-0000-0000BD890000}"/>
    <cellStyle name="Note 5 3 3" xfId="1192" xr:uid="{00000000-0005-0000-0000-0000BE890000}"/>
    <cellStyle name="Note 5 3 3 2" xfId="2283" xr:uid="{00000000-0005-0000-0000-0000BF890000}"/>
    <cellStyle name="Note 5 3 3 2 2" xfId="6424" xr:uid="{00000000-0005-0000-0000-0000C0890000}"/>
    <cellStyle name="Note 5 3 3 2 2 2" xfId="13900" xr:uid="{00000000-0005-0000-0000-0000C1890000}"/>
    <cellStyle name="Note 5 3 3 2 2 3" xfId="23635" xr:uid="{00000000-0005-0000-0000-0000C2890000}"/>
    <cellStyle name="Note 5 3 3 2 2 4" xfId="25108" xr:uid="{00000000-0005-0000-0000-0000C3890000}"/>
    <cellStyle name="Note 5 3 3 2 2 5" xfId="27180" xr:uid="{00000000-0005-0000-0000-0000C4890000}"/>
    <cellStyle name="Note 5 3 3 2 2 6" xfId="28364" xr:uid="{00000000-0005-0000-0000-0000C5890000}"/>
    <cellStyle name="Note 5 3 3 2 2 7" xfId="29841" xr:uid="{00000000-0005-0000-0000-0000C6890000}"/>
    <cellStyle name="Note 5 3 3 2 3" xfId="3884" xr:uid="{00000000-0005-0000-0000-0000C7890000}"/>
    <cellStyle name="Note 5 3 3 2 3 2" xfId="21252" xr:uid="{00000000-0005-0000-0000-0000C8890000}"/>
    <cellStyle name="Note 5 3 3 2 3 3" xfId="24541" xr:uid="{00000000-0005-0000-0000-0000C9890000}"/>
    <cellStyle name="Note 5 3 3 2 3 4" xfId="27056" xr:uid="{00000000-0005-0000-0000-0000CA890000}"/>
    <cellStyle name="Note 5 3 3 2 3 5" xfId="27006" xr:uid="{00000000-0005-0000-0000-0000CB890000}"/>
    <cellStyle name="Note 5 3 3 2 3 6" xfId="31706" xr:uid="{00000000-0005-0000-0000-0000CC890000}"/>
    <cellStyle name="Note 5 3 3 2 4" xfId="16266" xr:uid="{00000000-0005-0000-0000-0000CD890000}"/>
    <cellStyle name="Note 5 3 3 2 5" xfId="22117" xr:uid="{00000000-0005-0000-0000-0000CE890000}"/>
    <cellStyle name="Note 5 3 3 2 6" xfId="20835" xr:uid="{00000000-0005-0000-0000-0000CF890000}"/>
    <cellStyle name="Note 5 3 3 2 7" xfId="29369" xr:uid="{00000000-0005-0000-0000-0000D0890000}"/>
    <cellStyle name="Note 5 3 3 2 8" xfId="27671" xr:uid="{00000000-0005-0000-0000-0000D1890000}"/>
    <cellStyle name="Note 5 3 3 3" xfId="4976" xr:uid="{00000000-0005-0000-0000-0000D2890000}"/>
    <cellStyle name="Note 5 3 3 3 2" xfId="12747" xr:uid="{00000000-0005-0000-0000-0000D3890000}"/>
    <cellStyle name="Note 5 3 3 3 3" xfId="22272" xr:uid="{00000000-0005-0000-0000-0000D4890000}"/>
    <cellStyle name="Note 5 3 3 3 4" xfId="21928" xr:uid="{00000000-0005-0000-0000-0000D5890000}"/>
    <cellStyle name="Note 5 3 3 3 5" xfId="19859" xr:uid="{00000000-0005-0000-0000-0000D6890000}"/>
    <cellStyle name="Note 5 3 3 3 6" xfId="29237" xr:uid="{00000000-0005-0000-0000-0000D7890000}"/>
    <cellStyle name="Note 5 3 3 3 7" xfId="28536" xr:uid="{00000000-0005-0000-0000-0000D8890000}"/>
    <cellStyle name="Note 5 3 3 4" xfId="6481" xr:uid="{00000000-0005-0000-0000-0000D9890000}"/>
    <cellStyle name="Note 5 3 3 4 2" xfId="23692" xr:uid="{00000000-0005-0000-0000-0000DA890000}"/>
    <cellStyle name="Note 5 3 3 4 3" xfId="26108" xr:uid="{00000000-0005-0000-0000-0000DB890000}"/>
    <cellStyle name="Note 5 3 3 4 4" xfId="20187" xr:uid="{00000000-0005-0000-0000-0000DC890000}"/>
    <cellStyle name="Note 5 3 3 4 5" xfId="27323" xr:uid="{00000000-0005-0000-0000-0000DD890000}"/>
    <cellStyle name="Note 5 3 3 4 6" xfId="26955" xr:uid="{00000000-0005-0000-0000-0000DE890000}"/>
    <cellStyle name="Note 5 3 3 5" xfId="18116" xr:uid="{00000000-0005-0000-0000-0000DF890000}"/>
    <cellStyle name="Note 5 3 3 6" xfId="21903" xr:uid="{00000000-0005-0000-0000-0000E0890000}"/>
    <cellStyle name="Note 5 3 3 7" xfId="28488" xr:uid="{00000000-0005-0000-0000-0000E1890000}"/>
    <cellStyle name="Note 5 3 3 8" xfId="30788" xr:uid="{00000000-0005-0000-0000-0000E2890000}"/>
    <cellStyle name="Note 5 3 3 9" xfId="20781" xr:uid="{00000000-0005-0000-0000-0000E3890000}"/>
    <cellStyle name="Note 5 3 4" xfId="1866" xr:uid="{00000000-0005-0000-0000-0000E4890000}"/>
    <cellStyle name="Note 5 3 4 2" xfId="6167" xr:uid="{00000000-0005-0000-0000-0000E5890000}"/>
    <cellStyle name="Note 5 3 4 2 2" xfId="13732" xr:uid="{00000000-0005-0000-0000-0000E6890000}"/>
    <cellStyle name="Note 5 3 4 2 3" xfId="23378" xr:uid="{00000000-0005-0000-0000-0000E7890000}"/>
    <cellStyle name="Note 5 3 4 2 4" xfId="26043" xr:uid="{00000000-0005-0000-0000-0000E8890000}"/>
    <cellStyle name="Note 5 3 4 2 5" xfId="28145" xr:uid="{00000000-0005-0000-0000-0000E9890000}"/>
    <cellStyle name="Note 5 3 4 2 6" xfId="29866" xr:uid="{00000000-0005-0000-0000-0000EA890000}"/>
    <cellStyle name="Note 5 3 4 2 7" xfId="31770" xr:uid="{00000000-0005-0000-0000-0000EB890000}"/>
    <cellStyle name="Note 5 3 4 3" xfId="3983" xr:uid="{00000000-0005-0000-0000-0000EC890000}"/>
    <cellStyle name="Note 5 3 4 3 2" xfId="21350" xr:uid="{00000000-0005-0000-0000-0000ED890000}"/>
    <cellStyle name="Note 5 3 4 3 3" xfId="22446" xr:uid="{00000000-0005-0000-0000-0000EE890000}"/>
    <cellStyle name="Note 5 3 4 3 4" xfId="26760" xr:uid="{00000000-0005-0000-0000-0000EF890000}"/>
    <cellStyle name="Note 5 3 4 3 5" xfId="20188" xr:uid="{00000000-0005-0000-0000-0000F0890000}"/>
    <cellStyle name="Note 5 3 4 3 6" xfId="32007" xr:uid="{00000000-0005-0000-0000-0000F1890000}"/>
    <cellStyle name="Note 5 3 4 4" xfId="14686" xr:uid="{00000000-0005-0000-0000-0000F2890000}"/>
    <cellStyle name="Note 5 3 4 5" xfId="22336" xr:uid="{00000000-0005-0000-0000-0000F3890000}"/>
    <cellStyle name="Note 5 3 4 6" xfId="22641" xr:uid="{00000000-0005-0000-0000-0000F4890000}"/>
    <cellStyle name="Note 5 3 4 7" xfId="24317" xr:uid="{00000000-0005-0000-0000-0000F5890000}"/>
    <cellStyle name="Note 5 3 4 8" xfId="25388" xr:uid="{00000000-0005-0000-0000-0000F6890000}"/>
    <cellStyle name="Note 5 3 5" xfId="4162" xr:uid="{00000000-0005-0000-0000-0000F7890000}"/>
    <cellStyle name="Note 5 3 5 2" xfId="12064" xr:uid="{00000000-0005-0000-0000-0000F8890000}"/>
    <cellStyle name="Note 5 3 5 3" xfId="21528" xr:uid="{00000000-0005-0000-0000-0000F9890000}"/>
    <cellStyle name="Note 5 3 5 4" xfId="25855" xr:uid="{00000000-0005-0000-0000-0000FA890000}"/>
    <cellStyle name="Note 5 3 5 5" xfId="27765" xr:uid="{00000000-0005-0000-0000-0000FB890000}"/>
    <cellStyle name="Note 5 3 5 6" xfId="19934" xr:uid="{00000000-0005-0000-0000-0000FC890000}"/>
    <cellStyle name="Note 5 3 5 7" xfId="31728" xr:uid="{00000000-0005-0000-0000-0000FD890000}"/>
    <cellStyle name="Note 5 3 6" xfId="6873" xr:uid="{00000000-0005-0000-0000-0000FE890000}"/>
    <cellStyle name="Note 5 3 6 2" xfId="24084" xr:uid="{00000000-0005-0000-0000-0000FF890000}"/>
    <cellStyle name="Note 5 3 6 3" xfId="24737" xr:uid="{00000000-0005-0000-0000-0000008A0000}"/>
    <cellStyle name="Note 5 3 6 4" xfId="28911" xr:uid="{00000000-0005-0000-0000-0000018A0000}"/>
    <cellStyle name="Note 5 3 6 5" xfId="29267" xr:uid="{00000000-0005-0000-0000-0000028A0000}"/>
    <cellStyle name="Note 5 3 6 6" xfId="24902" xr:uid="{00000000-0005-0000-0000-0000038A0000}"/>
    <cellStyle name="Note 5 3 7" xfId="20599" xr:uid="{00000000-0005-0000-0000-0000048A0000}"/>
    <cellStyle name="Note 5 3 8" xfId="26308" xr:uid="{00000000-0005-0000-0000-0000058A0000}"/>
    <cellStyle name="Note 5 3 9" xfId="28754" xr:uid="{00000000-0005-0000-0000-0000068A0000}"/>
    <cellStyle name="Note 5 4" xfId="1453" xr:uid="{00000000-0005-0000-0000-0000078A0000}"/>
    <cellStyle name="Note 5 4 2" xfId="2544" xr:uid="{00000000-0005-0000-0000-0000088A0000}"/>
    <cellStyle name="Note 5 4 2 2" xfId="6567" xr:uid="{00000000-0005-0000-0000-0000098A0000}"/>
    <cellStyle name="Note 5 4 2 2 2" xfId="13988" xr:uid="{00000000-0005-0000-0000-00000A8A0000}"/>
    <cellStyle name="Note 5 4 2 2 3" xfId="23778" xr:uid="{00000000-0005-0000-0000-00000B8A0000}"/>
    <cellStyle name="Note 5 4 2 2 4" xfId="26454" xr:uid="{00000000-0005-0000-0000-00000C8A0000}"/>
    <cellStyle name="Note 5 4 2 2 5" xfId="26783" xr:uid="{00000000-0005-0000-0000-00000D8A0000}"/>
    <cellStyle name="Note 5 4 2 2 6" xfId="18280" xr:uid="{00000000-0005-0000-0000-00000E8A0000}"/>
    <cellStyle name="Note 5 4 2 2 7" xfId="31375" xr:uid="{00000000-0005-0000-0000-00000F8A0000}"/>
    <cellStyle name="Note 5 4 2 3" xfId="6285" xr:uid="{00000000-0005-0000-0000-0000108A0000}"/>
    <cellStyle name="Note 5 4 2 3 2" xfId="23496" xr:uid="{00000000-0005-0000-0000-0000118A0000}"/>
    <cellStyle name="Note 5 4 2 3 3" xfId="26364" xr:uid="{00000000-0005-0000-0000-0000128A0000}"/>
    <cellStyle name="Note 5 4 2 3 4" xfId="28671" xr:uid="{00000000-0005-0000-0000-0000138A0000}"/>
    <cellStyle name="Note 5 4 2 3 5" xfId="27402" xr:uid="{00000000-0005-0000-0000-0000148A0000}"/>
    <cellStyle name="Note 5 4 2 3 6" xfId="31064" xr:uid="{00000000-0005-0000-0000-0000158A0000}"/>
    <cellStyle name="Note 5 4 2 4" xfId="14362" xr:uid="{00000000-0005-0000-0000-0000168A0000}"/>
    <cellStyle name="Note 5 4 2 5" xfId="20340" xr:uid="{00000000-0005-0000-0000-0000178A0000}"/>
    <cellStyle name="Note 5 4 2 6" xfId="20408" xr:uid="{00000000-0005-0000-0000-0000188A0000}"/>
    <cellStyle name="Note 5 4 2 7" xfId="29531" xr:uid="{00000000-0005-0000-0000-0000198A0000}"/>
    <cellStyle name="Note 5 4 2 8" xfId="30295" xr:uid="{00000000-0005-0000-0000-00001A8A0000}"/>
    <cellStyle name="Note 5 4 3" xfId="5880" xr:uid="{00000000-0005-0000-0000-00001B8A0000}"/>
    <cellStyle name="Note 5 4 3 2" xfId="13509" xr:uid="{00000000-0005-0000-0000-00001C8A0000}"/>
    <cellStyle name="Note 5 4 3 3" xfId="23091" xr:uid="{00000000-0005-0000-0000-00001D8A0000}"/>
    <cellStyle name="Note 5 4 3 4" xfId="25861" xr:uid="{00000000-0005-0000-0000-00001E8A0000}"/>
    <cellStyle name="Note 5 4 3 5" xfId="24469" xr:uid="{00000000-0005-0000-0000-00001F8A0000}"/>
    <cellStyle name="Note 5 4 3 6" xfId="29607" xr:uid="{00000000-0005-0000-0000-0000208A0000}"/>
    <cellStyle name="Note 5 4 3 7" xfId="31769" xr:uid="{00000000-0005-0000-0000-0000218A0000}"/>
    <cellStyle name="Note 5 4 4" xfId="5246" xr:uid="{00000000-0005-0000-0000-0000228A0000}"/>
    <cellStyle name="Note 5 4 4 2" xfId="22517" xr:uid="{00000000-0005-0000-0000-0000238A0000}"/>
    <cellStyle name="Note 5 4 4 3" xfId="22084" xr:uid="{00000000-0005-0000-0000-0000248A0000}"/>
    <cellStyle name="Note 5 4 4 4" xfId="28091" xr:uid="{00000000-0005-0000-0000-0000258A0000}"/>
    <cellStyle name="Note 5 4 4 5" xfId="19100" xr:uid="{00000000-0005-0000-0000-0000268A0000}"/>
    <cellStyle name="Note 5 4 4 6" xfId="29413" xr:uid="{00000000-0005-0000-0000-0000278A0000}"/>
    <cellStyle name="Note 5 4 5" xfId="18221" xr:uid="{00000000-0005-0000-0000-0000288A0000}"/>
    <cellStyle name="Note 5 4 6" xfId="24435" xr:uid="{00000000-0005-0000-0000-0000298A0000}"/>
    <cellStyle name="Note 5 4 7" xfId="27931" xr:uid="{00000000-0005-0000-0000-00002A8A0000}"/>
    <cellStyle name="Note 5 4 8" xfId="29296" xr:uid="{00000000-0005-0000-0000-00002B8A0000}"/>
    <cellStyle name="Note 5 4 9" xfId="15892" xr:uid="{00000000-0005-0000-0000-00002C8A0000}"/>
    <cellStyle name="Note 5 5" xfId="1496" xr:uid="{00000000-0005-0000-0000-00002D8A0000}"/>
    <cellStyle name="Note 5 5 2" xfId="2587" xr:uid="{00000000-0005-0000-0000-00002E8A0000}"/>
    <cellStyle name="Note 5 5 2 2" xfId="6610" xr:uid="{00000000-0005-0000-0000-00002F8A0000}"/>
    <cellStyle name="Note 5 5 2 2 2" xfId="14031" xr:uid="{00000000-0005-0000-0000-0000308A0000}"/>
    <cellStyle name="Note 5 5 2 2 3" xfId="23821" xr:uid="{00000000-0005-0000-0000-0000318A0000}"/>
    <cellStyle name="Note 5 5 2 2 4" xfId="20502" xr:uid="{00000000-0005-0000-0000-0000328A0000}"/>
    <cellStyle name="Note 5 5 2 2 5" xfId="26200" xr:uid="{00000000-0005-0000-0000-0000338A0000}"/>
    <cellStyle name="Note 5 5 2 2 6" xfId="30450" xr:uid="{00000000-0005-0000-0000-0000348A0000}"/>
    <cellStyle name="Note 5 5 2 2 7" xfId="14163" xr:uid="{00000000-0005-0000-0000-0000358A0000}"/>
    <cellStyle name="Note 5 5 2 3" xfId="5509" xr:uid="{00000000-0005-0000-0000-0000368A0000}"/>
    <cellStyle name="Note 5 5 2 3 2" xfId="22745" xr:uid="{00000000-0005-0000-0000-0000378A0000}"/>
    <cellStyle name="Note 5 5 2 3 3" xfId="14234" xr:uid="{00000000-0005-0000-0000-0000388A0000}"/>
    <cellStyle name="Note 5 5 2 3 4" xfId="28069" xr:uid="{00000000-0005-0000-0000-0000398A0000}"/>
    <cellStyle name="Note 5 5 2 3 5" xfId="30677" xr:uid="{00000000-0005-0000-0000-00003A8A0000}"/>
    <cellStyle name="Note 5 5 2 3 6" xfId="24879" xr:uid="{00000000-0005-0000-0000-00003B8A0000}"/>
    <cellStyle name="Note 5 5 2 4" xfId="14322" xr:uid="{00000000-0005-0000-0000-00003C8A0000}"/>
    <cellStyle name="Note 5 5 2 5" xfId="24886" xr:uid="{00000000-0005-0000-0000-00003D8A0000}"/>
    <cellStyle name="Note 5 5 2 6" xfId="27580" xr:uid="{00000000-0005-0000-0000-00003E8A0000}"/>
    <cellStyle name="Note 5 5 2 7" xfId="27284" xr:uid="{00000000-0005-0000-0000-00003F8A0000}"/>
    <cellStyle name="Note 5 5 2 8" xfId="32021" xr:uid="{00000000-0005-0000-0000-0000408A0000}"/>
    <cellStyle name="Note 5 5 3" xfId="5923" xr:uid="{00000000-0005-0000-0000-0000418A0000}"/>
    <cellStyle name="Note 5 5 3 2" xfId="13552" xr:uid="{00000000-0005-0000-0000-0000428A0000}"/>
    <cellStyle name="Note 5 5 3 3" xfId="23134" xr:uid="{00000000-0005-0000-0000-0000438A0000}"/>
    <cellStyle name="Note 5 5 3 4" xfId="25643" xr:uid="{00000000-0005-0000-0000-0000448A0000}"/>
    <cellStyle name="Note 5 5 3 5" xfId="20238" xr:uid="{00000000-0005-0000-0000-0000458A0000}"/>
    <cellStyle name="Note 5 5 3 6" xfId="20404" xr:uid="{00000000-0005-0000-0000-0000468A0000}"/>
    <cellStyle name="Note 5 5 3 7" xfId="25031" xr:uid="{00000000-0005-0000-0000-0000478A0000}"/>
    <cellStyle name="Note 5 5 4" xfId="6793" xr:uid="{00000000-0005-0000-0000-0000488A0000}"/>
    <cellStyle name="Note 5 5 4 2" xfId="24004" xr:uid="{00000000-0005-0000-0000-0000498A0000}"/>
    <cellStyle name="Note 5 5 4 3" xfId="19847" xr:uid="{00000000-0005-0000-0000-00004A8A0000}"/>
    <cellStyle name="Note 5 5 4 4" xfId="28831" xr:uid="{00000000-0005-0000-0000-00004B8A0000}"/>
    <cellStyle name="Note 5 5 4 5" xfId="29187" xr:uid="{00000000-0005-0000-0000-00004C8A0000}"/>
    <cellStyle name="Note 5 5 4 6" xfId="31272" xr:uid="{00000000-0005-0000-0000-00004D8A0000}"/>
    <cellStyle name="Note 5 5 5" xfId="20227" xr:uid="{00000000-0005-0000-0000-00004E8A0000}"/>
    <cellStyle name="Note 5 5 6" xfId="19663" xr:uid="{00000000-0005-0000-0000-00004F8A0000}"/>
    <cellStyle name="Note 5 5 7" xfId="28167" xr:uid="{00000000-0005-0000-0000-0000508A0000}"/>
    <cellStyle name="Note 5 5 8" xfId="24363" xr:uid="{00000000-0005-0000-0000-0000518A0000}"/>
    <cellStyle name="Note 5 5 9" xfId="32112" xr:uid="{00000000-0005-0000-0000-0000528A0000}"/>
    <cellStyle name="Note 5 6" xfId="1864" xr:uid="{00000000-0005-0000-0000-0000538A0000}"/>
    <cellStyle name="Note 5 6 2" xfId="6165" xr:uid="{00000000-0005-0000-0000-0000548A0000}"/>
    <cellStyle name="Note 5 6 2 2" xfId="13730" xr:uid="{00000000-0005-0000-0000-0000558A0000}"/>
    <cellStyle name="Note 5 6 2 3" xfId="23376" xr:uid="{00000000-0005-0000-0000-0000568A0000}"/>
    <cellStyle name="Note 5 6 2 4" xfId="19919" xr:uid="{00000000-0005-0000-0000-0000578A0000}"/>
    <cellStyle name="Note 5 6 2 5" xfId="28668" xr:uid="{00000000-0005-0000-0000-0000588A0000}"/>
    <cellStyle name="Note 5 6 2 6" xfId="29118" xr:uid="{00000000-0005-0000-0000-0000598A0000}"/>
    <cellStyle name="Note 5 6 2 7" xfId="16260" xr:uid="{00000000-0005-0000-0000-00005A8A0000}"/>
    <cellStyle name="Note 5 6 3" xfId="5210" xr:uid="{00000000-0005-0000-0000-00005B8A0000}"/>
    <cellStyle name="Note 5 6 3 2" xfId="22481" xr:uid="{00000000-0005-0000-0000-00005C8A0000}"/>
    <cellStyle name="Note 5 6 3 3" xfId="22111" xr:uid="{00000000-0005-0000-0000-00005D8A0000}"/>
    <cellStyle name="Note 5 6 3 4" xfId="28599" xr:uid="{00000000-0005-0000-0000-00005E8A0000}"/>
    <cellStyle name="Note 5 6 3 5" xfId="27979" xr:uid="{00000000-0005-0000-0000-00005F8A0000}"/>
    <cellStyle name="Note 5 6 3 6" xfId="25171" xr:uid="{00000000-0005-0000-0000-0000608A0000}"/>
    <cellStyle name="Note 5 6 4" xfId="14687" xr:uid="{00000000-0005-0000-0000-0000618A0000}"/>
    <cellStyle name="Note 5 6 5" xfId="22583" xr:uid="{00000000-0005-0000-0000-0000628A0000}"/>
    <cellStyle name="Note 5 6 6" xfId="25823" xr:uid="{00000000-0005-0000-0000-0000638A0000}"/>
    <cellStyle name="Note 5 6 7" xfId="21869" xr:uid="{00000000-0005-0000-0000-0000648A0000}"/>
    <cellStyle name="Note 5 6 8" xfId="31955" xr:uid="{00000000-0005-0000-0000-0000658A0000}"/>
    <cellStyle name="Note 5 7" xfId="4158" xr:uid="{00000000-0005-0000-0000-0000668A0000}"/>
    <cellStyle name="Note 5 7 2" xfId="12060" xr:uid="{00000000-0005-0000-0000-0000678A0000}"/>
    <cellStyle name="Note 5 7 3" xfId="21524" xr:uid="{00000000-0005-0000-0000-0000688A0000}"/>
    <cellStyle name="Note 5 7 4" xfId="24520" xr:uid="{00000000-0005-0000-0000-0000698A0000}"/>
    <cellStyle name="Note 5 7 5" xfId="25036" xr:uid="{00000000-0005-0000-0000-00006A8A0000}"/>
    <cellStyle name="Note 5 7 6" xfId="27613" xr:uid="{00000000-0005-0000-0000-00006B8A0000}"/>
    <cellStyle name="Note 5 7 7" xfId="31605" xr:uid="{00000000-0005-0000-0000-00006C8A0000}"/>
    <cellStyle name="Note 5 8" xfId="6494" xr:uid="{00000000-0005-0000-0000-00006D8A0000}"/>
    <cellStyle name="Note 5 8 2" xfId="23705" xr:uid="{00000000-0005-0000-0000-00006E8A0000}"/>
    <cellStyle name="Note 5 8 3" xfId="20853" xr:uid="{00000000-0005-0000-0000-00006F8A0000}"/>
    <cellStyle name="Note 5 8 4" xfId="20652" xr:uid="{00000000-0005-0000-0000-0000708A0000}"/>
    <cellStyle name="Note 5 8 5" xfId="28591" xr:uid="{00000000-0005-0000-0000-0000718A0000}"/>
    <cellStyle name="Note 5 8 6" xfId="28097" xr:uid="{00000000-0005-0000-0000-0000728A0000}"/>
    <cellStyle name="Note 5 9" xfId="25677" xr:uid="{00000000-0005-0000-0000-0000738A0000}"/>
    <cellStyle name="Output 2" xfId="689" xr:uid="{00000000-0005-0000-0000-0000748A0000}"/>
    <cellStyle name="Output 2 10" xfId="4161" xr:uid="{00000000-0005-0000-0000-0000758A0000}"/>
    <cellStyle name="Output 2 10 2" xfId="12063" xr:uid="{00000000-0005-0000-0000-0000768A0000}"/>
    <cellStyle name="Output 2 10 3" xfId="21527" xr:uid="{00000000-0005-0000-0000-0000778A0000}"/>
    <cellStyle name="Output 2 10 4" xfId="20159" xr:uid="{00000000-0005-0000-0000-0000788A0000}"/>
    <cellStyle name="Output 2 10 5" xfId="20298" xr:uid="{00000000-0005-0000-0000-0000798A0000}"/>
    <cellStyle name="Output 2 10 6" xfId="21107" xr:uid="{00000000-0005-0000-0000-00007A8A0000}"/>
    <cellStyle name="Output 2 10 7" xfId="31735" xr:uid="{00000000-0005-0000-0000-00007B8A0000}"/>
    <cellStyle name="Output 2 11" xfId="6268" xr:uid="{00000000-0005-0000-0000-00007C8A0000}"/>
    <cellStyle name="Output 2 11 2" xfId="23479" xr:uid="{00000000-0005-0000-0000-00007D8A0000}"/>
    <cellStyle name="Output 2 11 3" xfId="21630" xr:uid="{00000000-0005-0000-0000-00007E8A0000}"/>
    <cellStyle name="Output 2 11 4" xfId="19922" xr:uid="{00000000-0005-0000-0000-00007F8A0000}"/>
    <cellStyle name="Output 2 11 5" xfId="28535" xr:uid="{00000000-0005-0000-0000-0000808A0000}"/>
    <cellStyle name="Output 2 11 6" xfId="29755" xr:uid="{00000000-0005-0000-0000-0000818A0000}"/>
    <cellStyle name="Output 2 12" xfId="25481" xr:uid="{00000000-0005-0000-0000-0000828A0000}"/>
    <cellStyle name="Output 2 13" xfId="22894" xr:uid="{00000000-0005-0000-0000-0000838A0000}"/>
    <cellStyle name="Output 2 14" xfId="29979" xr:uid="{00000000-0005-0000-0000-0000848A0000}"/>
    <cellStyle name="Output 2 15" xfId="27032" xr:uid="{00000000-0005-0000-0000-0000858A0000}"/>
    <cellStyle name="Output 2 16" xfId="25428" xr:uid="{00000000-0005-0000-0000-0000868A0000}"/>
    <cellStyle name="Output 2 2" xfId="690" xr:uid="{00000000-0005-0000-0000-0000878A0000}"/>
    <cellStyle name="Output 2 2 10" xfId="20654" xr:uid="{00000000-0005-0000-0000-0000888A0000}"/>
    <cellStyle name="Output 2 2 11" xfId="26469" xr:uid="{00000000-0005-0000-0000-0000898A0000}"/>
    <cellStyle name="Output 2 2 12" xfId="28720" xr:uid="{00000000-0005-0000-0000-00008A8A0000}"/>
    <cellStyle name="Output 2 2 13" xfId="29623" xr:uid="{00000000-0005-0000-0000-00008B8A0000}"/>
    <cellStyle name="Output 2 2 14" xfId="31893" xr:uid="{00000000-0005-0000-0000-00008C8A0000}"/>
    <cellStyle name="Output 2 2 2" xfId="691" xr:uid="{00000000-0005-0000-0000-00008D8A0000}"/>
    <cellStyle name="Output 2 2 2 10" xfId="22957" xr:uid="{00000000-0005-0000-0000-00008E8A0000}"/>
    <cellStyle name="Output 2 2 2 11" xfId="30452" xr:uid="{00000000-0005-0000-0000-00008F8A0000}"/>
    <cellStyle name="Output 2 2 2 12" xfId="26869" xr:uid="{00000000-0005-0000-0000-0000908A0000}"/>
    <cellStyle name="Output 2 2 2 13" xfId="31915" xr:uid="{00000000-0005-0000-0000-0000918A0000}"/>
    <cellStyle name="Output 2 2 2 2" xfId="692" xr:uid="{00000000-0005-0000-0000-0000928A0000}"/>
    <cellStyle name="Output 2 2 2 2 10" xfId="30631" xr:uid="{00000000-0005-0000-0000-0000938A0000}"/>
    <cellStyle name="Output 2 2 2 2 11" xfId="31193" xr:uid="{00000000-0005-0000-0000-0000948A0000}"/>
    <cellStyle name="Output 2 2 2 2 2" xfId="693" xr:uid="{00000000-0005-0000-0000-0000958A0000}"/>
    <cellStyle name="Output 2 2 2 2 2 10" xfId="29801" xr:uid="{00000000-0005-0000-0000-0000968A0000}"/>
    <cellStyle name="Output 2 2 2 2 2 2" xfId="1460" xr:uid="{00000000-0005-0000-0000-0000978A0000}"/>
    <cellStyle name="Output 2 2 2 2 2 2 2" xfId="2551" xr:uid="{00000000-0005-0000-0000-0000988A0000}"/>
    <cellStyle name="Output 2 2 2 2 2 2 2 2" xfId="6574" xr:uid="{00000000-0005-0000-0000-0000998A0000}"/>
    <cellStyle name="Output 2 2 2 2 2 2 2 2 2" xfId="13995" xr:uid="{00000000-0005-0000-0000-00009A8A0000}"/>
    <cellStyle name="Output 2 2 2 2 2 2 2 2 3" xfId="23785" xr:uid="{00000000-0005-0000-0000-00009B8A0000}"/>
    <cellStyle name="Output 2 2 2 2 2 2 2 2 4" xfId="18576" xr:uid="{00000000-0005-0000-0000-00009C8A0000}"/>
    <cellStyle name="Output 2 2 2 2 2 2 2 2 5" xfId="22933" xr:uid="{00000000-0005-0000-0000-00009D8A0000}"/>
    <cellStyle name="Output 2 2 2 2 2 2 2 2 6" xfId="28354" xr:uid="{00000000-0005-0000-0000-00009E8A0000}"/>
    <cellStyle name="Output 2 2 2 2 2 2 2 2 7" xfId="31360" xr:uid="{00000000-0005-0000-0000-00009F8A0000}"/>
    <cellStyle name="Output 2 2 2 2 2 2 2 3" xfId="6070" xr:uid="{00000000-0005-0000-0000-0000A08A0000}"/>
    <cellStyle name="Output 2 2 2 2 2 2 2 3 2" xfId="23281" xr:uid="{00000000-0005-0000-0000-0000A18A0000}"/>
    <cellStyle name="Output 2 2 2 2 2 2 2 3 3" xfId="26490" xr:uid="{00000000-0005-0000-0000-0000A28A0000}"/>
    <cellStyle name="Output 2 2 2 2 2 2 2 3 4" xfId="22864" xr:uid="{00000000-0005-0000-0000-0000A38A0000}"/>
    <cellStyle name="Output 2 2 2 2 2 2 2 3 5" xfId="22023" xr:uid="{00000000-0005-0000-0000-0000A48A0000}"/>
    <cellStyle name="Output 2 2 2 2 2 2 2 3 6" xfId="29112" xr:uid="{00000000-0005-0000-0000-0000A58A0000}"/>
    <cellStyle name="Output 2 2 2 2 2 2 2 4" xfId="14355" xr:uid="{00000000-0005-0000-0000-0000A68A0000}"/>
    <cellStyle name="Output 2 2 2 2 2 2 2 5" xfId="26077" xr:uid="{00000000-0005-0000-0000-0000A78A0000}"/>
    <cellStyle name="Output 2 2 2 2 2 2 2 6" xfId="27584" xr:uid="{00000000-0005-0000-0000-0000A88A0000}"/>
    <cellStyle name="Output 2 2 2 2 2 2 2 7" xfId="30670" xr:uid="{00000000-0005-0000-0000-0000A98A0000}"/>
    <cellStyle name="Output 2 2 2 2 2 2 2 8" xfId="31420" xr:uid="{00000000-0005-0000-0000-0000AA8A0000}"/>
    <cellStyle name="Output 2 2 2 2 2 2 3" xfId="5887" xr:uid="{00000000-0005-0000-0000-0000AB8A0000}"/>
    <cellStyle name="Output 2 2 2 2 2 2 3 2" xfId="13516" xr:uid="{00000000-0005-0000-0000-0000AC8A0000}"/>
    <cellStyle name="Output 2 2 2 2 2 2 3 3" xfId="23098" xr:uid="{00000000-0005-0000-0000-0000AD8A0000}"/>
    <cellStyle name="Output 2 2 2 2 2 2 3 4" xfId="20548" xr:uid="{00000000-0005-0000-0000-0000AE8A0000}"/>
    <cellStyle name="Output 2 2 2 2 2 2 3 5" xfId="20022" xr:uid="{00000000-0005-0000-0000-0000AF8A0000}"/>
    <cellStyle name="Output 2 2 2 2 2 2 3 6" xfId="30325" xr:uid="{00000000-0005-0000-0000-0000B08A0000}"/>
    <cellStyle name="Output 2 2 2 2 2 2 3 7" xfId="30667" xr:uid="{00000000-0005-0000-0000-0000B18A0000}"/>
    <cellStyle name="Output 2 2 2 2 2 2 4" xfId="6931" xr:uid="{00000000-0005-0000-0000-0000B28A0000}"/>
    <cellStyle name="Output 2 2 2 2 2 2 4 2" xfId="24142" xr:uid="{00000000-0005-0000-0000-0000B38A0000}"/>
    <cellStyle name="Output 2 2 2 2 2 2 4 3" xfId="25462" xr:uid="{00000000-0005-0000-0000-0000B48A0000}"/>
    <cellStyle name="Output 2 2 2 2 2 2 4 4" xfId="28969" xr:uid="{00000000-0005-0000-0000-0000B58A0000}"/>
    <cellStyle name="Output 2 2 2 2 2 2 4 5" xfId="26575" xr:uid="{00000000-0005-0000-0000-0000B68A0000}"/>
    <cellStyle name="Output 2 2 2 2 2 2 4 6" xfId="31726" xr:uid="{00000000-0005-0000-0000-0000B78A0000}"/>
    <cellStyle name="Output 2 2 2 2 2 2 5" xfId="20162" xr:uid="{00000000-0005-0000-0000-0000B88A0000}"/>
    <cellStyle name="Output 2 2 2 2 2 2 6" xfId="25104" xr:uid="{00000000-0005-0000-0000-0000B98A0000}"/>
    <cellStyle name="Output 2 2 2 2 2 2 7" xfId="26686" xr:uid="{00000000-0005-0000-0000-0000BA8A0000}"/>
    <cellStyle name="Output 2 2 2 2 2 2 8" xfId="27621" xr:uid="{00000000-0005-0000-0000-0000BB8A0000}"/>
    <cellStyle name="Output 2 2 2 2 2 2 9" xfId="30983" xr:uid="{00000000-0005-0000-0000-0000BC8A0000}"/>
    <cellStyle name="Output 2 2 2 2 2 3" xfId="1871" xr:uid="{00000000-0005-0000-0000-0000BD8A0000}"/>
    <cellStyle name="Output 2 2 2 2 2 3 2" xfId="6172" xr:uid="{00000000-0005-0000-0000-0000BE8A0000}"/>
    <cellStyle name="Output 2 2 2 2 2 3 2 2" xfId="13737" xr:uid="{00000000-0005-0000-0000-0000BF8A0000}"/>
    <cellStyle name="Output 2 2 2 2 2 3 2 3" xfId="23383" xr:uid="{00000000-0005-0000-0000-0000C08A0000}"/>
    <cellStyle name="Output 2 2 2 2 2 3 2 4" xfId="26330" xr:uid="{00000000-0005-0000-0000-0000C18A0000}"/>
    <cellStyle name="Output 2 2 2 2 2 3 2 5" xfId="27186" xr:uid="{00000000-0005-0000-0000-0000C28A0000}"/>
    <cellStyle name="Output 2 2 2 2 2 3 2 6" xfId="26716" xr:uid="{00000000-0005-0000-0000-0000C38A0000}"/>
    <cellStyle name="Output 2 2 2 2 2 3 2 7" xfId="28224" xr:uid="{00000000-0005-0000-0000-0000C48A0000}"/>
    <cellStyle name="Output 2 2 2 2 2 3 3" xfId="6899" xr:uid="{00000000-0005-0000-0000-0000C58A0000}"/>
    <cellStyle name="Output 2 2 2 2 2 3 3 2" xfId="24110" xr:uid="{00000000-0005-0000-0000-0000C68A0000}"/>
    <cellStyle name="Output 2 2 2 2 2 3 3 3" xfId="14237" xr:uid="{00000000-0005-0000-0000-0000C78A0000}"/>
    <cellStyle name="Output 2 2 2 2 2 3 3 4" xfId="28937" xr:uid="{00000000-0005-0000-0000-0000C88A0000}"/>
    <cellStyle name="Output 2 2 2 2 2 3 3 5" xfId="29341" xr:uid="{00000000-0005-0000-0000-0000C98A0000}"/>
    <cellStyle name="Output 2 2 2 2 2 3 3 6" xfId="31711" xr:uid="{00000000-0005-0000-0000-0000CA8A0000}"/>
    <cellStyle name="Output 2 2 2 2 2 3 4" xfId="15800" xr:uid="{00000000-0005-0000-0000-0000CB8A0000}"/>
    <cellStyle name="Output 2 2 2 2 2 3 5" xfId="14153" xr:uid="{00000000-0005-0000-0000-0000CC8A0000}"/>
    <cellStyle name="Output 2 2 2 2 2 3 6" xfId="26911" xr:uid="{00000000-0005-0000-0000-0000CD8A0000}"/>
    <cellStyle name="Output 2 2 2 2 2 3 7" xfId="27606" xr:uid="{00000000-0005-0000-0000-0000CE8A0000}"/>
    <cellStyle name="Output 2 2 2 2 2 3 8" xfId="26665" xr:uid="{00000000-0005-0000-0000-0000CF8A0000}"/>
    <cellStyle name="Output 2 2 2 2 2 4" xfId="4157" xr:uid="{00000000-0005-0000-0000-0000D08A0000}"/>
    <cellStyle name="Output 2 2 2 2 2 4 2" xfId="12059" xr:uid="{00000000-0005-0000-0000-0000D18A0000}"/>
    <cellStyle name="Output 2 2 2 2 2 4 3" xfId="21523" xr:uid="{00000000-0005-0000-0000-0000D28A0000}"/>
    <cellStyle name="Output 2 2 2 2 2 4 4" xfId="24738" xr:uid="{00000000-0005-0000-0000-0000D38A0000}"/>
    <cellStyle name="Output 2 2 2 2 2 4 5" xfId="27301" xr:uid="{00000000-0005-0000-0000-0000D48A0000}"/>
    <cellStyle name="Output 2 2 2 2 2 4 6" xfId="26700" xr:uid="{00000000-0005-0000-0000-0000D58A0000}"/>
    <cellStyle name="Output 2 2 2 2 2 4 7" xfId="31113" xr:uid="{00000000-0005-0000-0000-0000D68A0000}"/>
    <cellStyle name="Output 2 2 2 2 2 5" xfId="6822" xr:uid="{00000000-0005-0000-0000-0000D78A0000}"/>
    <cellStyle name="Output 2 2 2 2 2 5 2" xfId="24033" xr:uid="{00000000-0005-0000-0000-0000D88A0000}"/>
    <cellStyle name="Output 2 2 2 2 2 5 3" xfId="25714" xr:uid="{00000000-0005-0000-0000-0000D98A0000}"/>
    <cellStyle name="Output 2 2 2 2 2 5 4" xfId="28860" xr:uid="{00000000-0005-0000-0000-0000DA8A0000}"/>
    <cellStyle name="Output 2 2 2 2 2 5 5" xfId="16526" xr:uid="{00000000-0005-0000-0000-0000DB8A0000}"/>
    <cellStyle name="Output 2 2 2 2 2 5 6" xfId="24691" xr:uid="{00000000-0005-0000-0000-0000DC8A0000}"/>
    <cellStyle name="Output 2 2 2 2 2 6" xfId="24728" xr:uid="{00000000-0005-0000-0000-0000DD8A0000}"/>
    <cellStyle name="Output 2 2 2 2 2 7" xfId="25252" xr:uid="{00000000-0005-0000-0000-0000DE8A0000}"/>
    <cellStyle name="Output 2 2 2 2 2 8" xfId="29423" xr:uid="{00000000-0005-0000-0000-0000DF8A0000}"/>
    <cellStyle name="Output 2 2 2 2 2 9" xfId="30144" xr:uid="{00000000-0005-0000-0000-0000E08A0000}"/>
    <cellStyle name="Output 2 2 2 2 3" xfId="1459" xr:uid="{00000000-0005-0000-0000-0000E18A0000}"/>
    <cellStyle name="Output 2 2 2 2 3 2" xfId="2550" xr:uid="{00000000-0005-0000-0000-0000E28A0000}"/>
    <cellStyle name="Output 2 2 2 2 3 2 2" xfId="6573" xr:uid="{00000000-0005-0000-0000-0000E38A0000}"/>
    <cellStyle name="Output 2 2 2 2 3 2 2 2" xfId="13994" xr:uid="{00000000-0005-0000-0000-0000E48A0000}"/>
    <cellStyle name="Output 2 2 2 2 3 2 2 3" xfId="23784" xr:uid="{00000000-0005-0000-0000-0000E58A0000}"/>
    <cellStyle name="Output 2 2 2 2 3 2 2 4" xfId="20742" xr:uid="{00000000-0005-0000-0000-0000E68A0000}"/>
    <cellStyle name="Output 2 2 2 2 3 2 2 5" xfId="20876" xr:uid="{00000000-0005-0000-0000-0000E78A0000}"/>
    <cellStyle name="Output 2 2 2 2 3 2 2 6" xfId="29362" xr:uid="{00000000-0005-0000-0000-0000E88A0000}"/>
    <cellStyle name="Output 2 2 2 2 3 2 2 7" xfId="30254" xr:uid="{00000000-0005-0000-0000-0000E98A0000}"/>
    <cellStyle name="Output 2 2 2 2 3 2 3" xfId="6857" xr:uid="{00000000-0005-0000-0000-0000EA8A0000}"/>
    <cellStyle name="Output 2 2 2 2 3 2 3 2" xfId="24068" xr:uid="{00000000-0005-0000-0000-0000EB8A0000}"/>
    <cellStyle name="Output 2 2 2 2 3 2 3 3" xfId="24333" xr:uid="{00000000-0005-0000-0000-0000EC8A0000}"/>
    <cellStyle name="Output 2 2 2 2 3 2 3 4" xfId="28895" xr:uid="{00000000-0005-0000-0000-0000ED8A0000}"/>
    <cellStyle name="Output 2 2 2 2 3 2 3 5" xfId="21807" xr:uid="{00000000-0005-0000-0000-0000EE8A0000}"/>
    <cellStyle name="Output 2 2 2 2 3 2 3 6" xfId="29676" xr:uid="{00000000-0005-0000-0000-0000EF8A0000}"/>
    <cellStyle name="Output 2 2 2 2 3 2 4" xfId="14356" xr:uid="{00000000-0005-0000-0000-0000F08A0000}"/>
    <cellStyle name="Output 2 2 2 2 3 2 5" xfId="24605" xr:uid="{00000000-0005-0000-0000-0000F18A0000}"/>
    <cellStyle name="Output 2 2 2 2 3 2 6" xfId="20874" xr:uid="{00000000-0005-0000-0000-0000F28A0000}"/>
    <cellStyle name="Output 2 2 2 2 3 2 7" xfId="25585" xr:uid="{00000000-0005-0000-0000-0000F38A0000}"/>
    <cellStyle name="Output 2 2 2 2 3 2 8" xfId="31851" xr:uid="{00000000-0005-0000-0000-0000F48A0000}"/>
    <cellStyle name="Output 2 2 2 2 3 3" xfId="5886" xr:uid="{00000000-0005-0000-0000-0000F58A0000}"/>
    <cellStyle name="Output 2 2 2 2 3 3 2" xfId="13515" xr:uid="{00000000-0005-0000-0000-0000F68A0000}"/>
    <cellStyle name="Output 2 2 2 2 3 3 3" xfId="23097" xr:uid="{00000000-0005-0000-0000-0000F78A0000}"/>
    <cellStyle name="Output 2 2 2 2 3 3 4" xfId="20861" xr:uid="{00000000-0005-0000-0000-0000F88A0000}"/>
    <cellStyle name="Output 2 2 2 2 3 3 5" xfId="21899" xr:uid="{00000000-0005-0000-0000-0000F98A0000}"/>
    <cellStyle name="Output 2 2 2 2 3 3 6" xfId="29721" xr:uid="{00000000-0005-0000-0000-0000FA8A0000}"/>
    <cellStyle name="Output 2 2 2 2 3 3 7" xfId="14219" xr:uid="{00000000-0005-0000-0000-0000FB8A0000}"/>
    <cellStyle name="Output 2 2 2 2 3 4" xfId="6679" xr:uid="{00000000-0005-0000-0000-0000FC8A0000}"/>
    <cellStyle name="Output 2 2 2 2 3 4 2" xfId="23890" xr:uid="{00000000-0005-0000-0000-0000FD8A0000}"/>
    <cellStyle name="Output 2 2 2 2 3 4 3" xfId="21740" xr:uid="{00000000-0005-0000-0000-0000FE8A0000}"/>
    <cellStyle name="Output 2 2 2 2 3 4 4" xfId="25515" xr:uid="{00000000-0005-0000-0000-0000FF8A0000}"/>
    <cellStyle name="Output 2 2 2 2 3 4 5" xfId="26560" xr:uid="{00000000-0005-0000-0000-0000008B0000}"/>
    <cellStyle name="Output 2 2 2 2 3 4 6" xfId="28199" xr:uid="{00000000-0005-0000-0000-0000018B0000}"/>
    <cellStyle name="Output 2 2 2 2 3 5" xfId="19960" xr:uid="{00000000-0005-0000-0000-0000028B0000}"/>
    <cellStyle name="Output 2 2 2 2 3 6" xfId="21221" xr:uid="{00000000-0005-0000-0000-0000038B0000}"/>
    <cellStyle name="Output 2 2 2 2 3 7" xfId="28716" xr:uid="{00000000-0005-0000-0000-0000048B0000}"/>
    <cellStyle name="Output 2 2 2 2 3 8" xfId="26188" xr:uid="{00000000-0005-0000-0000-0000058B0000}"/>
    <cellStyle name="Output 2 2 2 2 3 9" xfId="31378" xr:uid="{00000000-0005-0000-0000-0000068B0000}"/>
    <cellStyle name="Output 2 2 2 2 4" xfId="1870" xr:uid="{00000000-0005-0000-0000-0000078B0000}"/>
    <cellStyle name="Output 2 2 2 2 4 2" xfId="6171" xr:uid="{00000000-0005-0000-0000-0000088B0000}"/>
    <cellStyle name="Output 2 2 2 2 4 2 2" xfId="13736" xr:uid="{00000000-0005-0000-0000-0000098B0000}"/>
    <cellStyle name="Output 2 2 2 2 4 2 3" xfId="23382" xr:uid="{00000000-0005-0000-0000-00000A8B0000}"/>
    <cellStyle name="Output 2 2 2 2 4 2 4" xfId="24551" xr:uid="{00000000-0005-0000-0000-00000B8B0000}"/>
    <cellStyle name="Output 2 2 2 2 4 2 5" xfId="28612" xr:uid="{00000000-0005-0000-0000-00000C8B0000}"/>
    <cellStyle name="Output 2 2 2 2 4 2 6" xfId="21805" xr:uid="{00000000-0005-0000-0000-00000D8B0000}"/>
    <cellStyle name="Output 2 2 2 2 4 2 7" xfId="31985" xr:uid="{00000000-0005-0000-0000-00000E8B0000}"/>
    <cellStyle name="Output 2 2 2 2 4 3" xfId="5251" xr:uid="{00000000-0005-0000-0000-00000F8B0000}"/>
    <cellStyle name="Output 2 2 2 2 4 3 2" xfId="22522" xr:uid="{00000000-0005-0000-0000-0000108B0000}"/>
    <cellStyle name="Output 2 2 2 2 4 3 3" xfId="25582" xr:uid="{00000000-0005-0000-0000-0000118B0000}"/>
    <cellStyle name="Output 2 2 2 2 4 3 4" xfId="28401" xr:uid="{00000000-0005-0000-0000-0000128B0000}"/>
    <cellStyle name="Output 2 2 2 2 4 3 5" xfId="30599" xr:uid="{00000000-0005-0000-0000-0000138B0000}"/>
    <cellStyle name="Output 2 2 2 2 4 3 6" xfId="32037" xr:uid="{00000000-0005-0000-0000-0000148B0000}"/>
    <cellStyle name="Output 2 2 2 2 4 4" xfId="19973" xr:uid="{00000000-0005-0000-0000-0000158B0000}"/>
    <cellStyle name="Output 2 2 2 2 4 5" xfId="14238" xr:uid="{00000000-0005-0000-0000-0000168B0000}"/>
    <cellStyle name="Output 2 2 2 2 4 6" xfId="21108" xr:uid="{00000000-0005-0000-0000-0000178B0000}"/>
    <cellStyle name="Output 2 2 2 2 4 7" xfId="29982" xr:uid="{00000000-0005-0000-0000-0000188B0000}"/>
    <cellStyle name="Output 2 2 2 2 4 8" xfId="27018" xr:uid="{00000000-0005-0000-0000-0000198B0000}"/>
    <cellStyle name="Output 2 2 2 2 5" xfId="4159" xr:uid="{00000000-0005-0000-0000-00001A8B0000}"/>
    <cellStyle name="Output 2 2 2 2 5 2" xfId="12061" xr:uid="{00000000-0005-0000-0000-00001B8B0000}"/>
    <cellStyle name="Output 2 2 2 2 5 3" xfId="21525" xr:uid="{00000000-0005-0000-0000-00001C8B0000}"/>
    <cellStyle name="Output 2 2 2 2 5 4" xfId="25608" xr:uid="{00000000-0005-0000-0000-00001D8B0000}"/>
    <cellStyle name="Output 2 2 2 2 5 5" xfId="21575" xr:uid="{00000000-0005-0000-0000-00001E8B0000}"/>
    <cellStyle name="Output 2 2 2 2 5 6" xfId="30500" xr:uid="{00000000-0005-0000-0000-00001F8B0000}"/>
    <cellStyle name="Output 2 2 2 2 5 7" xfId="32084" xr:uid="{00000000-0005-0000-0000-0000208B0000}"/>
    <cellStyle name="Output 2 2 2 2 6" xfId="5806" xr:uid="{00000000-0005-0000-0000-0000218B0000}"/>
    <cellStyle name="Output 2 2 2 2 6 2" xfId="23017" xr:uid="{00000000-0005-0000-0000-0000228B0000}"/>
    <cellStyle name="Output 2 2 2 2 6 3" xfId="26273" xr:uid="{00000000-0005-0000-0000-0000238B0000}"/>
    <cellStyle name="Output 2 2 2 2 6 4" xfId="22664" xr:uid="{00000000-0005-0000-0000-0000248B0000}"/>
    <cellStyle name="Output 2 2 2 2 6 5" xfId="25181" xr:uid="{00000000-0005-0000-0000-0000258B0000}"/>
    <cellStyle name="Output 2 2 2 2 6 6" xfId="29401" xr:uid="{00000000-0005-0000-0000-0000268B0000}"/>
    <cellStyle name="Output 2 2 2 2 7" xfId="26208" xr:uid="{00000000-0005-0000-0000-0000278B0000}"/>
    <cellStyle name="Output 2 2 2 2 8" xfId="22881" xr:uid="{00000000-0005-0000-0000-0000288B0000}"/>
    <cellStyle name="Output 2 2 2 2 9" xfId="30485" xr:uid="{00000000-0005-0000-0000-0000298B0000}"/>
    <cellStyle name="Output 2 2 2 3" xfId="694" xr:uid="{00000000-0005-0000-0000-00002A8B0000}"/>
    <cellStyle name="Output 2 2 2 3 10" xfId="14092" xr:uid="{00000000-0005-0000-0000-00002B8B0000}"/>
    <cellStyle name="Output 2 2 2 3 2" xfId="1461" xr:uid="{00000000-0005-0000-0000-00002C8B0000}"/>
    <cellStyle name="Output 2 2 2 3 2 2" xfId="2552" xr:uid="{00000000-0005-0000-0000-00002D8B0000}"/>
    <cellStyle name="Output 2 2 2 3 2 2 2" xfId="6575" xr:uid="{00000000-0005-0000-0000-00002E8B0000}"/>
    <cellStyle name="Output 2 2 2 3 2 2 2 2" xfId="13996" xr:uid="{00000000-0005-0000-0000-00002F8B0000}"/>
    <cellStyle name="Output 2 2 2 3 2 2 2 3" xfId="23786" xr:uid="{00000000-0005-0000-0000-0000308B0000}"/>
    <cellStyle name="Output 2 2 2 3 2 2 2 4" xfId="25069" xr:uid="{00000000-0005-0000-0000-0000318B0000}"/>
    <cellStyle name="Output 2 2 2 3 2 2 2 5" xfId="25432" xr:uid="{00000000-0005-0000-0000-0000328B0000}"/>
    <cellStyle name="Output 2 2 2 3 2 2 2 6" xfId="24471" xr:uid="{00000000-0005-0000-0000-0000338B0000}"/>
    <cellStyle name="Output 2 2 2 3 2 2 2 7" xfId="24748" xr:uid="{00000000-0005-0000-0000-0000348B0000}"/>
    <cellStyle name="Output 2 2 2 3 2 2 3" xfId="6769" xr:uid="{00000000-0005-0000-0000-0000358B0000}"/>
    <cellStyle name="Output 2 2 2 3 2 2 3 2" xfId="23980" xr:uid="{00000000-0005-0000-0000-0000368B0000}"/>
    <cellStyle name="Output 2 2 2 3 2 2 3 3" xfId="22595" xr:uid="{00000000-0005-0000-0000-0000378B0000}"/>
    <cellStyle name="Output 2 2 2 3 2 2 3 4" xfId="25542" xr:uid="{00000000-0005-0000-0000-0000388B0000}"/>
    <cellStyle name="Output 2 2 2 3 2 2 3 5" xfId="30161" xr:uid="{00000000-0005-0000-0000-0000398B0000}"/>
    <cellStyle name="Output 2 2 2 3 2 2 3 6" xfId="31949" xr:uid="{00000000-0005-0000-0000-00003A8B0000}"/>
    <cellStyle name="Output 2 2 2 3 2 2 4" xfId="14354" xr:uid="{00000000-0005-0000-0000-00003B8B0000}"/>
    <cellStyle name="Output 2 2 2 3 2 2 5" xfId="25194" xr:uid="{00000000-0005-0000-0000-00003C8B0000}"/>
    <cellStyle name="Output 2 2 2 3 2 2 6" xfId="24875" xr:uid="{00000000-0005-0000-0000-00003D8B0000}"/>
    <cellStyle name="Output 2 2 2 3 2 2 7" xfId="30513" xr:uid="{00000000-0005-0000-0000-00003E8B0000}"/>
    <cellStyle name="Output 2 2 2 3 2 2 8" xfId="29438" xr:uid="{00000000-0005-0000-0000-00003F8B0000}"/>
    <cellStyle name="Output 2 2 2 3 2 3" xfId="5888" xr:uid="{00000000-0005-0000-0000-0000408B0000}"/>
    <cellStyle name="Output 2 2 2 3 2 3 2" xfId="13517" xr:uid="{00000000-0005-0000-0000-0000418B0000}"/>
    <cellStyle name="Output 2 2 2 3 2 3 3" xfId="23099" xr:uid="{00000000-0005-0000-0000-0000428B0000}"/>
    <cellStyle name="Output 2 2 2 3 2 3 4" xfId="14825" xr:uid="{00000000-0005-0000-0000-0000438B0000}"/>
    <cellStyle name="Output 2 2 2 3 2 3 5" xfId="26003" xr:uid="{00000000-0005-0000-0000-0000448B0000}"/>
    <cellStyle name="Output 2 2 2 3 2 3 6" xfId="28802" xr:uid="{00000000-0005-0000-0000-0000458B0000}"/>
    <cellStyle name="Output 2 2 2 3 2 3 7" xfId="30665" xr:uid="{00000000-0005-0000-0000-0000468B0000}"/>
    <cellStyle name="Output 2 2 2 3 2 4" xfId="4314" xr:uid="{00000000-0005-0000-0000-0000478B0000}"/>
    <cellStyle name="Output 2 2 2 3 2 4 2" xfId="21660" xr:uid="{00000000-0005-0000-0000-0000488B0000}"/>
    <cellStyle name="Output 2 2 2 3 2 4 3" xfId="21261" xr:uid="{00000000-0005-0000-0000-0000498B0000}"/>
    <cellStyle name="Output 2 2 2 3 2 4 4" xfId="15198" xr:uid="{00000000-0005-0000-0000-00004A8B0000}"/>
    <cellStyle name="Output 2 2 2 3 2 4 5" xfId="29913" xr:uid="{00000000-0005-0000-0000-00004B8B0000}"/>
    <cellStyle name="Output 2 2 2 3 2 4 6" xfId="31680" xr:uid="{00000000-0005-0000-0000-00004C8B0000}"/>
    <cellStyle name="Output 2 2 2 3 2 5" xfId="16153" xr:uid="{00000000-0005-0000-0000-00004D8B0000}"/>
    <cellStyle name="Output 2 2 2 3 2 6" xfId="24219" xr:uid="{00000000-0005-0000-0000-00004E8B0000}"/>
    <cellStyle name="Output 2 2 2 3 2 7" xfId="26192" xr:uid="{00000000-0005-0000-0000-00004F8B0000}"/>
    <cellStyle name="Output 2 2 2 3 2 8" xfId="30313" xr:uid="{00000000-0005-0000-0000-0000508B0000}"/>
    <cellStyle name="Output 2 2 2 3 2 9" xfId="25105" xr:uid="{00000000-0005-0000-0000-0000518B0000}"/>
    <cellStyle name="Output 2 2 2 3 3" xfId="1872" xr:uid="{00000000-0005-0000-0000-0000528B0000}"/>
    <cellStyle name="Output 2 2 2 3 3 2" xfId="6173" xr:uid="{00000000-0005-0000-0000-0000538B0000}"/>
    <cellStyle name="Output 2 2 2 3 3 2 2" xfId="13738" xr:uid="{00000000-0005-0000-0000-0000548B0000}"/>
    <cellStyle name="Output 2 2 2 3 3 2 3" xfId="23384" xr:uid="{00000000-0005-0000-0000-0000558B0000}"/>
    <cellStyle name="Output 2 2 2 3 3 2 4" xfId="20630" xr:uid="{00000000-0005-0000-0000-0000568B0000}"/>
    <cellStyle name="Output 2 2 2 3 3 2 5" xfId="28259" xr:uid="{00000000-0005-0000-0000-0000578B0000}"/>
    <cellStyle name="Output 2 2 2 3 3 2 6" xfId="27705" xr:uid="{00000000-0005-0000-0000-0000588B0000}"/>
    <cellStyle name="Output 2 2 2 3 3 2 7" xfId="31992" xr:uid="{00000000-0005-0000-0000-0000598B0000}"/>
    <cellStyle name="Output 2 2 2 3 3 3" xfId="6472" xr:uid="{00000000-0005-0000-0000-00005A8B0000}"/>
    <cellStyle name="Output 2 2 2 3 3 3 2" xfId="23683" xr:uid="{00000000-0005-0000-0000-00005B8B0000}"/>
    <cellStyle name="Output 2 2 2 3 3 3 3" xfId="22603" xr:uid="{00000000-0005-0000-0000-00005C8B0000}"/>
    <cellStyle name="Output 2 2 2 3 3 3 4" xfId="15442" xr:uid="{00000000-0005-0000-0000-00005D8B0000}"/>
    <cellStyle name="Output 2 2 2 3 3 3 5" xfId="26599" xr:uid="{00000000-0005-0000-0000-00005E8B0000}"/>
    <cellStyle name="Output 2 2 2 3 3 3 6" xfId="28819" xr:uid="{00000000-0005-0000-0000-00005F8B0000}"/>
    <cellStyle name="Output 2 2 2 3 3 4" xfId="17976" xr:uid="{00000000-0005-0000-0000-0000608B0000}"/>
    <cellStyle name="Output 2 2 2 3 3 5" xfId="17809" xr:uid="{00000000-0005-0000-0000-0000618B0000}"/>
    <cellStyle name="Output 2 2 2 3 3 6" xfId="20426" xr:uid="{00000000-0005-0000-0000-0000628B0000}"/>
    <cellStyle name="Output 2 2 2 3 3 7" xfId="30059" xr:uid="{00000000-0005-0000-0000-0000638B0000}"/>
    <cellStyle name="Output 2 2 2 3 3 8" xfId="27514" xr:uid="{00000000-0005-0000-0000-0000648B0000}"/>
    <cellStyle name="Output 2 2 2 3 4" xfId="4156" xr:uid="{00000000-0005-0000-0000-0000658B0000}"/>
    <cellStyle name="Output 2 2 2 3 4 2" xfId="12058" xr:uid="{00000000-0005-0000-0000-0000668B0000}"/>
    <cellStyle name="Output 2 2 2 3 4 3" xfId="21522" xr:uid="{00000000-0005-0000-0000-0000678B0000}"/>
    <cellStyle name="Output 2 2 2 3 4 4" xfId="25824" xr:uid="{00000000-0005-0000-0000-0000688B0000}"/>
    <cellStyle name="Output 2 2 2 3 4 5" xfId="25814" xr:uid="{00000000-0005-0000-0000-0000698B0000}"/>
    <cellStyle name="Output 2 2 2 3 4 6" xfId="28674" xr:uid="{00000000-0005-0000-0000-00006A8B0000}"/>
    <cellStyle name="Output 2 2 2 3 4 7" xfId="31200" xr:uid="{00000000-0005-0000-0000-00006B8B0000}"/>
    <cellStyle name="Output 2 2 2 3 5" xfId="6276" xr:uid="{00000000-0005-0000-0000-00006C8B0000}"/>
    <cellStyle name="Output 2 2 2 3 5 2" xfId="23487" xr:uid="{00000000-0005-0000-0000-00006D8B0000}"/>
    <cellStyle name="Output 2 2 2 3 5 3" xfId="22112" xr:uid="{00000000-0005-0000-0000-00006E8B0000}"/>
    <cellStyle name="Output 2 2 2 3 5 4" xfId="28288" xr:uid="{00000000-0005-0000-0000-00006F8B0000}"/>
    <cellStyle name="Output 2 2 2 3 5 5" xfId="25938" xr:uid="{00000000-0005-0000-0000-0000708B0000}"/>
    <cellStyle name="Output 2 2 2 3 5 6" xfId="31220" xr:uid="{00000000-0005-0000-0000-0000718B0000}"/>
    <cellStyle name="Output 2 2 2 3 6" xfId="18569" xr:uid="{00000000-0005-0000-0000-0000728B0000}"/>
    <cellStyle name="Output 2 2 2 3 7" xfId="20920" xr:uid="{00000000-0005-0000-0000-0000738B0000}"/>
    <cellStyle name="Output 2 2 2 3 8" xfId="27171" xr:uid="{00000000-0005-0000-0000-0000748B0000}"/>
    <cellStyle name="Output 2 2 2 3 9" xfId="30051" xr:uid="{00000000-0005-0000-0000-0000758B0000}"/>
    <cellStyle name="Output 2 2 2 4" xfId="695" xr:uid="{00000000-0005-0000-0000-0000768B0000}"/>
    <cellStyle name="Output 2 2 2 4 10" xfId="31818" xr:uid="{00000000-0005-0000-0000-0000778B0000}"/>
    <cellStyle name="Output 2 2 2 4 2" xfId="1462" xr:uid="{00000000-0005-0000-0000-0000788B0000}"/>
    <cellStyle name="Output 2 2 2 4 2 2" xfId="2553" xr:uid="{00000000-0005-0000-0000-0000798B0000}"/>
    <cellStyle name="Output 2 2 2 4 2 2 2" xfId="6576" xr:uid="{00000000-0005-0000-0000-00007A8B0000}"/>
    <cellStyle name="Output 2 2 2 4 2 2 2 2" xfId="13997" xr:uid="{00000000-0005-0000-0000-00007B8B0000}"/>
    <cellStyle name="Output 2 2 2 4 2 2 2 3" xfId="23787" xr:uid="{00000000-0005-0000-0000-00007C8B0000}"/>
    <cellStyle name="Output 2 2 2 4 2 2 2 4" xfId="22586" xr:uid="{00000000-0005-0000-0000-00007D8B0000}"/>
    <cellStyle name="Output 2 2 2 4 2 2 2 5" xfId="24708" xr:uid="{00000000-0005-0000-0000-00007E8B0000}"/>
    <cellStyle name="Output 2 2 2 4 2 2 2 6" xfId="28789" xr:uid="{00000000-0005-0000-0000-00007F8B0000}"/>
    <cellStyle name="Output 2 2 2 4 2 2 2 7" xfId="29242" xr:uid="{00000000-0005-0000-0000-0000808B0000}"/>
    <cellStyle name="Output 2 2 2 4 2 2 3" xfId="3930" xr:uid="{00000000-0005-0000-0000-0000818B0000}"/>
    <cellStyle name="Output 2 2 2 4 2 2 3 2" xfId="21297" xr:uid="{00000000-0005-0000-0000-0000828B0000}"/>
    <cellStyle name="Output 2 2 2 4 2 2 3 3" xfId="14438" xr:uid="{00000000-0005-0000-0000-0000838B0000}"/>
    <cellStyle name="Output 2 2 2 4 2 2 3 4" xfId="20910" xr:uid="{00000000-0005-0000-0000-0000848B0000}"/>
    <cellStyle name="Output 2 2 2 4 2 2 3 5" xfId="30710" xr:uid="{00000000-0005-0000-0000-0000858B0000}"/>
    <cellStyle name="Output 2 2 2 4 2 2 3 6" xfId="29551" xr:uid="{00000000-0005-0000-0000-0000868B0000}"/>
    <cellStyle name="Output 2 2 2 4 2 2 4" xfId="14353" xr:uid="{00000000-0005-0000-0000-0000878B0000}"/>
    <cellStyle name="Output 2 2 2 4 2 2 5" xfId="22065" xr:uid="{00000000-0005-0000-0000-0000888B0000}"/>
    <cellStyle name="Output 2 2 2 4 2 2 6" xfId="25946" xr:uid="{00000000-0005-0000-0000-0000898B0000}"/>
    <cellStyle name="Output 2 2 2 4 2 2 7" xfId="28649" xr:uid="{00000000-0005-0000-0000-00008A8B0000}"/>
    <cellStyle name="Output 2 2 2 4 2 2 8" xfId="29323" xr:uid="{00000000-0005-0000-0000-00008B8B0000}"/>
    <cellStyle name="Output 2 2 2 4 2 3" xfId="5889" xr:uid="{00000000-0005-0000-0000-00008C8B0000}"/>
    <cellStyle name="Output 2 2 2 4 2 3 2" xfId="13518" xr:uid="{00000000-0005-0000-0000-00008D8B0000}"/>
    <cellStyle name="Output 2 2 2 4 2 3 3" xfId="23100" xr:uid="{00000000-0005-0000-0000-00008E8B0000}"/>
    <cellStyle name="Output 2 2 2 4 2 3 4" xfId="14263" xr:uid="{00000000-0005-0000-0000-00008F8B0000}"/>
    <cellStyle name="Output 2 2 2 4 2 3 5" xfId="24634" xr:uid="{00000000-0005-0000-0000-0000908B0000}"/>
    <cellStyle name="Output 2 2 2 4 2 3 6" xfId="29739" xr:uid="{00000000-0005-0000-0000-0000918B0000}"/>
    <cellStyle name="Output 2 2 2 4 2 3 7" xfId="31129" xr:uid="{00000000-0005-0000-0000-0000928B0000}"/>
    <cellStyle name="Output 2 2 2 4 2 4" xfId="6797" xr:uid="{00000000-0005-0000-0000-0000938B0000}"/>
    <cellStyle name="Output 2 2 2 4 2 4 2" xfId="24008" xr:uid="{00000000-0005-0000-0000-0000948B0000}"/>
    <cellStyle name="Output 2 2 2 4 2 4 3" xfId="26031" xr:uid="{00000000-0005-0000-0000-0000958B0000}"/>
    <cellStyle name="Output 2 2 2 4 2 4 4" xfId="28835" xr:uid="{00000000-0005-0000-0000-0000968B0000}"/>
    <cellStyle name="Output 2 2 2 4 2 4 5" xfId="30640" xr:uid="{00000000-0005-0000-0000-0000978B0000}"/>
    <cellStyle name="Output 2 2 2 4 2 4 6" xfId="31287" xr:uid="{00000000-0005-0000-0000-0000988B0000}"/>
    <cellStyle name="Output 2 2 2 4 2 5" xfId="15112" xr:uid="{00000000-0005-0000-0000-0000998B0000}"/>
    <cellStyle name="Output 2 2 2 4 2 6" xfId="21732" xr:uid="{00000000-0005-0000-0000-00009A8B0000}"/>
    <cellStyle name="Output 2 2 2 4 2 7" xfId="28163" xr:uid="{00000000-0005-0000-0000-00009B8B0000}"/>
    <cellStyle name="Output 2 2 2 4 2 8" xfId="21929" xr:uid="{00000000-0005-0000-0000-00009C8B0000}"/>
    <cellStyle name="Output 2 2 2 4 2 9" xfId="24893" xr:uid="{00000000-0005-0000-0000-00009D8B0000}"/>
    <cellStyle name="Output 2 2 2 4 3" xfId="1873" xr:uid="{00000000-0005-0000-0000-00009E8B0000}"/>
    <cellStyle name="Output 2 2 2 4 3 2" xfId="6174" xr:uid="{00000000-0005-0000-0000-00009F8B0000}"/>
    <cellStyle name="Output 2 2 2 4 3 2 2" xfId="13739" xr:uid="{00000000-0005-0000-0000-0000A08B0000}"/>
    <cellStyle name="Output 2 2 2 4 3 2 3" xfId="23385" xr:uid="{00000000-0005-0000-0000-0000A18B0000}"/>
    <cellStyle name="Output 2 2 2 4 3 2 4" xfId="26340" xr:uid="{00000000-0005-0000-0000-0000A28B0000}"/>
    <cellStyle name="Output 2 2 2 4 3 2 5" xfId="28051" xr:uid="{00000000-0005-0000-0000-0000A38B0000}"/>
    <cellStyle name="Output 2 2 2 4 3 2 6" xfId="25344" xr:uid="{00000000-0005-0000-0000-0000A48B0000}"/>
    <cellStyle name="Output 2 2 2 4 3 2 7" xfId="21723" xr:uid="{00000000-0005-0000-0000-0000A58B0000}"/>
    <cellStyle name="Output 2 2 2 4 3 3" xfId="6337" xr:uid="{00000000-0005-0000-0000-0000A68B0000}"/>
    <cellStyle name="Output 2 2 2 4 3 3 2" xfId="23548" xr:uid="{00000000-0005-0000-0000-0000A78B0000}"/>
    <cellStyle name="Output 2 2 2 4 3 3 3" xfId="17912" xr:uid="{00000000-0005-0000-0000-0000A88B0000}"/>
    <cellStyle name="Output 2 2 2 4 3 3 4" xfId="26266" xr:uid="{00000000-0005-0000-0000-0000A98B0000}"/>
    <cellStyle name="Output 2 2 2 4 3 3 5" xfId="29605" xr:uid="{00000000-0005-0000-0000-0000AA8B0000}"/>
    <cellStyle name="Output 2 2 2 4 3 3 6" xfId="20169" xr:uid="{00000000-0005-0000-0000-0000AB8B0000}"/>
    <cellStyle name="Output 2 2 2 4 3 4" xfId="17898" xr:uid="{00000000-0005-0000-0000-0000AC8B0000}"/>
    <cellStyle name="Output 2 2 2 4 3 5" xfId="21000" xr:uid="{00000000-0005-0000-0000-0000AD8B0000}"/>
    <cellStyle name="Output 2 2 2 4 3 6" xfId="27618" xr:uid="{00000000-0005-0000-0000-0000AE8B0000}"/>
    <cellStyle name="Output 2 2 2 4 3 7" xfId="27449" xr:uid="{00000000-0005-0000-0000-0000AF8B0000}"/>
    <cellStyle name="Output 2 2 2 4 3 8" xfId="19120" xr:uid="{00000000-0005-0000-0000-0000B08B0000}"/>
    <cellStyle name="Output 2 2 2 4 4" xfId="4155" xr:uid="{00000000-0005-0000-0000-0000B18B0000}"/>
    <cellStyle name="Output 2 2 2 4 4 2" xfId="12057" xr:uid="{00000000-0005-0000-0000-0000B28B0000}"/>
    <cellStyle name="Output 2 2 2 4 4 3" xfId="21521" xr:uid="{00000000-0005-0000-0000-0000B38B0000}"/>
    <cellStyle name="Output 2 2 2 4 4 4" xfId="22565" xr:uid="{00000000-0005-0000-0000-0000B48B0000}"/>
    <cellStyle name="Output 2 2 2 4 4 5" xfId="26578" xr:uid="{00000000-0005-0000-0000-0000B58B0000}"/>
    <cellStyle name="Output 2 2 2 4 4 6" xfId="30511" xr:uid="{00000000-0005-0000-0000-0000B68B0000}"/>
    <cellStyle name="Output 2 2 2 4 4 7" xfId="31722" xr:uid="{00000000-0005-0000-0000-0000B78B0000}"/>
    <cellStyle name="Output 2 2 2 4 5" xfId="6714" xr:uid="{00000000-0005-0000-0000-0000B88B0000}"/>
    <cellStyle name="Output 2 2 2 4 5 2" xfId="23925" xr:uid="{00000000-0005-0000-0000-0000B98B0000}"/>
    <cellStyle name="Output 2 2 2 4 5 3" xfId="24734" xr:uid="{00000000-0005-0000-0000-0000BA8B0000}"/>
    <cellStyle name="Output 2 2 2 4 5 4" xfId="20661" xr:uid="{00000000-0005-0000-0000-0000BB8B0000}"/>
    <cellStyle name="Output 2 2 2 4 5 5" xfId="29864" xr:uid="{00000000-0005-0000-0000-0000BC8B0000}"/>
    <cellStyle name="Output 2 2 2 4 5 6" xfId="31635" xr:uid="{00000000-0005-0000-0000-0000BD8B0000}"/>
    <cellStyle name="Output 2 2 2 4 6" xfId="15893" xr:uid="{00000000-0005-0000-0000-0000BE8B0000}"/>
    <cellStyle name="Output 2 2 2 4 7" xfId="16249" xr:uid="{00000000-0005-0000-0000-0000BF8B0000}"/>
    <cellStyle name="Output 2 2 2 4 8" xfId="15866" xr:uid="{00000000-0005-0000-0000-0000C08B0000}"/>
    <cellStyle name="Output 2 2 2 4 9" xfId="29108" xr:uid="{00000000-0005-0000-0000-0000C18B0000}"/>
    <cellStyle name="Output 2 2 2 5" xfId="1458" xr:uid="{00000000-0005-0000-0000-0000C28B0000}"/>
    <cellStyle name="Output 2 2 2 5 2" xfId="2549" xr:uid="{00000000-0005-0000-0000-0000C38B0000}"/>
    <cellStyle name="Output 2 2 2 5 2 2" xfId="6572" xr:uid="{00000000-0005-0000-0000-0000C48B0000}"/>
    <cellStyle name="Output 2 2 2 5 2 2 2" xfId="13993" xr:uid="{00000000-0005-0000-0000-0000C58B0000}"/>
    <cellStyle name="Output 2 2 2 5 2 2 3" xfId="23783" xr:uid="{00000000-0005-0000-0000-0000C68B0000}"/>
    <cellStyle name="Output 2 2 2 5 2 2 4" xfId="14845" xr:uid="{00000000-0005-0000-0000-0000C78B0000}"/>
    <cellStyle name="Output 2 2 2 5 2 2 5" xfId="19803" xr:uid="{00000000-0005-0000-0000-0000C88B0000}"/>
    <cellStyle name="Output 2 2 2 5 2 2 6" xfId="29567" xr:uid="{00000000-0005-0000-0000-0000C98B0000}"/>
    <cellStyle name="Output 2 2 2 5 2 2 7" xfId="29164" xr:uid="{00000000-0005-0000-0000-0000CA8B0000}"/>
    <cellStyle name="Output 2 2 2 5 2 3" xfId="5233" xr:uid="{00000000-0005-0000-0000-0000CB8B0000}"/>
    <cellStyle name="Output 2 2 2 5 2 3 2" xfId="22504" xr:uid="{00000000-0005-0000-0000-0000CC8B0000}"/>
    <cellStyle name="Output 2 2 2 5 2 3 3" xfId="19921" xr:uid="{00000000-0005-0000-0000-0000CD8B0000}"/>
    <cellStyle name="Output 2 2 2 5 2 3 4" xfId="26696" xr:uid="{00000000-0005-0000-0000-0000CE8B0000}"/>
    <cellStyle name="Output 2 2 2 5 2 3 5" xfId="27904" xr:uid="{00000000-0005-0000-0000-0000CF8B0000}"/>
    <cellStyle name="Output 2 2 2 5 2 3 6" xfId="32018" xr:uid="{00000000-0005-0000-0000-0000D08B0000}"/>
    <cellStyle name="Output 2 2 2 5 2 4" xfId="14357" xr:uid="{00000000-0005-0000-0000-0000D18B0000}"/>
    <cellStyle name="Output 2 2 2 5 2 5" xfId="21193" xr:uid="{00000000-0005-0000-0000-0000D28B0000}"/>
    <cellStyle name="Output 2 2 2 5 2 6" xfId="26883" xr:uid="{00000000-0005-0000-0000-0000D38B0000}"/>
    <cellStyle name="Output 2 2 2 5 2 7" xfId="20388" xr:uid="{00000000-0005-0000-0000-0000D48B0000}"/>
    <cellStyle name="Output 2 2 2 5 2 8" xfId="31146" xr:uid="{00000000-0005-0000-0000-0000D58B0000}"/>
    <cellStyle name="Output 2 2 2 5 3" xfId="5885" xr:uid="{00000000-0005-0000-0000-0000D68B0000}"/>
    <cellStyle name="Output 2 2 2 5 3 2" xfId="13514" xr:uid="{00000000-0005-0000-0000-0000D78B0000}"/>
    <cellStyle name="Output 2 2 2 5 3 3" xfId="23096" xr:uid="{00000000-0005-0000-0000-0000D88B0000}"/>
    <cellStyle name="Output 2 2 2 5 3 4" xfId="25087" xr:uid="{00000000-0005-0000-0000-0000D98B0000}"/>
    <cellStyle name="Output 2 2 2 5 3 5" xfId="14693" xr:uid="{00000000-0005-0000-0000-0000DA8B0000}"/>
    <cellStyle name="Output 2 2 2 5 3 6" xfId="29870" xr:uid="{00000000-0005-0000-0000-0000DB8B0000}"/>
    <cellStyle name="Output 2 2 2 5 3 7" xfId="28711" xr:uid="{00000000-0005-0000-0000-0000DC8B0000}"/>
    <cellStyle name="Output 2 2 2 5 4" xfId="3917" xr:uid="{00000000-0005-0000-0000-0000DD8B0000}"/>
    <cellStyle name="Output 2 2 2 5 4 2" xfId="21284" xr:uid="{00000000-0005-0000-0000-0000DE8B0000}"/>
    <cellStyle name="Output 2 2 2 5 4 3" xfId="15609" xr:uid="{00000000-0005-0000-0000-0000DF8B0000}"/>
    <cellStyle name="Output 2 2 2 5 4 4" xfId="27310" xr:uid="{00000000-0005-0000-0000-0000E08B0000}"/>
    <cellStyle name="Output 2 2 2 5 4 5" xfId="19148" xr:uid="{00000000-0005-0000-0000-0000E18B0000}"/>
    <cellStyle name="Output 2 2 2 5 4 6" xfId="31154" xr:uid="{00000000-0005-0000-0000-0000E28B0000}"/>
    <cellStyle name="Output 2 2 2 5 5" xfId="17928" xr:uid="{00000000-0005-0000-0000-0000E38B0000}"/>
    <cellStyle name="Output 2 2 2 5 6" xfId="14737" xr:uid="{00000000-0005-0000-0000-0000E48B0000}"/>
    <cellStyle name="Output 2 2 2 5 7" xfId="22114" xr:uid="{00000000-0005-0000-0000-0000E58B0000}"/>
    <cellStyle name="Output 2 2 2 5 8" xfId="19144" xr:uid="{00000000-0005-0000-0000-0000E68B0000}"/>
    <cellStyle name="Output 2 2 2 5 9" xfId="27131" xr:uid="{00000000-0005-0000-0000-0000E78B0000}"/>
    <cellStyle name="Output 2 2 2 6" xfId="1869" xr:uid="{00000000-0005-0000-0000-0000E88B0000}"/>
    <cellStyle name="Output 2 2 2 6 2" xfId="6170" xr:uid="{00000000-0005-0000-0000-0000E98B0000}"/>
    <cellStyle name="Output 2 2 2 6 2 2" xfId="13735" xr:uid="{00000000-0005-0000-0000-0000EA8B0000}"/>
    <cellStyle name="Output 2 2 2 6 2 3" xfId="23381" xr:uid="{00000000-0005-0000-0000-0000EB8B0000}"/>
    <cellStyle name="Output 2 2 2 6 2 4" xfId="20004" xr:uid="{00000000-0005-0000-0000-0000EC8B0000}"/>
    <cellStyle name="Output 2 2 2 6 2 5" xfId="22071" xr:uid="{00000000-0005-0000-0000-0000ED8B0000}"/>
    <cellStyle name="Output 2 2 2 6 2 6" xfId="24981" xr:uid="{00000000-0005-0000-0000-0000EE8B0000}"/>
    <cellStyle name="Output 2 2 2 6 2 7" xfId="31127" xr:uid="{00000000-0005-0000-0000-0000EF8B0000}"/>
    <cellStyle name="Output 2 2 2 6 3" xfId="6508" xr:uid="{00000000-0005-0000-0000-0000F08B0000}"/>
    <cellStyle name="Output 2 2 2 6 3 2" xfId="23719" xr:uid="{00000000-0005-0000-0000-0000F18B0000}"/>
    <cellStyle name="Output 2 2 2 6 3 3" xfId="15569" xr:uid="{00000000-0005-0000-0000-0000F28B0000}"/>
    <cellStyle name="Output 2 2 2 6 3 4" xfId="19464" xr:uid="{00000000-0005-0000-0000-0000F38B0000}"/>
    <cellStyle name="Output 2 2 2 6 3 5" xfId="20231" xr:uid="{00000000-0005-0000-0000-0000F48B0000}"/>
    <cellStyle name="Output 2 2 2 6 3 6" xfId="30211" xr:uid="{00000000-0005-0000-0000-0000F58B0000}"/>
    <cellStyle name="Output 2 2 2 6 4" xfId="20164" xr:uid="{00000000-0005-0000-0000-0000F68B0000}"/>
    <cellStyle name="Output 2 2 2 6 5" xfId="17904" xr:uid="{00000000-0005-0000-0000-0000F78B0000}"/>
    <cellStyle name="Output 2 2 2 6 6" xfId="22722" xr:uid="{00000000-0005-0000-0000-0000F88B0000}"/>
    <cellStyle name="Output 2 2 2 6 7" xfId="27362" xr:uid="{00000000-0005-0000-0000-0000F98B0000}"/>
    <cellStyle name="Output 2 2 2 6 8" xfId="27307" xr:uid="{00000000-0005-0000-0000-0000FA8B0000}"/>
    <cellStyle name="Output 2 2 2 7" xfId="4377" xr:uid="{00000000-0005-0000-0000-0000FB8B0000}"/>
    <cellStyle name="Output 2 2 2 7 2" xfId="12228" xr:uid="{00000000-0005-0000-0000-0000FC8B0000}"/>
    <cellStyle name="Output 2 2 2 7 3" xfId="21722" xr:uid="{00000000-0005-0000-0000-0000FD8B0000}"/>
    <cellStyle name="Output 2 2 2 7 4" xfId="16582" xr:uid="{00000000-0005-0000-0000-0000FE8B0000}"/>
    <cellStyle name="Output 2 2 2 7 5" xfId="20305" xr:uid="{00000000-0005-0000-0000-0000FF8B0000}"/>
    <cellStyle name="Output 2 2 2 7 6" xfId="21629" xr:uid="{00000000-0005-0000-0000-0000008C0000}"/>
    <cellStyle name="Output 2 2 2 7 7" xfId="26890" xr:uid="{00000000-0005-0000-0000-0000018C0000}"/>
    <cellStyle name="Output 2 2 2 8" xfId="6955" xr:uid="{00000000-0005-0000-0000-0000028C0000}"/>
    <cellStyle name="Output 2 2 2 8 2" xfId="24166" xr:uid="{00000000-0005-0000-0000-0000038C0000}"/>
    <cellStyle name="Output 2 2 2 8 3" xfId="20826" xr:uid="{00000000-0005-0000-0000-0000048C0000}"/>
    <cellStyle name="Output 2 2 2 8 4" xfId="28993" xr:uid="{00000000-0005-0000-0000-0000058C0000}"/>
    <cellStyle name="Output 2 2 2 8 5" xfId="15861" xr:uid="{00000000-0005-0000-0000-0000068C0000}"/>
    <cellStyle name="Output 2 2 2 8 6" xfId="29255" xr:uid="{00000000-0005-0000-0000-0000078C0000}"/>
    <cellStyle name="Output 2 2 2 9" xfId="26159" xr:uid="{00000000-0005-0000-0000-0000088C0000}"/>
    <cellStyle name="Output 2 2 3" xfId="696" xr:uid="{00000000-0005-0000-0000-0000098C0000}"/>
    <cellStyle name="Output 2 2 3 10" xfId="29120" xr:uid="{00000000-0005-0000-0000-00000A8C0000}"/>
    <cellStyle name="Output 2 2 3 11" xfId="27734" xr:uid="{00000000-0005-0000-0000-00000B8C0000}"/>
    <cellStyle name="Output 2 2 3 2" xfId="697" xr:uid="{00000000-0005-0000-0000-00000C8C0000}"/>
    <cellStyle name="Output 2 2 3 2 10" xfId="25981" xr:uid="{00000000-0005-0000-0000-00000D8C0000}"/>
    <cellStyle name="Output 2 2 3 2 2" xfId="1464" xr:uid="{00000000-0005-0000-0000-00000E8C0000}"/>
    <cellStyle name="Output 2 2 3 2 2 2" xfId="2555" xr:uid="{00000000-0005-0000-0000-00000F8C0000}"/>
    <cellStyle name="Output 2 2 3 2 2 2 2" xfId="6578" xr:uid="{00000000-0005-0000-0000-0000108C0000}"/>
    <cellStyle name="Output 2 2 3 2 2 2 2 2" xfId="13999" xr:uid="{00000000-0005-0000-0000-0000118C0000}"/>
    <cellStyle name="Output 2 2 3 2 2 2 2 3" xfId="23789" xr:uid="{00000000-0005-0000-0000-0000128C0000}"/>
    <cellStyle name="Output 2 2 3 2 2 2 2 4" xfId="20074" xr:uid="{00000000-0005-0000-0000-0000138C0000}"/>
    <cellStyle name="Output 2 2 3 2 2 2 2 5" xfId="20808" xr:uid="{00000000-0005-0000-0000-0000148C0000}"/>
    <cellStyle name="Output 2 2 3 2 2 2 2 6" xfId="29368" xr:uid="{00000000-0005-0000-0000-0000158C0000}"/>
    <cellStyle name="Output 2 2 3 2 2 2 2 7" xfId="29769" xr:uid="{00000000-0005-0000-0000-0000168C0000}"/>
    <cellStyle name="Output 2 2 3 2 2 2 3" xfId="5588" xr:uid="{00000000-0005-0000-0000-0000178C0000}"/>
    <cellStyle name="Output 2 2 3 2 2 2 3 2" xfId="22824" xr:uid="{00000000-0005-0000-0000-0000188C0000}"/>
    <cellStyle name="Output 2 2 3 2 2 2 3 3" xfId="18607" xr:uid="{00000000-0005-0000-0000-0000198C0000}"/>
    <cellStyle name="Output 2 2 3 2 2 2 3 4" xfId="28768" xr:uid="{00000000-0005-0000-0000-00001A8C0000}"/>
    <cellStyle name="Output 2 2 3 2 2 2 3 5" xfId="29106" xr:uid="{00000000-0005-0000-0000-00001B8C0000}"/>
    <cellStyle name="Output 2 2 3 2 2 2 3 6" xfId="30774" xr:uid="{00000000-0005-0000-0000-00001C8C0000}"/>
    <cellStyle name="Output 2 2 3 2 2 2 4" xfId="14351" xr:uid="{00000000-0005-0000-0000-00001D8C0000}"/>
    <cellStyle name="Output 2 2 3 2 2 2 5" xfId="22949" xr:uid="{00000000-0005-0000-0000-00001E8C0000}"/>
    <cellStyle name="Output 2 2 3 2 2 2 6" xfId="26650" xr:uid="{00000000-0005-0000-0000-00001F8C0000}"/>
    <cellStyle name="Output 2 2 3 2 2 2 7" xfId="16511" xr:uid="{00000000-0005-0000-0000-0000208C0000}"/>
    <cellStyle name="Output 2 2 3 2 2 2 8" xfId="30215" xr:uid="{00000000-0005-0000-0000-0000218C0000}"/>
    <cellStyle name="Output 2 2 3 2 2 3" xfId="5891" xr:uid="{00000000-0005-0000-0000-0000228C0000}"/>
    <cellStyle name="Output 2 2 3 2 2 3 2" xfId="13520" xr:uid="{00000000-0005-0000-0000-0000238C0000}"/>
    <cellStyle name="Output 2 2 3 2 2 3 3" xfId="23102" xr:uid="{00000000-0005-0000-0000-0000248C0000}"/>
    <cellStyle name="Output 2 2 3 2 2 3 4" xfId="24888" xr:uid="{00000000-0005-0000-0000-0000258C0000}"/>
    <cellStyle name="Output 2 2 3 2 2 3 5" xfId="18821" xr:uid="{00000000-0005-0000-0000-0000268C0000}"/>
    <cellStyle name="Output 2 2 3 2 2 3 6" xfId="26420" xr:uid="{00000000-0005-0000-0000-0000278C0000}"/>
    <cellStyle name="Output 2 2 3 2 2 3 7" xfId="30856" xr:uid="{00000000-0005-0000-0000-0000288C0000}"/>
    <cellStyle name="Output 2 2 3 2 2 4" xfId="6501" xr:uid="{00000000-0005-0000-0000-0000298C0000}"/>
    <cellStyle name="Output 2 2 3 2 2 4 2" xfId="23712" xr:uid="{00000000-0005-0000-0000-00002A8C0000}"/>
    <cellStyle name="Output 2 2 3 2 2 4 3" xfId="20793" xr:uid="{00000000-0005-0000-0000-00002B8C0000}"/>
    <cellStyle name="Output 2 2 3 2 2 4 4" xfId="22109" xr:uid="{00000000-0005-0000-0000-00002C8C0000}"/>
    <cellStyle name="Output 2 2 3 2 2 4 5" xfId="15904" xr:uid="{00000000-0005-0000-0000-00002D8C0000}"/>
    <cellStyle name="Output 2 2 3 2 2 4 6" xfId="31135" xr:uid="{00000000-0005-0000-0000-00002E8C0000}"/>
    <cellStyle name="Output 2 2 3 2 2 5" xfId="19737" xr:uid="{00000000-0005-0000-0000-00002F8C0000}"/>
    <cellStyle name="Output 2 2 3 2 2 6" xfId="16289" xr:uid="{00000000-0005-0000-0000-0000308C0000}"/>
    <cellStyle name="Output 2 2 3 2 2 7" xfId="28661" xr:uid="{00000000-0005-0000-0000-0000318C0000}"/>
    <cellStyle name="Output 2 2 3 2 2 8" xfId="20907" xr:uid="{00000000-0005-0000-0000-0000328C0000}"/>
    <cellStyle name="Output 2 2 3 2 2 9" xfId="20118" xr:uid="{00000000-0005-0000-0000-0000338C0000}"/>
    <cellStyle name="Output 2 2 3 2 3" xfId="1875" xr:uid="{00000000-0005-0000-0000-0000348C0000}"/>
    <cellStyle name="Output 2 2 3 2 3 2" xfId="6176" xr:uid="{00000000-0005-0000-0000-0000358C0000}"/>
    <cellStyle name="Output 2 2 3 2 3 2 2" xfId="13741" xr:uid="{00000000-0005-0000-0000-0000368C0000}"/>
    <cellStyle name="Output 2 2 3 2 3 2 3" xfId="23387" xr:uid="{00000000-0005-0000-0000-0000378C0000}"/>
    <cellStyle name="Output 2 2 3 2 3 2 4" xfId="25711" xr:uid="{00000000-0005-0000-0000-0000388C0000}"/>
    <cellStyle name="Output 2 2 3 2 3 2 5" xfId="28129" xr:uid="{00000000-0005-0000-0000-0000398C0000}"/>
    <cellStyle name="Output 2 2 3 2 3 2 6" xfId="26093" xr:uid="{00000000-0005-0000-0000-00003A8C0000}"/>
    <cellStyle name="Output 2 2 3 2 3 2 7" xfId="20764" xr:uid="{00000000-0005-0000-0000-00003B8C0000}"/>
    <cellStyle name="Output 2 2 3 2 3 3" xfId="6265" xr:uid="{00000000-0005-0000-0000-00003C8C0000}"/>
    <cellStyle name="Output 2 2 3 2 3 3 2" xfId="23476" xr:uid="{00000000-0005-0000-0000-00003D8C0000}"/>
    <cellStyle name="Output 2 2 3 2 3 3 3" xfId="21533" xr:uid="{00000000-0005-0000-0000-00003E8C0000}"/>
    <cellStyle name="Output 2 2 3 2 3 3 4" xfId="27149" xr:uid="{00000000-0005-0000-0000-00003F8C0000}"/>
    <cellStyle name="Output 2 2 3 2 3 3 5" xfId="29287" xr:uid="{00000000-0005-0000-0000-0000408C0000}"/>
    <cellStyle name="Output 2 2 3 2 3 3 6" xfId="20503" xr:uid="{00000000-0005-0000-0000-0000418C0000}"/>
    <cellStyle name="Output 2 2 3 2 3 4" xfId="20213" xr:uid="{00000000-0005-0000-0000-0000428C0000}"/>
    <cellStyle name="Output 2 2 3 2 3 5" xfId="21072" xr:uid="{00000000-0005-0000-0000-0000438C0000}"/>
    <cellStyle name="Output 2 2 3 2 3 6" xfId="24714" xr:uid="{00000000-0005-0000-0000-0000448C0000}"/>
    <cellStyle name="Output 2 2 3 2 3 7" xfId="21212" xr:uid="{00000000-0005-0000-0000-0000458C0000}"/>
    <cellStyle name="Output 2 2 3 2 3 8" xfId="25440" xr:uid="{00000000-0005-0000-0000-0000468C0000}"/>
    <cellStyle name="Output 2 2 3 2 4" xfId="4130" xr:uid="{00000000-0005-0000-0000-0000478C0000}"/>
    <cellStyle name="Output 2 2 3 2 4 2" xfId="12032" xr:uid="{00000000-0005-0000-0000-0000488C0000}"/>
    <cellStyle name="Output 2 2 3 2 4 3" xfId="21497" xr:uid="{00000000-0005-0000-0000-0000498C0000}"/>
    <cellStyle name="Output 2 2 3 2 4 4" xfId="25136" xr:uid="{00000000-0005-0000-0000-00004A8C0000}"/>
    <cellStyle name="Output 2 2 3 2 4 5" xfId="20616" xr:uid="{00000000-0005-0000-0000-00004B8C0000}"/>
    <cellStyle name="Output 2 2 3 2 4 6" xfId="25781" xr:uid="{00000000-0005-0000-0000-00004C8C0000}"/>
    <cellStyle name="Output 2 2 3 2 4 7" xfId="32052" xr:uid="{00000000-0005-0000-0000-00004D8C0000}"/>
    <cellStyle name="Output 2 2 3 2 5" xfId="3878" xr:uid="{00000000-0005-0000-0000-00004E8C0000}"/>
    <cellStyle name="Output 2 2 3 2 5 2" xfId="21246" xr:uid="{00000000-0005-0000-0000-00004F8C0000}"/>
    <cellStyle name="Output 2 2 3 2 5 3" xfId="20932" xr:uid="{00000000-0005-0000-0000-0000508C0000}"/>
    <cellStyle name="Output 2 2 3 2 5 4" xfId="16467" xr:uid="{00000000-0005-0000-0000-0000518C0000}"/>
    <cellStyle name="Output 2 2 3 2 5 5" xfId="17913" xr:uid="{00000000-0005-0000-0000-0000528C0000}"/>
    <cellStyle name="Output 2 2 3 2 5 6" xfId="31920" xr:uid="{00000000-0005-0000-0000-0000538C0000}"/>
    <cellStyle name="Output 2 2 3 2 6" xfId="18005" xr:uid="{00000000-0005-0000-0000-0000548C0000}"/>
    <cellStyle name="Output 2 2 3 2 7" xfId="21250" xr:uid="{00000000-0005-0000-0000-0000558C0000}"/>
    <cellStyle name="Output 2 2 3 2 8" xfId="26211" xr:uid="{00000000-0005-0000-0000-0000568C0000}"/>
    <cellStyle name="Output 2 2 3 2 9" xfId="22875" xr:uid="{00000000-0005-0000-0000-0000578C0000}"/>
    <cellStyle name="Output 2 2 3 3" xfId="1463" xr:uid="{00000000-0005-0000-0000-0000588C0000}"/>
    <cellStyle name="Output 2 2 3 3 2" xfId="2554" xr:uid="{00000000-0005-0000-0000-0000598C0000}"/>
    <cellStyle name="Output 2 2 3 3 2 2" xfId="6577" xr:uid="{00000000-0005-0000-0000-00005A8C0000}"/>
    <cellStyle name="Output 2 2 3 3 2 2 2" xfId="13998" xr:uid="{00000000-0005-0000-0000-00005B8C0000}"/>
    <cellStyle name="Output 2 2 3 3 2 2 3" xfId="23788" xr:uid="{00000000-0005-0000-0000-00005C8C0000}"/>
    <cellStyle name="Output 2 2 3 3 2 2 4" xfId="18845" xr:uid="{00000000-0005-0000-0000-00005D8C0000}"/>
    <cellStyle name="Output 2 2 3 3 2 2 5" xfId="20842" xr:uid="{00000000-0005-0000-0000-00005E8C0000}"/>
    <cellStyle name="Output 2 2 3 3 2 2 6" xfId="15887" xr:uid="{00000000-0005-0000-0000-00005F8C0000}"/>
    <cellStyle name="Output 2 2 3 3 2 2 7" xfId="14112" xr:uid="{00000000-0005-0000-0000-0000608C0000}"/>
    <cellStyle name="Output 2 2 3 3 2 3" xfId="5014" xr:uid="{00000000-0005-0000-0000-0000618C0000}"/>
    <cellStyle name="Output 2 2 3 3 2 3 2" xfId="22310" xr:uid="{00000000-0005-0000-0000-0000628C0000}"/>
    <cellStyle name="Output 2 2 3 3 2 3 3" xfId="24636" xr:uid="{00000000-0005-0000-0000-0000638C0000}"/>
    <cellStyle name="Output 2 2 3 3 2 3 4" xfId="26791" xr:uid="{00000000-0005-0000-0000-0000648C0000}"/>
    <cellStyle name="Output 2 2 3 3 2 3 5" xfId="24351" xr:uid="{00000000-0005-0000-0000-0000658C0000}"/>
    <cellStyle name="Output 2 2 3 3 2 3 6" xfId="20423" xr:uid="{00000000-0005-0000-0000-0000668C0000}"/>
    <cellStyle name="Output 2 2 3 3 2 4" xfId="14352" xr:uid="{00000000-0005-0000-0000-0000678C0000}"/>
    <cellStyle name="Output 2 2 3 3 2 5" xfId="14216" xr:uid="{00000000-0005-0000-0000-0000688C0000}"/>
    <cellStyle name="Output 2 2 3 3 2 6" xfId="19706" xr:uid="{00000000-0005-0000-0000-0000698C0000}"/>
    <cellStyle name="Output 2 2 3 3 2 7" xfId="29834" xr:uid="{00000000-0005-0000-0000-00006A8C0000}"/>
    <cellStyle name="Output 2 2 3 3 2 8" xfId="25323" xr:uid="{00000000-0005-0000-0000-00006B8C0000}"/>
    <cellStyle name="Output 2 2 3 3 3" xfId="5890" xr:uid="{00000000-0005-0000-0000-00006C8C0000}"/>
    <cellStyle name="Output 2 2 3 3 3 2" xfId="13519" xr:uid="{00000000-0005-0000-0000-00006D8C0000}"/>
    <cellStyle name="Output 2 2 3 3 3 3" xfId="23101" xr:uid="{00000000-0005-0000-0000-00006E8C0000}"/>
    <cellStyle name="Output 2 2 3 3 3 4" xfId="24562" xr:uid="{00000000-0005-0000-0000-00006F8C0000}"/>
    <cellStyle name="Output 2 2 3 3 3 5" xfId="17831" xr:uid="{00000000-0005-0000-0000-0000708C0000}"/>
    <cellStyle name="Output 2 2 3 3 3 6" xfId="30374" xr:uid="{00000000-0005-0000-0000-0000718C0000}"/>
    <cellStyle name="Output 2 2 3 3 3 7" xfId="31278" xr:uid="{00000000-0005-0000-0000-0000728C0000}"/>
    <cellStyle name="Output 2 2 3 3 4" xfId="4297" xr:uid="{00000000-0005-0000-0000-0000738C0000}"/>
    <cellStyle name="Output 2 2 3 3 4 2" xfId="21643" xr:uid="{00000000-0005-0000-0000-0000748C0000}"/>
    <cellStyle name="Output 2 2 3 3 4 3" xfId="25830" xr:uid="{00000000-0005-0000-0000-0000758C0000}"/>
    <cellStyle name="Output 2 2 3 3 4 4" xfId="20047" xr:uid="{00000000-0005-0000-0000-0000768C0000}"/>
    <cellStyle name="Output 2 2 3 3 4 5" xfId="28503" xr:uid="{00000000-0005-0000-0000-0000778C0000}"/>
    <cellStyle name="Output 2 2 3 3 4 6" xfId="31733" xr:uid="{00000000-0005-0000-0000-0000788C0000}"/>
    <cellStyle name="Output 2 2 3 3 5" xfId="20622" xr:uid="{00000000-0005-0000-0000-0000798C0000}"/>
    <cellStyle name="Output 2 2 3 3 6" xfId="18839" xr:uid="{00000000-0005-0000-0000-00007A8C0000}"/>
    <cellStyle name="Output 2 2 3 3 7" xfId="18818" xr:uid="{00000000-0005-0000-0000-00007B8C0000}"/>
    <cellStyle name="Output 2 2 3 3 8" xfId="29174" xr:uid="{00000000-0005-0000-0000-00007C8C0000}"/>
    <cellStyle name="Output 2 2 3 3 9" xfId="16541" xr:uid="{00000000-0005-0000-0000-00007D8C0000}"/>
    <cellStyle name="Output 2 2 3 4" xfId="1874" xr:uid="{00000000-0005-0000-0000-00007E8C0000}"/>
    <cellStyle name="Output 2 2 3 4 2" xfId="6175" xr:uid="{00000000-0005-0000-0000-00007F8C0000}"/>
    <cellStyle name="Output 2 2 3 4 2 2" xfId="13740" xr:uid="{00000000-0005-0000-0000-0000808C0000}"/>
    <cellStyle name="Output 2 2 3 4 2 3" xfId="23386" xr:uid="{00000000-0005-0000-0000-0000818C0000}"/>
    <cellStyle name="Output 2 2 3 4 2 4" xfId="19877" xr:uid="{00000000-0005-0000-0000-0000828C0000}"/>
    <cellStyle name="Output 2 2 3 4 2 5" xfId="16286" xr:uid="{00000000-0005-0000-0000-0000838C0000}"/>
    <cellStyle name="Output 2 2 3 4 2 6" xfId="19874" xr:uid="{00000000-0005-0000-0000-0000848C0000}"/>
    <cellStyle name="Output 2 2 3 4 2 7" xfId="31672" xr:uid="{00000000-0005-0000-0000-0000858C0000}"/>
    <cellStyle name="Output 2 2 3 4 3" xfId="6901" xr:uid="{00000000-0005-0000-0000-0000868C0000}"/>
    <cellStyle name="Output 2 2 3 4 3 2" xfId="24112" xr:uid="{00000000-0005-0000-0000-0000878C0000}"/>
    <cellStyle name="Output 2 2 3 4 3 3" xfId="15154" xr:uid="{00000000-0005-0000-0000-0000888C0000}"/>
    <cellStyle name="Output 2 2 3 4 3 4" xfId="28939" xr:uid="{00000000-0005-0000-0000-0000898C0000}"/>
    <cellStyle name="Output 2 2 3 4 3 5" xfId="28756" xr:uid="{00000000-0005-0000-0000-00008A8C0000}"/>
    <cellStyle name="Output 2 2 3 4 3 6" xfId="29961" xr:uid="{00000000-0005-0000-0000-00008B8C0000}"/>
    <cellStyle name="Output 2 2 3 4 4" xfId="17938" xr:uid="{00000000-0005-0000-0000-00008C8C0000}"/>
    <cellStyle name="Output 2 2 3 4 5" xfId="20149" xr:uid="{00000000-0005-0000-0000-00008D8C0000}"/>
    <cellStyle name="Output 2 2 3 4 6" xfId="20402" xr:uid="{00000000-0005-0000-0000-00008E8C0000}"/>
    <cellStyle name="Output 2 2 3 4 7" xfId="29920" xr:uid="{00000000-0005-0000-0000-00008F8C0000}"/>
    <cellStyle name="Output 2 2 3 4 8" xfId="30907" xr:uid="{00000000-0005-0000-0000-0000908C0000}"/>
    <cellStyle name="Output 2 2 3 5" xfId="4154" xr:uid="{00000000-0005-0000-0000-0000918C0000}"/>
    <cellStyle name="Output 2 2 3 5 2" xfId="12056" xr:uid="{00000000-0005-0000-0000-0000928C0000}"/>
    <cellStyle name="Output 2 2 3 5 3" xfId="21520" xr:uid="{00000000-0005-0000-0000-0000938C0000}"/>
    <cellStyle name="Output 2 2 3 5 4" xfId="24742" xr:uid="{00000000-0005-0000-0000-0000948C0000}"/>
    <cellStyle name="Output 2 2 3 5 5" xfId="20396" xr:uid="{00000000-0005-0000-0000-0000958C0000}"/>
    <cellStyle name="Output 2 2 3 5 6" xfId="27360" xr:uid="{00000000-0005-0000-0000-0000968C0000}"/>
    <cellStyle name="Output 2 2 3 5 7" xfId="29404" xr:uid="{00000000-0005-0000-0000-0000978C0000}"/>
    <cellStyle name="Output 2 2 3 6" xfId="6967" xr:uid="{00000000-0005-0000-0000-0000988C0000}"/>
    <cellStyle name="Output 2 2 3 6 2" xfId="24178" xr:uid="{00000000-0005-0000-0000-0000998C0000}"/>
    <cellStyle name="Output 2 2 3 6 3" xfId="20774" xr:uid="{00000000-0005-0000-0000-00009A8C0000}"/>
    <cellStyle name="Output 2 2 3 6 4" xfId="29005" xr:uid="{00000000-0005-0000-0000-00009B8C0000}"/>
    <cellStyle name="Output 2 2 3 6 5" xfId="24679" xr:uid="{00000000-0005-0000-0000-00009C8C0000}"/>
    <cellStyle name="Output 2 2 3 6 6" xfId="31446" xr:uid="{00000000-0005-0000-0000-00009D8C0000}"/>
    <cellStyle name="Output 2 2 3 7" xfId="26008" xr:uid="{00000000-0005-0000-0000-00009E8C0000}"/>
    <cellStyle name="Output 2 2 3 8" xfId="24362" xr:uid="{00000000-0005-0000-0000-00009F8C0000}"/>
    <cellStyle name="Output 2 2 3 9" xfId="30351" xr:uid="{00000000-0005-0000-0000-0000A08C0000}"/>
    <cellStyle name="Output 2 2 4" xfId="698" xr:uid="{00000000-0005-0000-0000-0000A18C0000}"/>
    <cellStyle name="Output 2 2 4 10" xfId="27811" xr:uid="{00000000-0005-0000-0000-0000A28C0000}"/>
    <cellStyle name="Output 2 2 4 2" xfId="1465" xr:uid="{00000000-0005-0000-0000-0000A38C0000}"/>
    <cellStyle name="Output 2 2 4 2 2" xfId="2556" xr:uid="{00000000-0005-0000-0000-0000A48C0000}"/>
    <cellStyle name="Output 2 2 4 2 2 2" xfId="6579" xr:uid="{00000000-0005-0000-0000-0000A58C0000}"/>
    <cellStyle name="Output 2 2 4 2 2 2 2" xfId="14000" xr:uid="{00000000-0005-0000-0000-0000A68C0000}"/>
    <cellStyle name="Output 2 2 4 2 2 2 3" xfId="23790" xr:uid="{00000000-0005-0000-0000-0000A78C0000}"/>
    <cellStyle name="Output 2 2 4 2 2 2 4" xfId="21553" xr:uid="{00000000-0005-0000-0000-0000A88C0000}"/>
    <cellStyle name="Output 2 2 4 2 2 2 5" xfId="27208" xr:uid="{00000000-0005-0000-0000-0000A98C0000}"/>
    <cellStyle name="Output 2 2 4 2 2 2 6" xfId="26862" xr:uid="{00000000-0005-0000-0000-0000AA8C0000}"/>
    <cellStyle name="Output 2 2 4 2 2 2 7" xfId="30776" xr:uid="{00000000-0005-0000-0000-0000AB8C0000}"/>
    <cellStyle name="Output 2 2 4 2 2 3" xfId="4698" xr:uid="{00000000-0005-0000-0000-0000AC8C0000}"/>
    <cellStyle name="Output 2 2 4 2 2 3 2" xfId="22016" xr:uid="{00000000-0005-0000-0000-0000AD8C0000}"/>
    <cellStyle name="Output 2 2 4 2 2 3 3" xfId="25089" xr:uid="{00000000-0005-0000-0000-0000AE8C0000}"/>
    <cellStyle name="Output 2 2 4 2 2 3 4" xfId="17883" xr:uid="{00000000-0005-0000-0000-0000AF8C0000}"/>
    <cellStyle name="Output 2 2 4 2 2 3 5" xfId="28558" xr:uid="{00000000-0005-0000-0000-0000B08C0000}"/>
    <cellStyle name="Output 2 2 4 2 2 3 6" xfId="27543" xr:uid="{00000000-0005-0000-0000-0000B18C0000}"/>
    <cellStyle name="Output 2 2 4 2 2 4" xfId="14876" xr:uid="{00000000-0005-0000-0000-0000B28C0000}"/>
    <cellStyle name="Output 2 2 4 2 2 5" xfId="19403" xr:uid="{00000000-0005-0000-0000-0000B38C0000}"/>
    <cellStyle name="Output 2 2 4 2 2 6" xfId="23047" xr:uid="{00000000-0005-0000-0000-0000B48C0000}"/>
    <cellStyle name="Output 2 2 4 2 2 7" xfId="27070" xr:uid="{00000000-0005-0000-0000-0000B58C0000}"/>
    <cellStyle name="Output 2 2 4 2 2 8" xfId="27081" xr:uid="{00000000-0005-0000-0000-0000B68C0000}"/>
    <cellStyle name="Output 2 2 4 2 3" xfId="5892" xr:uid="{00000000-0005-0000-0000-0000B78C0000}"/>
    <cellStyle name="Output 2 2 4 2 3 2" xfId="13521" xr:uid="{00000000-0005-0000-0000-0000B88C0000}"/>
    <cellStyle name="Output 2 2 4 2 3 3" xfId="23103" xr:uid="{00000000-0005-0000-0000-0000B98C0000}"/>
    <cellStyle name="Output 2 2 4 2 3 4" xfId="20676" xr:uid="{00000000-0005-0000-0000-0000BA8C0000}"/>
    <cellStyle name="Output 2 2 4 2 3 5" xfId="22934" xr:uid="{00000000-0005-0000-0000-0000BB8C0000}"/>
    <cellStyle name="Output 2 2 4 2 3 6" xfId="27609" xr:uid="{00000000-0005-0000-0000-0000BC8C0000}"/>
    <cellStyle name="Output 2 2 4 2 3 7" xfId="30312" xr:uid="{00000000-0005-0000-0000-0000BD8C0000}"/>
    <cellStyle name="Output 2 2 4 2 4" xfId="6677" xr:uid="{00000000-0005-0000-0000-0000BE8C0000}"/>
    <cellStyle name="Output 2 2 4 2 4 2" xfId="23888" xr:uid="{00000000-0005-0000-0000-0000BF8C0000}"/>
    <cellStyle name="Output 2 2 4 2 4 3" xfId="25301" xr:uid="{00000000-0005-0000-0000-0000C08C0000}"/>
    <cellStyle name="Output 2 2 4 2 4 4" xfId="25966" xr:uid="{00000000-0005-0000-0000-0000C18C0000}"/>
    <cellStyle name="Output 2 2 4 2 4 5" xfId="20977" xr:uid="{00000000-0005-0000-0000-0000C28C0000}"/>
    <cellStyle name="Output 2 2 4 2 4 6" xfId="31631" xr:uid="{00000000-0005-0000-0000-0000C38C0000}"/>
    <cellStyle name="Output 2 2 4 2 5" xfId="20558" xr:uid="{00000000-0005-0000-0000-0000C48C0000}"/>
    <cellStyle name="Output 2 2 4 2 6" xfId="21910" xr:uid="{00000000-0005-0000-0000-0000C58C0000}"/>
    <cellStyle name="Output 2 2 4 2 7" xfId="26041" xr:uid="{00000000-0005-0000-0000-0000C68C0000}"/>
    <cellStyle name="Output 2 2 4 2 8" xfId="27088" xr:uid="{00000000-0005-0000-0000-0000C78C0000}"/>
    <cellStyle name="Output 2 2 4 2 9" xfId="30229" xr:uid="{00000000-0005-0000-0000-0000C88C0000}"/>
    <cellStyle name="Output 2 2 4 3" xfId="1876" xr:uid="{00000000-0005-0000-0000-0000C98C0000}"/>
    <cellStyle name="Output 2 2 4 3 2" xfId="6177" xr:uid="{00000000-0005-0000-0000-0000CA8C0000}"/>
    <cellStyle name="Output 2 2 4 3 2 2" xfId="13742" xr:uid="{00000000-0005-0000-0000-0000CB8C0000}"/>
    <cellStyle name="Output 2 2 4 3 2 3" xfId="23388" xr:uid="{00000000-0005-0000-0000-0000CC8C0000}"/>
    <cellStyle name="Output 2 2 4 3 2 4" xfId="18893" xr:uid="{00000000-0005-0000-0000-0000CD8C0000}"/>
    <cellStyle name="Output 2 2 4 3 2 5" xfId="27237" xr:uid="{00000000-0005-0000-0000-0000CE8C0000}"/>
    <cellStyle name="Output 2 2 4 3 2 6" xfId="30584" xr:uid="{00000000-0005-0000-0000-0000CF8C0000}"/>
    <cellStyle name="Output 2 2 4 3 2 7" xfId="31098" xr:uid="{00000000-0005-0000-0000-0000D08C0000}"/>
    <cellStyle name="Output 2 2 4 3 3" xfId="6106" xr:uid="{00000000-0005-0000-0000-0000D18C0000}"/>
    <cellStyle name="Output 2 2 4 3 3 2" xfId="23317" xr:uid="{00000000-0005-0000-0000-0000D28C0000}"/>
    <cellStyle name="Output 2 2 4 3 3 3" xfId="21027" xr:uid="{00000000-0005-0000-0000-0000D38C0000}"/>
    <cellStyle name="Output 2 2 4 3 3 4" xfId="26732" xr:uid="{00000000-0005-0000-0000-0000D48C0000}"/>
    <cellStyle name="Output 2 2 4 3 3 5" xfId="30887" xr:uid="{00000000-0005-0000-0000-0000D58C0000}"/>
    <cellStyle name="Output 2 2 4 3 3 6" xfId="31258" xr:uid="{00000000-0005-0000-0000-0000D68C0000}"/>
    <cellStyle name="Output 2 2 4 3 4" xfId="16213" xr:uid="{00000000-0005-0000-0000-0000D78C0000}"/>
    <cellStyle name="Output 2 2 4 3 5" xfId="21819" xr:uid="{00000000-0005-0000-0000-0000D88C0000}"/>
    <cellStyle name="Output 2 2 4 3 6" xfId="26195" xr:uid="{00000000-0005-0000-0000-0000D98C0000}"/>
    <cellStyle name="Output 2 2 4 3 7" xfId="29470" xr:uid="{00000000-0005-0000-0000-0000DA8C0000}"/>
    <cellStyle name="Output 2 2 4 3 8" xfId="31804" xr:uid="{00000000-0005-0000-0000-0000DB8C0000}"/>
    <cellStyle name="Output 2 2 4 4" xfId="3877" xr:uid="{00000000-0005-0000-0000-0000DC8C0000}"/>
    <cellStyle name="Output 2 2 4 4 2" xfId="11908" xr:uid="{00000000-0005-0000-0000-0000DD8C0000}"/>
    <cellStyle name="Output 2 2 4 4 3" xfId="21245" xr:uid="{00000000-0005-0000-0000-0000DE8C0000}"/>
    <cellStyle name="Output 2 2 4 4 4" xfId="20718" xr:uid="{00000000-0005-0000-0000-0000DF8C0000}"/>
    <cellStyle name="Output 2 2 4 4 5" xfId="18885" xr:uid="{00000000-0005-0000-0000-0000E08C0000}"/>
    <cellStyle name="Output 2 2 4 4 6" xfId="26987" xr:uid="{00000000-0005-0000-0000-0000E18C0000}"/>
    <cellStyle name="Output 2 2 4 4 7" xfId="29314" xr:uid="{00000000-0005-0000-0000-0000E28C0000}"/>
    <cellStyle name="Output 2 2 4 5" xfId="6833" xr:uid="{00000000-0005-0000-0000-0000E38C0000}"/>
    <cellStyle name="Output 2 2 4 5 2" xfId="24044" xr:uid="{00000000-0005-0000-0000-0000E48C0000}"/>
    <cellStyle name="Output 2 2 4 5 3" xfId="26257" xr:uid="{00000000-0005-0000-0000-0000E58C0000}"/>
    <cellStyle name="Output 2 2 4 5 4" xfId="28871" xr:uid="{00000000-0005-0000-0000-0000E68C0000}"/>
    <cellStyle name="Output 2 2 4 5 5" xfId="26039" xr:uid="{00000000-0005-0000-0000-0000E78C0000}"/>
    <cellStyle name="Output 2 2 4 5 6" xfId="31082" xr:uid="{00000000-0005-0000-0000-0000E88C0000}"/>
    <cellStyle name="Output 2 2 4 6" xfId="20268" xr:uid="{00000000-0005-0000-0000-0000E98C0000}"/>
    <cellStyle name="Output 2 2 4 7" xfId="25751" xr:uid="{00000000-0005-0000-0000-0000EA8C0000}"/>
    <cellStyle name="Output 2 2 4 8" xfId="27133" xr:uid="{00000000-0005-0000-0000-0000EB8C0000}"/>
    <cellStyle name="Output 2 2 4 9" xfId="27814" xr:uid="{00000000-0005-0000-0000-0000EC8C0000}"/>
    <cellStyle name="Output 2 2 5" xfId="699" xr:uid="{00000000-0005-0000-0000-0000ED8C0000}"/>
    <cellStyle name="Output 2 2 5 10" xfId="14159" xr:uid="{00000000-0005-0000-0000-0000EE8C0000}"/>
    <cellStyle name="Output 2 2 5 2" xfId="1466" xr:uid="{00000000-0005-0000-0000-0000EF8C0000}"/>
    <cellStyle name="Output 2 2 5 2 2" xfId="2557" xr:uid="{00000000-0005-0000-0000-0000F08C0000}"/>
    <cellStyle name="Output 2 2 5 2 2 2" xfId="6580" xr:uid="{00000000-0005-0000-0000-0000F18C0000}"/>
    <cellStyle name="Output 2 2 5 2 2 2 2" xfId="14001" xr:uid="{00000000-0005-0000-0000-0000F28C0000}"/>
    <cellStyle name="Output 2 2 5 2 2 2 3" xfId="23791" xr:uid="{00000000-0005-0000-0000-0000F38C0000}"/>
    <cellStyle name="Output 2 2 5 2 2 2 4" xfId="14434" xr:uid="{00000000-0005-0000-0000-0000F48C0000}"/>
    <cellStyle name="Output 2 2 5 2 2 2 5" xfId="25444" xr:uid="{00000000-0005-0000-0000-0000F58C0000}"/>
    <cellStyle name="Output 2 2 5 2 2 2 6" xfId="29941" xr:uid="{00000000-0005-0000-0000-0000F68C0000}"/>
    <cellStyle name="Output 2 2 5 2 2 2 7" xfId="31096" xr:uid="{00000000-0005-0000-0000-0000F78C0000}"/>
    <cellStyle name="Output 2 2 5 2 2 3" xfId="4070" xr:uid="{00000000-0005-0000-0000-0000F88C0000}"/>
    <cellStyle name="Output 2 2 5 2 2 3 2" xfId="21437" xr:uid="{00000000-0005-0000-0000-0000F98C0000}"/>
    <cellStyle name="Output 2 2 5 2 2 3 3" xfId="25159" xr:uid="{00000000-0005-0000-0000-0000FA8C0000}"/>
    <cellStyle name="Output 2 2 5 2 2 3 4" xfId="21205" xr:uid="{00000000-0005-0000-0000-0000FB8C0000}"/>
    <cellStyle name="Output 2 2 5 2 2 3 5" xfId="28739" xr:uid="{00000000-0005-0000-0000-0000FC8C0000}"/>
    <cellStyle name="Output 2 2 5 2 2 3 6" xfId="29408" xr:uid="{00000000-0005-0000-0000-0000FD8C0000}"/>
    <cellStyle name="Output 2 2 5 2 2 4" xfId="14086" xr:uid="{00000000-0005-0000-0000-0000FE8C0000}"/>
    <cellStyle name="Output 2 2 5 2 2 5" xfId="22239" xr:uid="{00000000-0005-0000-0000-0000FF8C0000}"/>
    <cellStyle name="Output 2 2 5 2 2 6" xfId="27358" xr:uid="{00000000-0005-0000-0000-0000008D0000}"/>
    <cellStyle name="Output 2 2 5 2 2 7" xfId="30795" xr:uid="{00000000-0005-0000-0000-0000018D0000}"/>
    <cellStyle name="Output 2 2 5 2 2 8" xfId="30115" xr:uid="{00000000-0005-0000-0000-0000028D0000}"/>
    <cellStyle name="Output 2 2 5 2 3" xfId="5893" xr:uid="{00000000-0005-0000-0000-0000038D0000}"/>
    <cellStyle name="Output 2 2 5 2 3 2" xfId="13522" xr:uid="{00000000-0005-0000-0000-0000048D0000}"/>
    <cellStyle name="Output 2 2 5 2 3 3" xfId="23104" xr:uid="{00000000-0005-0000-0000-0000058D0000}"/>
    <cellStyle name="Output 2 2 5 2 3 4" xfId="14147" xr:uid="{00000000-0005-0000-0000-0000068D0000}"/>
    <cellStyle name="Output 2 2 5 2 3 5" xfId="25029" xr:uid="{00000000-0005-0000-0000-0000078D0000}"/>
    <cellStyle name="Output 2 2 5 2 3 6" xfId="27876" xr:uid="{00000000-0005-0000-0000-0000088D0000}"/>
    <cellStyle name="Output 2 2 5 2 3 7" xfId="18877" xr:uid="{00000000-0005-0000-0000-0000098D0000}"/>
    <cellStyle name="Output 2 2 5 2 4" xfId="6929" xr:uid="{00000000-0005-0000-0000-00000A8D0000}"/>
    <cellStyle name="Output 2 2 5 2 4 2" xfId="24140" xr:uid="{00000000-0005-0000-0000-00000B8D0000}"/>
    <cellStyle name="Output 2 2 5 2 4 3" xfId="21210" xr:uid="{00000000-0005-0000-0000-00000C8D0000}"/>
    <cellStyle name="Output 2 2 5 2 4 4" xfId="28967" xr:uid="{00000000-0005-0000-0000-00000D8D0000}"/>
    <cellStyle name="Output 2 2 5 2 4 5" xfId="26868" xr:uid="{00000000-0005-0000-0000-00000E8D0000}"/>
    <cellStyle name="Output 2 2 5 2 4 6" xfId="31182" xr:uid="{00000000-0005-0000-0000-00000F8D0000}"/>
    <cellStyle name="Output 2 2 5 2 5" xfId="20357" xr:uid="{00000000-0005-0000-0000-0000108D0000}"/>
    <cellStyle name="Output 2 2 5 2 6" xfId="19436" xr:uid="{00000000-0005-0000-0000-0000118D0000}"/>
    <cellStyle name="Output 2 2 5 2 7" xfId="27693" xr:uid="{00000000-0005-0000-0000-0000128D0000}"/>
    <cellStyle name="Output 2 2 5 2 8" xfId="27537" xr:uid="{00000000-0005-0000-0000-0000138D0000}"/>
    <cellStyle name="Output 2 2 5 2 9" xfId="29598" xr:uid="{00000000-0005-0000-0000-0000148D0000}"/>
    <cellStyle name="Output 2 2 5 3" xfId="1877" xr:uid="{00000000-0005-0000-0000-0000158D0000}"/>
    <cellStyle name="Output 2 2 5 3 2" xfId="6178" xr:uid="{00000000-0005-0000-0000-0000168D0000}"/>
    <cellStyle name="Output 2 2 5 3 2 2" xfId="13743" xr:uid="{00000000-0005-0000-0000-0000178D0000}"/>
    <cellStyle name="Output 2 2 5 3 2 3" xfId="23389" xr:uid="{00000000-0005-0000-0000-0000188D0000}"/>
    <cellStyle name="Output 2 2 5 3 2 4" xfId="24500" xr:uid="{00000000-0005-0000-0000-0000198D0000}"/>
    <cellStyle name="Output 2 2 5 3 2 5" xfId="14192" xr:uid="{00000000-0005-0000-0000-00001A8D0000}"/>
    <cellStyle name="Output 2 2 5 3 2 6" xfId="14142" xr:uid="{00000000-0005-0000-0000-00001B8D0000}"/>
    <cellStyle name="Output 2 2 5 3 2 7" xfId="29058" xr:uid="{00000000-0005-0000-0000-00001C8D0000}"/>
    <cellStyle name="Output 2 2 5 3 3" xfId="5969" xr:uid="{00000000-0005-0000-0000-00001D8D0000}"/>
    <cellStyle name="Output 2 2 5 3 3 2" xfId="23180" xr:uid="{00000000-0005-0000-0000-00001E8D0000}"/>
    <cellStyle name="Output 2 2 5 3 3 3" xfId="20179" xr:uid="{00000000-0005-0000-0000-00001F8D0000}"/>
    <cellStyle name="Output 2 2 5 3 3 4" xfId="28291" xr:uid="{00000000-0005-0000-0000-0000208D0000}"/>
    <cellStyle name="Output 2 2 5 3 3 5" xfId="29930" xr:uid="{00000000-0005-0000-0000-0000218D0000}"/>
    <cellStyle name="Output 2 2 5 3 3 6" xfId="31747" xr:uid="{00000000-0005-0000-0000-0000228D0000}"/>
    <cellStyle name="Output 2 2 5 3 4" xfId="15172" xr:uid="{00000000-0005-0000-0000-0000238D0000}"/>
    <cellStyle name="Output 2 2 5 3 5" xfId="25973" xr:uid="{00000000-0005-0000-0000-0000248D0000}"/>
    <cellStyle name="Output 2 2 5 3 6" xfId="14841" xr:uid="{00000000-0005-0000-0000-0000258D0000}"/>
    <cellStyle name="Output 2 2 5 3 7" xfId="27254" xr:uid="{00000000-0005-0000-0000-0000268D0000}"/>
    <cellStyle name="Output 2 2 5 3 8" xfId="31418" xr:uid="{00000000-0005-0000-0000-0000278D0000}"/>
    <cellStyle name="Output 2 2 5 4" xfId="4375" xr:uid="{00000000-0005-0000-0000-0000288D0000}"/>
    <cellStyle name="Output 2 2 5 4 2" xfId="12226" xr:uid="{00000000-0005-0000-0000-0000298D0000}"/>
    <cellStyle name="Output 2 2 5 4 3" xfId="21720" xr:uid="{00000000-0005-0000-0000-00002A8D0000}"/>
    <cellStyle name="Output 2 2 5 4 4" xfId="21745" xr:uid="{00000000-0005-0000-0000-00002B8D0000}"/>
    <cellStyle name="Output 2 2 5 4 5" xfId="25984" xr:uid="{00000000-0005-0000-0000-00002C8D0000}"/>
    <cellStyle name="Output 2 2 5 4 6" xfId="20343" xr:uid="{00000000-0005-0000-0000-00002D8D0000}"/>
    <cellStyle name="Output 2 2 5 4 7" xfId="29830" xr:uid="{00000000-0005-0000-0000-00002E8D0000}"/>
    <cellStyle name="Output 2 2 5 5" xfId="4669" xr:uid="{00000000-0005-0000-0000-00002F8D0000}"/>
    <cellStyle name="Output 2 2 5 5 2" xfId="21987" xr:uid="{00000000-0005-0000-0000-0000308D0000}"/>
    <cellStyle name="Output 2 2 5 5 3" xfId="20110" xr:uid="{00000000-0005-0000-0000-0000318D0000}"/>
    <cellStyle name="Output 2 2 5 5 4" xfId="27279" xr:uid="{00000000-0005-0000-0000-0000328D0000}"/>
    <cellStyle name="Output 2 2 5 5 5" xfId="27749" xr:uid="{00000000-0005-0000-0000-0000338D0000}"/>
    <cellStyle name="Output 2 2 5 5 6" xfId="27090" xr:uid="{00000000-0005-0000-0000-0000348D0000}"/>
    <cellStyle name="Output 2 2 5 6" xfId="14195" xr:uid="{00000000-0005-0000-0000-0000358D0000}"/>
    <cellStyle name="Output 2 2 5 7" xfId="19409" xr:uid="{00000000-0005-0000-0000-0000368D0000}"/>
    <cellStyle name="Output 2 2 5 8" xfId="15856" xr:uid="{00000000-0005-0000-0000-0000378D0000}"/>
    <cellStyle name="Output 2 2 5 9" xfId="29602" xr:uid="{00000000-0005-0000-0000-0000388D0000}"/>
    <cellStyle name="Output 2 2 6" xfId="1457" xr:uid="{00000000-0005-0000-0000-0000398D0000}"/>
    <cellStyle name="Output 2 2 6 2" xfId="2548" xr:uid="{00000000-0005-0000-0000-00003A8D0000}"/>
    <cellStyle name="Output 2 2 6 2 2" xfId="6571" xr:uid="{00000000-0005-0000-0000-00003B8D0000}"/>
    <cellStyle name="Output 2 2 6 2 2 2" xfId="13992" xr:uid="{00000000-0005-0000-0000-00003C8D0000}"/>
    <cellStyle name="Output 2 2 6 2 2 3" xfId="23782" xr:uid="{00000000-0005-0000-0000-00003D8D0000}"/>
    <cellStyle name="Output 2 2 6 2 2 4" xfId="25492" xr:uid="{00000000-0005-0000-0000-00003E8D0000}"/>
    <cellStyle name="Output 2 2 6 2 2 5" xfId="19983" xr:uid="{00000000-0005-0000-0000-00003F8D0000}"/>
    <cellStyle name="Output 2 2 6 2 2 6" xfId="21453" xr:uid="{00000000-0005-0000-0000-0000408D0000}"/>
    <cellStyle name="Output 2 2 6 2 2 7" xfId="29410" xr:uid="{00000000-0005-0000-0000-0000418D0000}"/>
    <cellStyle name="Output 2 2 6 2 3" xfId="4693" xr:uid="{00000000-0005-0000-0000-0000428D0000}"/>
    <cellStyle name="Output 2 2 6 2 3 2" xfId="22011" xr:uid="{00000000-0005-0000-0000-0000438D0000}"/>
    <cellStyle name="Output 2 2 6 2 3 3" xfId="19743" xr:uid="{00000000-0005-0000-0000-0000448D0000}"/>
    <cellStyle name="Output 2 2 6 2 3 4" xfId="26338" xr:uid="{00000000-0005-0000-0000-0000458D0000}"/>
    <cellStyle name="Output 2 2 6 2 3 5" xfId="29295" xr:uid="{00000000-0005-0000-0000-0000468D0000}"/>
    <cellStyle name="Output 2 2 6 2 3 6" xfId="31085" xr:uid="{00000000-0005-0000-0000-0000478D0000}"/>
    <cellStyle name="Output 2 2 6 2 4" xfId="14358" xr:uid="{00000000-0005-0000-0000-0000488D0000}"/>
    <cellStyle name="Output 2 2 6 2 5" xfId="25416" xr:uid="{00000000-0005-0000-0000-0000498D0000}"/>
    <cellStyle name="Output 2 2 6 2 6" xfId="25445" xr:uid="{00000000-0005-0000-0000-00004A8D0000}"/>
    <cellStyle name="Output 2 2 6 2 7" xfId="30609" xr:uid="{00000000-0005-0000-0000-00004B8D0000}"/>
    <cellStyle name="Output 2 2 6 2 8" xfId="30416" xr:uid="{00000000-0005-0000-0000-00004C8D0000}"/>
    <cellStyle name="Output 2 2 6 3" xfId="5884" xr:uid="{00000000-0005-0000-0000-00004D8D0000}"/>
    <cellStyle name="Output 2 2 6 3 2" xfId="13513" xr:uid="{00000000-0005-0000-0000-00004E8D0000}"/>
    <cellStyle name="Output 2 2 6 3 3" xfId="23095" xr:uid="{00000000-0005-0000-0000-00004F8D0000}"/>
    <cellStyle name="Output 2 2 6 3 4" xfId="24640" xr:uid="{00000000-0005-0000-0000-0000508D0000}"/>
    <cellStyle name="Output 2 2 6 3 5" xfId="25815" xr:uid="{00000000-0005-0000-0000-0000518D0000}"/>
    <cellStyle name="Output 2 2 6 3 6" xfId="25692" xr:uid="{00000000-0005-0000-0000-0000528D0000}"/>
    <cellStyle name="Output 2 2 6 3 7" xfId="31369" xr:uid="{00000000-0005-0000-0000-0000538D0000}"/>
    <cellStyle name="Output 2 2 6 4" xfId="6301" xr:uid="{00000000-0005-0000-0000-0000548D0000}"/>
    <cellStyle name="Output 2 2 6 4 2" xfId="23512" xr:uid="{00000000-0005-0000-0000-0000558D0000}"/>
    <cellStyle name="Output 2 2 6 4 3" xfId="18835" xr:uid="{00000000-0005-0000-0000-0000568D0000}"/>
    <cellStyle name="Output 2 2 6 4 4" xfId="25561" xr:uid="{00000000-0005-0000-0000-0000578D0000}"/>
    <cellStyle name="Output 2 2 6 4 5" xfId="29091" xr:uid="{00000000-0005-0000-0000-0000588D0000}"/>
    <cellStyle name="Output 2 2 6 4 6" xfId="31440" xr:uid="{00000000-0005-0000-0000-0000598D0000}"/>
    <cellStyle name="Output 2 2 6 5" xfId="20597" xr:uid="{00000000-0005-0000-0000-00005A8D0000}"/>
    <cellStyle name="Output 2 2 6 6" xfId="19851" xr:uid="{00000000-0005-0000-0000-00005B8D0000}"/>
    <cellStyle name="Output 2 2 6 7" xfId="16578" xr:uid="{00000000-0005-0000-0000-00005C8D0000}"/>
    <cellStyle name="Output 2 2 6 8" xfId="30339" xr:uid="{00000000-0005-0000-0000-00005D8D0000}"/>
    <cellStyle name="Output 2 2 6 9" xfId="21002" xr:uid="{00000000-0005-0000-0000-00005E8D0000}"/>
    <cellStyle name="Output 2 2 7" xfId="1868" xr:uid="{00000000-0005-0000-0000-00005F8D0000}"/>
    <cellStyle name="Output 2 2 7 2" xfId="6169" xr:uid="{00000000-0005-0000-0000-0000608D0000}"/>
    <cellStyle name="Output 2 2 7 2 2" xfId="13734" xr:uid="{00000000-0005-0000-0000-0000618D0000}"/>
    <cellStyle name="Output 2 2 7 2 3" xfId="23380" xr:uid="{00000000-0005-0000-0000-0000628D0000}"/>
    <cellStyle name="Output 2 2 7 2 4" xfId="25633" xr:uid="{00000000-0005-0000-0000-0000638D0000}"/>
    <cellStyle name="Output 2 2 7 2 5" xfId="15916" xr:uid="{00000000-0005-0000-0000-0000648D0000}"/>
    <cellStyle name="Output 2 2 7 2 6" xfId="30308" xr:uid="{00000000-0005-0000-0000-0000658D0000}"/>
    <cellStyle name="Output 2 2 7 2 7" xfId="30123" xr:uid="{00000000-0005-0000-0000-0000668D0000}"/>
    <cellStyle name="Output 2 2 7 3" xfId="4991" xr:uid="{00000000-0005-0000-0000-0000678D0000}"/>
    <cellStyle name="Output 2 2 7 3 2" xfId="22287" xr:uid="{00000000-0005-0000-0000-0000688D0000}"/>
    <cellStyle name="Output 2 2 7 3 3" xfId="25077" xr:uid="{00000000-0005-0000-0000-0000698D0000}"/>
    <cellStyle name="Output 2 2 7 3 4" xfId="27007" xr:uid="{00000000-0005-0000-0000-00006A8D0000}"/>
    <cellStyle name="Output 2 2 7 3 5" xfId="30362" xr:uid="{00000000-0005-0000-0000-00006B8D0000}"/>
    <cellStyle name="Output 2 2 7 3 6" xfId="29427" xr:uid="{00000000-0005-0000-0000-00006C8D0000}"/>
    <cellStyle name="Output 2 2 7 4" xfId="19653" xr:uid="{00000000-0005-0000-0000-00006D8D0000}"/>
    <cellStyle name="Output 2 2 7 5" xfId="26470" xr:uid="{00000000-0005-0000-0000-00006E8D0000}"/>
    <cellStyle name="Output 2 2 7 6" xfId="25118" xr:uid="{00000000-0005-0000-0000-00006F8D0000}"/>
    <cellStyle name="Output 2 2 7 7" xfId="22725" xr:uid="{00000000-0005-0000-0000-0000708D0000}"/>
    <cellStyle name="Output 2 2 7 8" xfId="14115" xr:uid="{00000000-0005-0000-0000-0000718D0000}"/>
    <cellStyle name="Output 2 2 8" xfId="4160" xr:uid="{00000000-0005-0000-0000-0000728D0000}"/>
    <cellStyle name="Output 2 2 8 2" xfId="12062" xr:uid="{00000000-0005-0000-0000-0000738D0000}"/>
    <cellStyle name="Output 2 2 8 3" xfId="21526" xr:uid="{00000000-0005-0000-0000-0000748D0000}"/>
    <cellStyle name="Output 2 2 8 4" xfId="26493" xr:uid="{00000000-0005-0000-0000-0000758D0000}"/>
    <cellStyle name="Output 2 2 8 5" xfId="27047" xr:uid="{00000000-0005-0000-0000-0000768D0000}"/>
    <cellStyle name="Output 2 2 8 6" xfId="30627" xr:uid="{00000000-0005-0000-0000-0000778D0000}"/>
    <cellStyle name="Output 2 2 8 7" xfId="27630" xr:uid="{00000000-0005-0000-0000-0000788D0000}"/>
    <cellStyle name="Output 2 2 9" xfId="6091" xr:uid="{00000000-0005-0000-0000-0000798D0000}"/>
    <cellStyle name="Output 2 2 9 2" xfId="23302" xr:uid="{00000000-0005-0000-0000-00007A8D0000}"/>
    <cellStyle name="Output 2 2 9 3" xfId="20749" xr:uid="{00000000-0005-0000-0000-00007B8D0000}"/>
    <cellStyle name="Output 2 2 9 4" xfId="28343" xr:uid="{00000000-0005-0000-0000-00007C8D0000}"/>
    <cellStyle name="Output 2 2 9 5" xfId="27378" xr:uid="{00000000-0005-0000-0000-00007D8D0000}"/>
    <cellStyle name="Output 2 2 9 6" xfId="31621" xr:uid="{00000000-0005-0000-0000-00007E8D0000}"/>
    <cellStyle name="Output 2 3" xfId="700" xr:uid="{00000000-0005-0000-0000-00007F8D0000}"/>
    <cellStyle name="Output 2 3 10" xfId="25134" xr:uid="{00000000-0005-0000-0000-0000808D0000}"/>
    <cellStyle name="Output 2 3 11" xfId="20121" xr:uid="{00000000-0005-0000-0000-0000818D0000}"/>
    <cellStyle name="Output 2 3 12" xfId="27750" xr:uid="{00000000-0005-0000-0000-0000828D0000}"/>
    <cellStyle name="Output 2 3 13" xfId="27484" xr:uid="{00000000-0005-0000-0000-0000838D0000}"/>
    <cellStyle name="Output 2 3 2" xfId="701" xr:uid="{00000000-0005-0000-0000-0000848D0000}"/>
    <cellStyle name="Output 2 3 2 10" xfId="25430" xr:uid="{00000000-0005-0000-0000-0000858D0000}"/>
    <cellStyle name="Output 2 3 2 11" xfId="31164" xr:uid="{00000000-0005-0000-0000-0000868D0000}"/>
    <cellStyle name="Output 2 3 2 2" xfId="702" xr:uid="{00000000-0005-0000-0000-0000878D0000}"/>
    <cellStyle name="Output 2 3 2 2 10" xfId="32005" xr:uid="{00000000-0005-0000-0000-0000888D0000}"/>
    <cellStyle name="Output 2 3 2 2 2" xfId="1469" xr:uid="{00000000-0005-0000-0000-0000898D0000}"/>
    <cellStyle name="Output 2 3 2 2 2 2" xfId="2560" xr:uid="{00000000-0005-0000-0000-00008A8D0000}"/>
    <cellStyle name="Output 2 3 2 2 2 2 2" xfId="6583" xr:uid="{00000000-0005-0000-0000-00008B8D0000}"/>
    <cellStyle name="Output 2 3 2 2 2 2 2 2" xfId="14004" xr:uid="{00000000-0005-0000-0000-00008C8D0000}"/>
    <cellStyle name="Output 2 3 2 2 2 2 2 3" xfId="23794" xr:uid="{00000000-0005-0000-0000-00008D8D0000}"/>
    <cellStyle name="Output 2 3 2 2 2 2 2 4" xfId="21050" xr:uid="{00000000-0005-0000-0000-00008E8D0000}"/>
    <cellStyle name="Output 2 3 2 2 2 2 2 5" xfId="25066" xr:uid="{00000000-0005-0000-0000-00008F8D0000}"/>
    <cellStyle name="Output 2 3 2 2 2 2 2 6" xfId="29886" xr:uid="{00000000-0005-0000-0000-0000908D0000}"/>
    <cellStyle name="Output 2 3 2 2 2 2 2 7" xfId="31590" xr:uid="{00000000-0005-0000-0000-0000918D0000}"/>
    <cellStyle name="Output 2 3 2 2 2 2 3" xfId="5203" xr:uid="{00000000-0005-0000-0000-0000928D0000}"/>
    <cellStyle name="Output 2 3 2 2 2 2 3 2" xfId="22474" xr:uid="{00000000-0005-0000-0000-0000938D0000}"/>
    <cellStyle name="Output 2 3 2 2 2 2 3 3" xfId="24830" xr:uid="{00000000-0005-0000-0000-0000948D0000}"/>
    <cellStyle name="Output 2 3 2 2 2 2 3 4" xfId="15876" xr:uid="{00000000-0005-0000-0000-0000958D0000}"/>
    <cellStyle name="Output 2 3 2 2 2 2 3 5" xfId="30274" xr:uid="{00000000-0005-0000-0000-0000968D0000}"/>
    <cellStyle name="Output 2 3 2 2 2 2 3 6" xfId="30262" xr:uid="{00000000-0005-0000-0000-0000978D0000}"/>
    <cellStyle name="Output 2 3 2 2 2 2 4" xfId="14348" xr:uid="{00000000-0005-0000-0000-0000988D0000}"/>
    <cellStyle name="Output 2 3 2 2 2 2 5" xfId="15498" xr:uid="{00000000-0005-0000-0000-0000998D0000}"/>
    <cellStyle name="Output 2 3 2 2 2 2 6" xfId="27111" xr:uid="{00000000-0005-0000-0000-00009A8D0000}"/>
    <cellStyle name="Output 2 3 2 2 2 2 7" xfId="30554" xr:uid="{00000000-0005-0000-0000-00009B8D0000}"/>
    <cellStyle name="Output 2 3 2 2 2 2 8" xfId="31467" xr:uid="{00000000-0005-0000-0000-00009C8D0000}"/>
    <cellStyle name="Output 2 3 2 2 2 3" xfId="5896" xr:uid="{00000000-0005-0000-0000-00009D8D0000}"/>
    <cellStyle name="Output 2 3 2 2 2 3 2" xfId="13525" xr:uid="{00000000-0005-0000-0000-00009E8D0000}"/>
    <cellStyle name="Output 2 3 2 2 2 3 3" xfId="23107" xr:uid="{00000000-0005-0000-0000-00009F8D0000}"/>
    <cellStyle name="Output 2 3 2 2 2 3 4" xfId="26348" xr:uid="{00000000-0005-0000-0000-0000A08D0000}"/>
    <cellStyle name="Output 2 3 2 2 2 3 5" xfId="17907" xr:uid="{00000000-0005-0000-0000-0000A18D0000}"/>
    <cellStyle name="Output 2 3 2 2 2 3 6" xfId="27097" xr:uid="{00000000-0005-0000-0000-0000A28D0000}"/>
    <cellStyle name="Output 2 3 2 2 2 3 7" xfId="31469" xr:uid="{00000000-0005-0000-0000-0000A38D0000}"/>
    <cellStyle name="Output 2 3 2 2 2 4" xfId="5548" xr:uid="{00000000-0005-0000-0000-0000A48D0000}"/>
    <cellStyle name="Output 2 3 2 2 2 4 2" xfId="22784" xr:uid="{00000000-0005-0000-0000-0000A58D0000}"/>
    <cellStyle name="Output 2 3 2 2 2 4 3" xfId="24786" xr:uid="{00000000-0005-0000-0000-0000A68D0000}"/>
    <cellStyle name="Output 2 3 2 2 2 4 4" xfId="24668" xr:uid="{00000000-0005-0000-0000-0000A78D0000}"/>
    <cellStyle name="Output 2 3 2 2 2 4 5" xfId="24649" xr:uid="{00000000-0005-0000-0000-0000A88D0000}"/>
    <cellStyle name="Output 2 3 2 2 2 4 6" xfId="31439" xr:uid="{00000000-0005-0000-0000-0000A98D0000}"/>
    <cellStyle name="Output 2 3 2 2 2 5" xfId="14707" xr:uid="{00000000-0005-0000-0000-0000AA8D0000}"/>
    <cellStyle name="Output 2 3 2 2 2 6" xfId="15867" xr:uid="{00000000-0005-0000-0000-0000AB8D0000}"/>
    <cellStyle name="Output 2 3 2 2 2 7" xfId="24560" xr:uid="{00000000-0005-0000-0000-0000AC8D0000}"/>
    <cellStyle name="Output 2 3 2 2 2 8" xfId="29137" xr:uid="{00000000-0005-0000-0000-0000AD8D0000}"/>
    <cellStyle name="Output 2 3 2 2 2 9" xfId="30518" xr:uid="{00000000-0005-0000-0000-0000AE8D0000}"/>
    <cellStyle name="Output 2 3 2 2 3" xfId="1880" xr:uid="{00000000-0005-0000-0000-0000AF8D0000}"/>
    <cellStyle name="Output 2 3 2 2 3 2" xfId="6181" xr:uid="{00000000-0005-0000-0000-0000B08D0000}"/>
    <cellStyle name="Output 2 3 2 2 3 2 2" xfId="13746" xr:uid="{00000000-0005-0000-0000-0000B18D0000}"/>
    <cellStyle name="Output 2 3 2 2 3 2 3" xfId="23392" xr:uid="{00000000-0005-0000-0000-0000B28D0000}"/>
    <cellStyle name="Output 2 3 2 2 3 2 4" xfId="22103" xr:uid="{00000000-0005-0000-0000-0000B38D0000}"/>
    <cellStyle name="Output 2 3 2 2 3 2 5" xfId="25149" xr:uid="{00000000-0005-0000-0000-0000B48D0000}"/>
    <cellStyle name="Output 2 3 2 2 3 2 6" xfId="28424" xr:uid="{00000000-0005-0000-0000-0000B58D0000}"/>
    <cellStyle name="Output 2 3 2 2 3 2 7" xfId="25550" xr:uid="{00000000-0005-0000-0000-0000B68D0000}"/>
    <cellStyle name="Output 2 3 2 2 3 3" xfId="5200" xr:uid="{00000000-0005-0000-0000-0000B78D0000}"/>
    <cellStyle name="Output 2 3 2 2 3 3 2" xfId="22471" xr:uid="{00000000-0005-0000-0000-0000B88D0000}"/>
    <cellStyle name="Output 2 3 2 2 3 3 3" xfId="21737" xr:uid="{00000000-0005-0000-0000-0000B98D0000}"/>
    <cellStyle name="Output 2 3 2 2 3 3 4" xfId="27405" xr:uid="{00000000-0005-0000-0000-0000BA8D0000}"/>
    <cellStyle name="Output 2 3 2 2 3 3 5" xfId="26506" xr:uid="{00000000-0005-0000-0000-0000BB8D0000}"/>
    <cellStyle name="Output 2 3 2 2 3 3 6" xfId="28516" xr:uid="{00000000-0005-0000-0000-0000BC8D0000}"/>
    <cellStyle name="Output 2 3 2 2 3 4" xfId="14587" xr:uid="{00000000-0005-0000-0000-0000BD8D0000}"/>
    <cellStyle name="Output 2 3 2 2 3 5" xfId="22416" xr:uid="{00000000-0005-0000-0000-0000BE8D0000}"/>
    <cellStyle name="Output 2 3 2 2 3 6" xfId="27385" xr:uid="{00000000-0005-0000-0000-0000BF8D0000}"/>
    <cellStyle name="Output 2 3 2 2 3 7" xfId="26576" xr:uid="{00000000-0005-0000-0000-0000C08D0000}"/>
    <cellStyle name="Output 2 3 2 2 3 8" xfId="16176" xr:uid="{00000000-0005-0000-0000-0000C18D0000}"/>
    <cellStyle name="Output 2 3 2 2 4" xfId="4367" xr:uid="{00000000-0005-0000-0000-0000C28D0000}"/>
    <cellStyle name="Output 2 3 2 2 4 2" xfId="12219" xr:uid="{00000000-0005-0000-0000-0000C38D0000}"/>
    <cellStyle name="Output 2 3 2 2 4 3" xfId="21713" xr:uid="{00000000-0005-0000-0000-0000C48D0000}"/>
    <cellStyle name="Output 2 3 2 2 4 4" xfId="22368" xr:uid="{00000000-0005-0000-0000-0000C58D0000}"/>
    <cellStyle name="Output 2 3 2 2 4 5" xfId="27511" xr:uid="{00000000-0005-0000-0000-0000C68D0000}"/>
    <cellStyle name="Output 2 3 2 2 4 6" xfId="27350" xr:uid="{00000000-0005-0000-0000-0000C78D0000}"/>
    <cellStyle name="Output 2 3 2 2 4 7" xfId="31070" xr:uid="{00000000-0005-0000-0000-0000C88D0000}"/>
    <cellStyle name="Output 2 3 2 2 5" xfId="6965" xr:uid="{00000000-0005-0000-0000-0000C98D0000}"/>
    <cellStyle name="Output 2 3 2 2 5 2" xfId="24176" xr:uid="{00000000-0005-0000-0000-0000CA8D0000}"/>
    <cellStyle name="Output 2 3 2 2 5 3" xfId="22317" xr:uid="{00000000-0005-0000-0000-0000CB8D0000}"/>
    <cellStyle name="Output 2 3 2 2 5 4" xfId="29003" xr:uid="{00000000-0005-0000-0000-0000CC8D0000}"/>
    <cellStyle name="Output 2 3 2 2 5 5" xfId="29075" xr:uid="{00000000-0005-0000-0000-0000CD8D0000}"/>
    <cellStyle name="Output 2 3 2 2 5 6" xfId="32054" xr:uid="{00000000-0005-0000-0000-0000CE8D0000}"/>
    <cellStyle name="Output 2 3 2 2 6" xfId="24654" xr:uid="{00000000-0005-0000-0000-0000CF8D0000}"/>
    <cellStyle name="Output 2 3 2 2 7" xfId="25340" xr:uid="{00000000-0005-0000-0000-0000D08D0000}"/>
    <cellStyle name="Output 2 3 2 2 8" xfId="29367" xr:uid="{00000000-0005-0000-0000-0000D18D0000}"/>
    <cellStyle name="Output 2 3 2 2 9" xfId="20634" xr:uid="{00000000-0005-0000-0000-0000D28D0000}"/>
    <cellStyle name="Output 2 3 2 3" xfId="1468" xr:uid="{00000000-0005-0000-0000-0000D38D0000}"/>
    <cellStyle name="Output 2 3 2 3 2" xfId="2559" xr:uid="{00000000-0005-0000-0000-0000D48D0000}"/>
    <cellStyle name="Output 2 3 2 3 2 2" xfId="6582" xr:uid="{00000000-0005-0000-0000-0000D58D0000}"/>
    <cellStyle name="Output 2 3 2 3 2 2 2" xfId="14003" xr:uid="{00000000-0005-0000-0000-0000D68D0000}"/>
    <cellStyle name="Output 2 3 2 3 2 2 3" xfId="23793" xr:uid="{00000000-0005-0000-0000-0000D78D0000}"/>
    <cellStyle name="Output 2 3 2 3 2 2 4" xfId="18891" xr:uid="{00000000-0005-0000-0000-0000D88D0000}"/>
    <cellStyle name="Output 2 3 2 3 2 2 5" xfId="26941" xr:uid="{00000000-0005-0000-0000-0000D98D0000}"/>
    <cellStyle name="Output 2 3 2 3 2 2 6" xfId="20492" xr:uid="{00000000-0005-0000-0000-0000DA8D0000}"/>
    <cellStyle name="Output 2 3 2 3 2 2 7" xfId="27160" xr:uid="{00000000-0005-0000-0000-0000DB8D0000}"/>
    <cellStyle name="Output 2 3 2 3 2 3" xfId="6856" xr:uid="{00000000-0005-0000-0000-0000DC8D0000}"/>
    <cellStyle name="Output 2 3 2 3 2 3 2" xfId="24067" xr:uid="{00000000-0005-0000-0000-0000DD8D0000}"/>
    <cellStyle name="Output 2 3 2 3 2 3 3" xfId="25166" xr:uid="{00000000-0005-0000-0000-0000DE8D0000}"/>
    <cellStyle name="Output 2 3 2 3 2 3 4" xfId="28894" xr:uid="{00000000-0005-0000-0000-0000DF8D0000}"/>
    <cellStyle name="Output 2 3 2 3 2 3 5" xfId="30285" xr:uid="{00000000-0005-0000-0000-0000E08D0000}"/>
    <cellStyle name="Output 2 3 2 3 2 3 6" xfId="31032" xr:uid="{00000000-0005-0000-0000-0000E18D0000}"/>
    <cellStyle name="Output 2 3 2 3 2 4" xfId="14085" xr:uid="{00000000-0005-0000-0000-0000E28D0000}"/>
    <cellStyle name="Output 2 3 2 3 2 5" xfId="22630" xr:uid="{00000000-0005-0000-0000-0000E38D0000}"/>
    <cellStyle name="Output 2 3 2 3 2 6" xfId="26509" xr:uid="{00000000-0005-0000-0000-0000E48D0000}"/>
    <cellStyle name="Output 2 3 2 3 2 7" xfId="14781" xr:uid="{00000000-0005-0000-0000-0000E58D0000}"/>
    <cellStyle name="Output 2 3 2 3 2 8" xfId="29544" xr:uid="{00000000-0005-0000-0000-0000E68D0000}"/>
    <cellStyle name="Output 2 3 2 3 3" xfId="5895" xr:uid="{00000000-0005-0000-0000-0000E78D0000}"/>
    <cellStyle name="Output 2 3 2 3 3 2" xfId="13524" xr:uid="{00000000-0005-0000-0000-0000E88D0000}"/>
    <cellStyle name="Output 2 3 2 3 3 3" xfId="23106" xr:uid="{00000000-0005-0000-0000-0000E98D0000}"/>
    <cellStyle name="Output 2 3 2 3 3 4" xfId="25835" xr:uid="{00000000-0005-0000-0000-0000EA8D0000}"/>
    <cellStyle name="Output 2 3 2 3 3 5" xfId="16191" xr:uid="{00000000-0005-0000-0000-0000EB8D0000}"/>
    <cellStyle name="Output 2 3 2 3 3 6" xfId="27694" xr:uid="{00000000-0005-0000-0000-0000EC8D0000}"/>
    <cellStyle name="Output 2 3 2 3 3 7" xfId="31998" xr:uid="{00000000-0005-0000-0000-0000ED8D0000}"/>
    <cellStyle name="Output 2 3 2 3 4" xfId="6795" xr:uid="{00000000-0005-0000-0000-0000EE8D0000}"/>
    <cellStyle name="Output 2 3 2 3 4 2" xfId="24006" xr:uid="{00000000-0005-0000-0000-0000EF8D0000}"/>
    <cellStyle name="Output 2 3 2 3 4 3" xfId="22121" xr:uid="{00000000-0005-0000-0000-0000F08D0000}"/>
    <cellStyle name="Output 2 3 2 3 4 4" xfId="28833" xr:uid="{00000000-0005-0000-0000-0000F18D0000}"/>
    <cellStyle name="Output 2 3 2 3 4 5" xfId="30489" xr:uid="{00000000-0005-0000-0000-0000F28D0000}"/>
    <cellStyle name="Output 2 3 2 3 4 6" xfId="30337" xr:uid="{00000000-0005-0000-0000-0000F38D0000}"/>
    <cellStyle name="Output 2 3 2 3 5" xfId="15441" xr:uid="{00000000-0005-0000-0000-0000F48D0000}"/>
    <cellStyle name="Output 2 3 2 3 6" xfId="15844" xr:uid="{00000000-0005-0000-0000-0000F58D0000}"/>
    <cellStyle name="Output 2 3 2 3 7" xfId="20281" xr:uid="{00000000-0005-0000-0000-0000F68D0000}"/>
    <cellStyle name="Output 2 3 2 3 8" xfId="30207" xr:uid="{00000000-0005-0000-0000-0000F78D0000}"/>
    <cellStyle name="Output 2 3 2 3 9" xfId="28243" xr:uid="{00000000-0005-0000-0000-0000F88D0000}"/>
    <cellStyle name="Output 2 3 2 4" xfId="1879" xr:uid="{00000000-0005-0000-0000-0000F98D0000}"/>
    <cellStyle name="Output 2 3 2 4 2" xfId="6180" xr:uid="{00000000-0005-0000-0000-0000FA8D0000}"/>
    <cellStyle name="Output 2 3 2 4 2 2" xfId="13745" xr:uid="{00000000-0005-0000-0000-0000FB8D0000}"/>
    <cellStyle name="Output 2 3 2 4 2 3" xfId="23391" xr:uid="{00000000-0005-0000-0000-0000FC8D0000}"/>
    <cellStyle name="Output 2 3 2 4 2 4" xfId="20184" xr:uid="{00000000-0005-0000-0000-0000FD8D0000}"/>
    <cellStyle name="Output 2 3 2 4 2 5" xfId="25054" xr:uid="{00000000-0005-0000-0000-0000FE8D0000}"/>
    <cellStyle name="Output 2 3 2 4 2 6" xfId="25199" xr:uid="{00000000-0005-0000-0000-0000FF8D0000}"/>
    <cellStyle name="Output 2 3 2 4 2 7" xfId="30815" xr:uid="{00000000-0005-0000-0000-0000008E0000}"/>
    <cellStyle name="Output 2 3 2 4 3" xfId="4626" xr:uid="{00000000-0005-0000-0000-0000018E0000}"/>
    <cellStyle name="Output 2 3 2 4 3 2" xfId="21944" xr:uid="{00000000-0005-0000-0000-0000028E0000}"/>
    <cellStyle name="Output 2 3 2 4 3 3" xfId="14411" xr:uid="{00000000-0005-0000-0000-0000038E0000}"/>
    <cellStyle name="Output 2 3 2 4 3 4" xfId="26452" xr:uid="{00000000-0005-0000-0000-0000048E0000}"/>
    <cellStyle name="Output 2 3 2 4 3 5" xfId="29421" xr:uid="{00000000-0005-0000-0000-0000058E0000}"/>
    <cellStyle name="Output 2 3 2 4 3 6" xfId="18245" xr:uid="{00000000-0005-0000-0000-0000068E0000}"/>
    <cellStyle name="Output 2 3 2 4 4" xfId="14883" xr:uid="{00000000-0005-0000-0000-0000078E0000}"/>
    <cellStyle name="Output 2 3 2 4 5" xfId="21797" xr:uid="{00000000-0005-0000-0000-0000088E0000}"/>
    <cellStyle name="Output 2 3 2 4 6" xfId="19842" xr:uid="{00000000-0005-0000-0000-0000098E0000}"/>
    <cellStyle name="Output 2 3 2 4 7" xfId="30097" xr:uid="{00000000-0005-0000-0000-00000A8E0000}"/>
    <cellStyle name="Output 2 3 2 4 8" xfId="25098" xr:uid="{00000000-0005-0000-0000-00000B8E0000}"/>
    <cellStyle name="Output 2 3 2 5" xfId="4128" xr:uid="{00000000-0005-0000-0000-00000C8E0000}"/>
    <cellStyle name="Output 2 3 2 5 2" xfId="12030" xr:uid="{00000000-0005-0000-0000-00000D8E0000}"/>
    <cellStyle name="Output 2 3 2 5 3" xfId="21495" xr:uid="{00000000-0005-0000-0000-00000E8E0000}"/>
    <cellStyle name="Output 2 3 2 5 4" xfId="14862" xr:uid="{00000000-0005-0000-0000-00000F8E0000}"/>
    <cellStyle name="Output 2 3 2 5 5" xfId="19723" xr:uid="{00000000-0005-0000-0000-0000108E0000}"/>
    <cellStyle name="Output 2 3 2 5 6" xfId="29615" xr:uid="{00000000-0005-0000-0000-0000118E0000}"/>
    <cellStyle name="Output 2 3 2 5 7" xfId="29478" xr:uid="{00000000-0005-0000-0000-0000128E0000}"/>
    <cellStyle name="Output 2 3 2 6" xfId="6712" xr:uid="{00000000-0005-0000-0000-0000138E0000}"/>
    <cellStyle name="Output 2 3 2 6 2" xfId="23923" xr:uid="{00000000-0005-0000-0000-0000148E0000}"/>
    <cellStyle name="Output 2 3 2 6 3" xfId="20931" xr:uid="{00000000-0005-0000-0000-0000158E0000}"/>
    <cellStyle name="Output 2 3 2 6 4" xfId="24300" xr:uid="{00000000-0005-0000-0000-0000168E0000}"/>
    <cellStyle name="Output 2 3 2 6 5" xfId="29114" xr:uid="{00000000-0005-0000-0000-0000178E0000}"/>
    <cellStyle name="Output 2 3 2 6 6" xfId="31948" xr:uid="{00000000-0005-0000-0000-0000188E0000}"/>
    <cellStyle name="Output 2 3 2 7" xfId="14796" xr:uid="{00000000-0005-0000-0000-0000198E0000}"/>
    <cellStyle name="Output 2 3 2 8" xfId="17813" xr:uid="{00000000-0005-0000-0000-00001A8E0000}"/>
    <cellStyle name="Output 2 3 2 9" xfId="18091" xr:uid="{00000000-0005-0000-0000-00001B8E0000}"/>
    <cellStyle name="Output 2 3 3" xfId="703" xr:uid="{00000000-0005-0000-0000-00001C8E0000}"/>
    <cellStyle name="Output 2 3 3 10" xfId="32003" xr:uid="{00000000-0005-0000-0000-00001D8E0000}"/>
    <cellStyle name="Output 2 3 3 2" xfId="1470" xr:uid="{00000000-0005-0000-0000-00001E8E0000}"/>
    <cellStyle name="Output 2 3 3 2 2" xfId="2561" xr:uid="{00000000-0005-0000-0000-00001F8E0000}"/>
    <cellStyle name="Output 2 3 3 2 2 2" xfId="6584" xr:uid="{00000000-0005-0000-0000-0000208E0000}"/>
    <cellStyle name="Output 2 3 3 2 2 2 2" xfId="14005" xr:uid="{00000000-0005-0000-0000-0000218E0000}"/>
    <cellStyle name="Output 2 3 3 2 2 2 3" xfId="23795" xr:uid="{00000000-0005-0000-0000-0000228E0000}"/>
    <cellStyle name="Output 2 3 3 2 2 2 4" xfId="25566" xr:uid="{00000000-0005-0000-0000-0000238E0000}"/>
    <cellStyle name="Output 2 3 3 2 2 2 5" xfId="27650" xr:uid="{00000000-0005-0000-0000-0000248E0000}"/>
    <cellStyle name="Output 2 3 3 2 2 2 6" xfId="18265" xr:uid="{00000000-0005-0000-0000-0000258E0000}"/>
    <cellStyle name="Output 2 3 3 2 2 2 7" xfId="31943" xr:uid="{00000000-0005-0000-0000-0000268E0000}"/>
    <cellStyle name="Output 2 3 3 2 2 3" xfId="6768" xr:uid="{00000000-0005-0000-0000-0000278E0000}"/>
    <cellStyle name="Output 2 3 3 2 2 3 2" xfId="23979" xr:uid="{00000000-0005-0000-0000-0000288E0000}"/>
    <cellStyle name="Output 2 3 3 2 2 3 3" xfId="20981" xr:uid="{00000000-0005-0000-0000-0000298E0000}"/>
    <cellStyle name="Output 2 3 3 2 2 3 4" xfId="26932" xr:uid="{00000000-0005-0000-0000-00002A8E0000}"/>
    <cellStyle name="Output 2 3 3 2 2 3 5" xfId="28403" xr:uid="{00000000-0005-0000-0000-00002B8E0000}"/>
    <cellStyle name="Output 2 3 3 2 2 3 6" xfId="24484" xr:uid="{00000000-0005-0000-0000-00002C8E0000}"/>
    <cellStyle name="Output 2 3 3 2 2 4" xfId="14347" xr:uid="{00000000-0005-0000-0000-00002D8E0000}"/>
    <cellStyle name="Output 2 3 3 2 2 5" xfId="25282" xr:uid="{00000000-0005-0000-0000-00002E8E0000}"/>
    <cellStyle name="Output 2 3 3 2 2 6" xfId="22414" xr:uid="{00000000-0005-0000-0000-00002F8E0000}"/>
    <cellStyle name="Output 2 3 3 2 2 7" xfId="29135" xr:uid="{00000000-0005-0000-0000-0000308E0000}"/>
    <cellStyle name="Output 2 3 3 2 2 8" xfId="28723" xr:uid="{00000000-0005-0000-0000-0000318E0000}"/>
    <cellStyle name="Output 2 3 3 2 3" xfId="5897" xr:uid="{00000000-0005-0000-0000-0000328E0000}"/>
    <cellStyle name="Output 2 3 3 2 3 2" xfId="13526" xr:uid="{00000000-0005-0000-0000-0000338E0000}"/>
    <cellStyle name="Output 2 3 3 2 3 3" xfId="23108" xr:uid="{00000000-0005-0000-0000-0000348E0000}"/>
    <cellStyle name="Output 2 3 3 2 3 4" xfId="25285" xr:uid="{00000000-0005-0000-0000-0000358E0000}"/>
    <cellStyle name="Output 2 3 3 2 3 5" xfId="22670" xr:uid="{00000000-0005-0000-0000-0000368E0000}"/>
    <cellStyle name="Output 2 3 3 2 3 6" xfId="30246" xr:uid="{00000000-0005-0000-0000-0000378E0000}"/>
    <cellStyle name="Output 2 3 3 2 3 7" xfId="18277" xr:uid="{00000000-0005-0000-0000-0000388E0000}"/>
    <cellStyle name="Output 2 3 3 2 4" xfId="6678" xr:uid="{00000000-0005-0000-0000-0000398E0000}"/>
    <cellStyle name="Output 2 3 3 2 4 2" xfId="23889" xr:uid="{00000000-0005-0000-0000-00003A8E0000}"/>
    <cellStyle name="Output 2 3 3 2 4 3" xfId="25636" xr:uid="{00000000-0005-0000-0000-00003B8E0000}"/>
    <cellStyle name="Output 2 3 3 2 4 4" xfId="25243" xr:uid="{00000000-0005-0000-0000-00003C8E0000}"/>
    <cellStyle name="Output 2 3 3 2 4 5" xfId="26710" xr:uid="{00000000-0005-0000-0000-00003D8E0000}"/>
    <cellStyle name="Output 2 3 3 2 4 6" xfId="30966" xr:uid="{00000000-0005-0000-0000-00003E8E0000}"/>
    <cellStyle name="Output 2 3 3 2 5" xfId="19944" xr:uid="{00000000-0005-0000-0000-00003F8E0000}"/>
    <cellStyle name="Output 2 3 3 2 6" xfId="14193" xr:uid="{00000000-0005-0000-0000-0000408E0000}"/>
    <cellStyle name="Output 2 3 3 2 7" xfId="28440" xr:uid="{00000000-0005-0000-0000-0000418E0000}"/>
    <cellStyle name="Output 2 3 3 2 8" xfId="27663" xr:uid="{00000000-0005-0000-0000-0000428E0000}"/>
    <cellStyle name="Output 2 3 3 2 9" xfId="29814" xr:uid="{00000000-0005-0000-0000-0000438E0000}"/>
    <cellStyle name="Output 2 3 3 3" xfId="1881" xr:uid="{00000000-0005-0000-0000-0000448E0000}"/>
    <cellStyle name="Output 2 3 3 3 2" xfId="6182" xr:uid="{00000000-0005-0000-0000-0000458E0000}"/>
    <cellStyle name="Output 2 3 3 3 2 2" xfId="13747" xr:uid="{00000000-0005-0000-0000-0000468E0000}"/>
    <cellStyle name="Output 2 3 3 3 2 3" xfId="23393" xr:uid="{00000000-0005-0000-0000-0000478E0000}"/>
    <cellStyle name="Output 2 3 3 3 2 4" xfId="14158" xr:uid="{00000000-0005-0000-0000-0000488E0000}"/>
    <cellStyle name="Output 2 3 3 3 2 5" xfId="26724" xr:uid="{00000000-0005-0000-0000-0000498E0000}"/>
    <cellStyle name="Output 2 3 3 3 2 6" xfId="27600" xr:uid="{00000000-0005-0000-0000-00004A8E0000}"/>
    <cellStyle name="Output 2 3 3 3 2 7" xfId="31334" xr:uid="{00000000-0005-0000-0000-00004B8E0000}"/>
    <cellStyle name="Output 2 3 3 3 3" xfId="4005" xr:uid="{00000000-0005-0000-0000-00004C8E0000}"/>
    <cellStyle name="Output 2 3 3 3 3 2" xfId="21372" xr:uid="{00000000-0005-0000-0000-00004D8E0000}"/>
    <cellStyle name="Output 2 3 3 3 3 3" xfId="23048" xr:uid="{00000000-0005-0000-0000-00004E8E0000}"/>
    <cellStyle name="Output 2 3 3 3 3 4" xfId="22092" xr:uid="{00000000-0005-0000-0000-00004F8E0000}"/>
    <cellStyle name="Output 2 3 3 3 3 5" xfId="26390" xr:uid="{00000000-0005-0000-0000-0000508E0000}"/>
    <cellStyle name="Output 2 3 3 3 3 6" xfId="28701" xr:uid="{00000000-0005-0000-0000-0000518E0000}"/>
    <cellStyle name="Output 2 3 3 3 4" xfId="14584" xr:uid="{00000000-0005-0000-0000-0000528E0000}"/>
    <cellStyle name="Output 2 3 3 3 5" xfId="21626" xr:uid="{00000000-0005-0000-0000-0000538E0000}"/>
    <cellStyle name="Output 2 3 3 3 6" xfId="14214" xr:uid="{00000000-0005-0000-0000-0000548E0000}"/>
    <cellStyle name="Output 2 3 3 3 7" xfId="27249" xr:uid="{00000000-0005-0000-0000-0000558E0000}"/>
    <cellStyle name="Output 2 3 3 3 8" xfId="27877" xr:uid="{00000000-0005-0000-0000-0000568E0000}"/>
    <cellStyle name="Output 2 3 3 4" xfId="4127" xr:uid="{00000000-0005-0000-0000-0000578E0000}"/>
    <cellStyle name="Output 2 3 3 4 2" xfId="12029" xr:uid="{00000000-0005-0000-0000-0000588E0000}"/>
    <cellStyle name="Output 2 3 3 4 3" xfId="21494" xr:uid="{00000000-0005-0000-0000-0000598E0000}"/>
    <cellStyle name="Output 2 3 3 4 4" xfId="19906" xr:uid="{00000000-0005-0000-0000-00005A8E0000}"/>
    <cellStyle name="Output 2 3 3 4 5" xfId="27766" xr:uid="{00000000-0005-0000-0000-00005B8E0000}"/>
    <cellStyle name="Output 2 3 3 4 6" xfId="30139" xr:uid="{00000000-0005-0000-0000-00005C8E0000}"/>
    <cellStyle name="Output 2 3 3 4 7" xfId="30495" xr:uid="{00000000-0005-0000-0000-00005D8E0000}"/>
    <cellStyle name="Output 2 3 3 5" xfId="4321" xr:uid="{00000000-0005-0000-0000-00005E8E0000}"/>
    <cellStyle name="Output 2 3 3 5 2" xfId="21667" xr:uid="{00000000-0005-0000-0000-00005F8E0000}"/>
    <cellStyle name="Output 2 3 3 5 3" xfId="25327" xr:uid="{00000000-0005-0000-0000-0000608E0000}"/>
    <cellStyle name="Output 2 3 3 5 4" xfId="27287" xr:uid="{00000000-0005-0000-0000-0000618E0000}"/>
    <cellStyle name="Output 2 3 3 5 5" xfId="21206" xr:uid="{00000000-0005-0000-0000-0000628E0000}"/>
    <cellStyle name="Output 2 3 3 5 6" xfId="30968" xr:uid="{00000000-0005-0000-0000-0000638E0000}"/>
    <cellStyle name="Output 2 3 3 6" xfId="26357" xr:uid="{00000000-0005-0000-0000-0000648E0000}"/>
    <cellStyle name="Output 2 3 3 7" xfId="20847" xr:uid="{00000000-0005-0000-0000-0000658E0000}"/>
    <cellStyle name="Output 2 3 3 8" xfId="30593" xr:uid="{00000000-0005-0000-0000-0000668E0000}"/>
    <cellStyle name="Output 2 3 3 9" xfId="25347" xr:uid="{00000000-0005-0000-0000-0000678E0000}"/>
    <cellStyle name="Output 2 3 4" xfId="704" xr:uid="{00000000-0005-0000-0000-0000688E0000}"/>
    <cellStyle name="Output 2 3 4 10" xfId="29238" xr:uid="{00000000-0005-0000-0000-0000698E0000}"/>
    <cellStyle name="Output 2 3 4 2" xfId="1471" xr:uid="{00000000-0005-0000-0000-00006A8E0000}"/>
    <cellStyle name="Output 2 3 4 2 2" xfId="2562" xr:uid="{00000000-0005-0000-0000-00006B8E0000}"/>
    <cellStyle name="Output 2 3 4 2 2 2" xfId="6585" xr:uid="{00000000-0005-0000-0000-00006C8E0000}"/>
    <cellStyle name="Output 2 3 4 2 2 2 2" xfId="14006" xr:uid="{00000000-0005-0000-0000-00006D8E0000}"/>
    <cellStyle name="Output 2 3 4 2 2 2 3" xfId="23796" xr:uid="{00000000-0005-0000-0000-00006E8E0000}"/>
    <cellStyle name="Output 2 3 4 2 2 2 4" xfId="26250" xr:uid="{00000000-0005-0000-0000-00006F8E0000}"/>
    <cellStyle name="Output 2 3 4 2 2 2 5" xfId="25330" xr:uid="{00000000-0005-0000-0000-0000708E0000}"/>
    <cellStyle name="Output 2 3 4 2 2 2 6" xfId="29159" xr:uid="{00000000-0005-0000-0000-0000718E0000}"/>
    <cellStyle name="Output 2 3 4 2 2 2 7" xfId="30908" xr:uid="{00000000-0005-0000-0000-0000728E0000}"/>
    <cellStyle name="Output 2 3 4 2 2 3" xfId="6486" xr:uid="{00000000-0005-0000-0000-0000738E0000}"/>
    <cellStyle name="Output 2 3 4 2 2 3 2" xfId="23697" xr:uid="{00000000-0005-0000-0000-0000748E0000}"/>
    <cellStyle name="Output 2 3 4 2 2 3 3" xfId="16548" xr:uid="{00000000-0005-0000-0000-0000758E0000}"/>
    <cellStyle name="Output 2 3 4 2 2 3 4" xfId="25217" xr:uid="{00000000-0005-0000-0000-0000768E0000}"/>
    <cellStyle name="Output 2 3 4 2 2 3 5" xfId="27486" xr:uid="{00000000-0005-0000-0000-0000778E0000}"/>
    <cellStyle name="Output 2 3 4 2 2 3 6" xfId="31986" xr:uid="{00000000-0005-0000-0000-0000788E0000}"/>
    <cellStyle name="Output 2 3 4 2 2 4" xfId="14346" xr:uid="{00000000-0005-0000-0000-0000798E0000}"/>
    <cellStyle name="Output 2 3 4 2 2 5" xfId="15427" xr:uid="{00000000-0005-0000-0000-00007A8E0000}"/>
    <cellStyle name="Output 2 3 4 2 2 6" xfId="27827" xr:uid="{00000000-0005-0000-0000-00007B8E0000}"/>
    <cellStyle name="Output 2 3 4 2 2 7" xfId="28788" xr:uid="{00000000-0005-0000-0000-00007C8E0000}"/>
    <cellStyle name="Output 2 3 4 2 2 8" xfId="29500" xr:uid="{00000000-0005-0000-0000-00007D8E0000}"/>
    <cellStyle name="Output 2 3 4 2 3" xfId="5898" xr:uid="{00000000-0005-0000-0000-00007E8E0000}"/>
    <cellStyle name="Output 2 3 4 2 3 2" xfId="13527" xr:uid="{00000000-0005-0000-0000-00007F8E0000}"/>
    <cellStyle name="Output 2 3 4 2 3 3" xfId="23109" xr:uid="{00000000-0005-0000-0000-0000808E0000}"/>
    <cellStyle name="Output 2 3 4 2 3 4" xfId="18849" xr:uid="{00000000-0005-0000-0000-0000818E0000}"/>
    <cellStyle name="Output 2 3 4 2 3 5" xfId="17825" xr:uid="{00000000-0005-0000-0000-0000828E0000}"/>
    <cellStyle name="Output 2 3 4 2 3 6" xfId="27166" xr:uid="{00000000-0005-0000-0000-0000838E0000}"/>
    <cellStyle name="Output 2 3 4 2 3 7" xfId="29324" xr:uid="{00000000-0005-0000-0000-0000848E0000}"/>
    <cellStyle name="Output 2 3 4 2 4" xfId="6930" xr:uid="{00000000-0005-0000-0000-0000858E0000}"/>
    <cellStyle name="Output 2 3 4 2 4 2" xfId="24141" xr:uid="{00000000-0005-0000-0000-0000868E0000}"/>
    <cellStyle name="Output 2 3 4 2 4 3" xfId="24699" xr:uid="{00000000-0005-0000-0000-0000878E0000}"/>
    <cellStyle name="Output 2 3 4 2 4 4" xfId="28968" xr:uid="{00000000-0005-0000-0000-0000888E0000}"/>
    <cellStyle name="Output 2 3 4 2 4 5" xfId="25343" xr:uid="{00000000-0005-0000-0000-0000898E0000}"/>
    <cellStyle name="Output 2 3 4 2 4 6" xfId="31551" xr:uid="{00000000-0005-0000-0000-00008A8E0000}"/>
    <cellStyle name="Output 2 3 4 2 5" xfId="18796" xr:uid="{00000000-0005-0000-0000-00008B8E0000}"/>
    <cellStyle name="Output 2 3 4 2 6" xfId="16473" xr:uid="{00000000-0005-0000-0000-00008C8E0000}"/>
    <cellStyle name="Output 2 3 4 2 7" xfId="27924" xr:uid="{00000000-0005-0000-0000-00008D8E0000}"/>
    <cellStyle name="Output 2 3 4 2 8" xfId="24576" xr:uid="{00000000-0005-0000-0000-00008E8E0000}"/>
    <cellStyle name="Output 2 3 4 2 9" xfId="21851" xr:uid="{00000000-0005-0000-0000-00008F8E0000}"/>
    <cellStyle name="Output 2 3 4 3" xfId="1882" xr:uid="{00000000-0005-0000-0000-0000908E0000}"/>
    <cellStyle name="Output 2 3 4 3 2" xfId="6183" xr:uid="{00000000-0005-0000-0000-0000918E0000}"/>
    <cellStyle name="Output 2 3 4 3 2 2" xfId="13748" xr:uid="{00000000-0005-0000-0000-0000928E0000}"/>
    <cellStyle name="Output 2 3 4 3 2 3" xfId="23394" xr:uid="{00000000-0005-0000-0000-0000938E0000}"/>
    <cellStyle name="Output 2 3 4 3 2 4" xfId="25011" xr:uid="{00000000-0005-0000-0000-0000948E0000}"/>
    <cellStyle name="Output 2 3 4 3 2 5" xfId="27898" xr:uid="{00000000-0005-0000-0000-0000958E0000}"/>
    <cellStyle name="Output 2 3 4 3 2 6" xfId="29157" xr:uid="{00000000-0005-0000-0000-0000968E0000}"/>
    <cellStyle name="Output 2 3 4 3 2 7" xfId="29788" xr:uid="{00000000-0005-0000-0000-0000978E0000}"/>
    <cellStyle name="Output 2 3 4 3 3" xfId="6312" xr:uid="{00000000-0005-0000-0000-0000988E0000}"/>
    <cellStyle name="Output 2 3 4 3 3 2" xfId="23523" xr:uid="{00000000-0005-0000-0000-0000998E0000}"/>
    <cellStyle name="Output 2 3 4 3 3 3" xfId="26349" xr:uid="{00000000-0005-0000-0000-00009A8E0000}"/>
    <cellStyle name="Output 2 3 4 3 3 4" xfId="20891" xr:uid="{00000000-0005-0000-0000-00009B8E0000}"/>
    <cellStyle name="Output 2 3 4 3 3 5" xfId="29595" xr:uid="{00000000-0005-0000-0000-00009C8E0000}"/>
    <cellStyle name="Output 2 3 4 3 3 6" xfId="30700" xr:uid="{00000000-0005-0000-0000-00009D8E0000}"/>
    <cellStyle name="Output 2 3 4 3 4" xfId="14576" xr:uid="{00000000-0005-0000-0000-00009E8E0000}"/>
    <cellStyle name="Output 2 3 4 3 5" xfId="19959" xr:uid="{00000000-0005-0000-0000-00009F8E0000}"/>
    <cellStyle name="Output 2 3 4 3 6" xfId="18246" xr:uid="{00000000-0005-0000-0000-0000A08E0000}"/>
    <cellStyle name="Output 2 3 4 3 7" xfId="25732" xr:uid="{00000000-0005-0000-0000-0000A18E0000}"/>
    <cellStyle name="Output 2 3 4 3 8" xfId="31328" xr:uid="{00000000-0005-0000-0000-0000A28E0000}"/>
    <cellStyle name="Output 2 3 4 4" xfId="4125" xr:uid="{00000000-0005-0000-0000-0000A38E0000}"/>
    <cellStyle name="Output 2 3 4 4 2" xfId="12027" xr:uid="{00000000-0005-0000-0000-0000A48E0000}"/>
    <cellStyle name="Output 2 3 4 4 3" xfId="21492" xr:uid="{00000000-0005-0000-0000-0000A58E0000}"/>
    <cellStyle name="Output 2 3 4 4 4" xfId="20975" xr:uid="{00000000-0005-0000-0000-0000A68E0000}"/>
    <cellStyle name="Output 2 3 4 4 5" xfId="27048" xr:uid="{00000000-0005-0000-0000-0000A78E0000}"/>
    <cellStyle name="Output 2 3 4 4 6" xfId="26867" xr:uid="{00000000-0005-0000-0000-0000A88E0000}"/>
    <cellStyle name="Output 2 3 4 4 7" xfId="30943" xr:uid="{00000000-0005-0000-0000-0000A98E0000}"/>
    <cellStyle name="Output 2 3 4 5" xfId="6831" xr:uid="{00000000-0005-0000-0000-0000AA8E0000}"/>
    <cellStyle name="Output 2 3 4 5 2" xfId="24042" xr:uid="{00000000-0005-0000-0000-0000AB8E0000}"/>
    <cellStyle name="Output 2 3 4 5 3" xfId="22644" xr:uid="{00000000-0005-0000-0000-0000AC8E0000}"/>
    <cellStyle name="Output 2 3 4 5 4" xfId="28869" xr:uid="{00000000-0005-0000-0000-0000AD8E0000}"/>
    <cellStyle name="Output 2 3 4 5 5" xfId="26566" xr:uid="{00000000-0005-0000-0000-0000AE8E0000}"/>
    <cellStyle name="Output 2 3 4 5 6" xfId="28423" xr:uid="{00000000-0005-0000-0000-0000AF8E0000}"/>
    <cellStyle name="Output 2 3 4 6" xfId="26354" xr:uid="{00000000-0005-0000-0000-0000B08E0000}"/>
    <cellStyle name="Output 2 3 4 7" xfId="24970" xr:uid="{00000000-0005-0000-0000-0000B18E0000}"/>
    <cellStyle name="Output 2 3 4 8" xfId="30589" xr:uid="{00000000-0005-0000-0000-0000B28E0000}"/>
    <cellStyle name="Output 2 3 4 9" xfId="25079" xr:uid="{00000000-0005-0000-0000-0000B38E0000}"/>
    <cellStyle name="Output 2 3 5" xfId="1467" xr:uid="{00000000-0005-0000-0000-0000B48E0000}"/>
    <cellStyle name="Output 2 3 5 2" xfId="2558" xr:uid="{00000000-0005-0000-0000-0000B58E0000}"/>
    <cellStyle name="Output 2 3 5 2 2" xfId="6581" xr:uid="{00000000-0005-0000-0000-0000B68E0000}"/>
    <cellStyle name="Output 2 3 5 2 2 2" xfId="14002" xr:uid="{00000000-0005-0000-0000-0000B78E0000}"/>
    <cellStyle name="Output 2 3 5 2 2 3" xfId="23792" xr:uid="{00000000-0005-0000-0000-0000B88E0000}"/>
    <cellStyle name="Output 2 3 5 2 2 4" xfId="24498" xr:uid="{00000000-0005-0000-0000-0000B98E0000}"/>
    <cellStyle name="Output 2 3 5 2 2 5" xfId="16510" xr:uid="{00000000-0005-0000-0000-0000BA8E0000}"/>
    <cellStyle name="Output 2 3 5 2 2 6" xfId="29175" xr:uid="{00000000-0005-0000-0000-0000BB8E0000}"/>
    <cellStyle name="Output 2 3 5 2 2 7" xfId="14410" xr:uid="{00000000-0005-0000-0000-0000BC8E0000}"/>
    <cellStyle name="Output 2 3 5 2 3" xfId="5810" xr:uid="{00000000-0005-0000-0000-0000BD8E0000}"/>
    <cellStyle name="Output 2 3 5 2 3 2" xfId="23021" xr:uid="{00000000-0005-0000-0000-0000BE8E0000}"/>
    <cellStyle name="Output 2 3 5 2 3 3" xfId="20378" xr:uid="{00000000-0005-0000-0000-0000BF8E0000}"/>
    <cellStyle name="Output 2 3 5 2 3 4" xfId="14830" xr:uid="{00000000-0005-0000-0000-0000C08E0000}"/>
    <cellStyle name="Output 2 3 5 2 3 5" xfId="28766" xr:uid="{00000000-0005-0000-0000-0000C18E0000}"/>
    <cellStyle name="Output 2 3 5 2 3 6" xfId="31857" xr:uid="{00000000-0005-0000-0000-0000C28E0000}"/>
    <cellStyle name="Output 2 3 5 2 4" xfId="14349" xr:uid="{00000000-0005-0000-0000-0000C38E0000}"/>
    <cellStyle name="Output 2 3 5 2 5" xfId="15244" xr:uid="{00000000-0005-0000-0000-0000C48E0000}"/>
    <cellStyle name="Output 2 3 5 2 6" xfId="24292" xr:uid="{00000000-0005-0000-0000-0000C58E0000}"/>
    <cellStyle name="Output 2 3 5 2 7" xfId="28225" xr:uid="{00000000-0005-0000-0000-0000C68E0000}"/>
    <cellStyle name="Output 2 3 5 2 8" xfId="30442" xr:uid="{00000000-0005-0000-0000-0000C78E0000}"/>
    <cellStyle name="Output 2 3 5 3" xfId="5894" xr:uid="{00000000-0005-0000-0000-0000C88E0000}"/>
    <cellStyle name="Output 2 3 5 3 2" xfId="13523" xr:uid="{00000000-0005-0000-0000-0000C98E0000}"/>
    <cellStyle name="Output 2 3 5 3 3" xfId="23105" xr:uid="{00000000-0005-0000-0000-0000CA8E0000}"/>
    <cellStyle name="Output 2 3 5 3 4" xfId="20205" xr:uid="{00000000-0005-0000-0000-0000CB8E0000}"/>
    <cellStyle name="Output 2 3 5 3 5" xfId="14457" xr:uid="{00000000-0005-0000-0000-0000CC8E0000}"/>
    <cellStyle name="Output 2 3 5 3 6" xfId="30432" xr:uid="{00000000-0005-0000-0000-0000CD8E0000}"/>
    <cellStyle name="Output 2 3 5 3 7" xfId="31727" xr:uid="{00000000-0005-0000-0000-0000CE8E0000}"/>
    <cellStyle name="Output 2 3 5 4" xfId="5794" xr:uid="{00000000-0005-0000-0000-0000CF8E0000}"/>
    <cellStyle name="Output 2 3 5 4 2" xfId="23005" xr:uid="{00000000-0005-0000-0000-0000D08E0000}"/>
    <cellStyle name="Output 2 3 5 4 3" xfId="22334" xr:uid="{00000000-0005-0000-0000-0000D18E0000}"/>
    <cellStyle name="Output 2 3 5 4 4" xfId="20984" xr:uid="{00000000-0005-0000-0000-0000D28E0000}"/>
    <cellStyle name="Output 2 3 5 4 5" xfId="26130" xr:uid="{00000000-0005-0000-0000-0000D38E0000}"/>
    <cellStyle name="Output 2 3 5 4 6" xfId="31248" xr:uid="{00000000-0005-0000-0000-0000D48E0000}"/>
    <cellStyle name="Output 2 3 5 5" xfId="16488" xr:uid="{00000000-0005-0000-0000-0000D58E0000}"/>
    <cellStyle name="Output 2 3 5 6" xfId="15865" xr:uid="{00000000-0005-0000-0000-0000D68E0000}"/>
    <cellStyle name="Output 2 3 5 7" xfId="28362" xr:uid="{00000000-0005-0000-0000-0000D78E0000}"/>
    <cellStyle name="Output 2 3 5 8" xfId="27152" xr:uid="{00000000-0005-0000-0000-0000D88E0000}"/>
    <cellStyle name="Output 2 3 5 9" xfId="27316" xr:uid="{00000000-0005-0000-0000-0000D98E0000}"/>
    <cellStyle name="Output 2 3 6" xfId="1878" xr:uid="{00000000-0005-0000-0000-0000DA8E0000}"/>
    <cellStyle name="Output 2 3 6 2" xfId="6179" xr:uid="{00000000-0005-0000-0000-0000DB8E0000}"/>
    <cellStyle name="Output 2 3 6 2 2" xfId="13744" xr:uid="{00000000-0005-0000-0000-0000DC8E0000}"/>
    <cellStyle name="Output 2 3 6 2 3" xfId="23390" xr:uid="{00000000-0005-0000-0000-0000DD8E0000}"/>
    <cellStyle name="Output 2 3 6 2 4" xfId="20456" xr:uid="{00000000-0005-0000-0000-0000DE8E0000}"/>
    <cellStyle name="Output 2 3 6 2 5" xfId="28337" xr:uid="{00000000-0005-0000-0000-0000DF8E0000}"/>
    <cellStyle name="Output 2 3 6 2 6" xfId="20852" xr:uid="{00000000-0005-0000-0000-0000E08E0000}"/>
    <cellStyle name="Output 2 3 6 2 7" xfId="30951" xr:uid="{00000000-0005-0000-0000-0000E18E0000}"/>
    <cellStyle name="Output 2 3 6 3" xfId="6900" xr:uid="{00000000-0005-0000-0000-0000E28E0000}"/>
    <cellStyle name="Output 2 3 6 3 2" xfId="24111" xr:uid="{00000000-0005-0000-0000-0000E38E0000}"/>
    <cellStyle name="Output 2 3 6 3 3" xfId="25797" xr:uid="{00000000-0005-0000-0000-0000E48E0000}"/>
    <cellStyle name="Output 2 3 6 3 4" xfId="28938" xr:uid="{00000000-0005-0000-0000-0000E58E0000}"/>
    <cellStyle name="Output 2 3 6 3 5" xfId="30783" xr:uid="{00000000-0005-0000-0000-0000E68E0000}"/>
    <cellStyle name="Output 2 3 6 3 6" xfId="25120" xr:uid="{00000000-0005-0000-0000-0000E78E0000}"/>
    <cellStyle name="Output 2 3 6 4" xfId="14685" xr:uid="{00000000-0005-0000-0000-0000E88E0000}"/>
    <cellStyle name="Output 2 3 6 5" xfId="25192" xr:uid="{00000000-0005-0000-0000-0000E98E0000}"/>
    <cellStyle name="Output 2 3 6 6" xfId="26675" xr:uid="{00000000-0005-0000-0000-0000EA8E0000}"/>
    <cellStyle name="Output 2 3 6 7" xfId="25587" xr:uid="{00000000-0005-0000-0000-0000EB8E0000}"/>
    <cellStyle name="Output 2 3 6 8" xfId="30818" xr:uid="{00000000-0005-0000-0000-0000EC8E0000}"/>
    <cellStyle name="Output 2 3 7" xfId="3868" xr:uid="{00000000-0005-0000-0000-0000ED8E0000}"/>
    <cellStyle name="Output 2 3 7 2" xfId="11902" xr:uid="{00000000-0005-0000-0000-0000EE8E0000}"/>
    <cellStyle name="Output 2 3 7 3" xfId="21236" xr:uid="{00000000-0005-0000-0000-0000EF8E0000}"/>
    <cellStyle name="Output 2 3 7 4" xfId="22962" xr:uid="{00000000-0005-0000-0000-0000F08E0000}"/>
    <cellStyle name="Output 2 3 7 5" xfId="20153" xr:uid="{00000000-0005-0000-0000-0000F18E0000}"/>
    <cellStyle name="Output 2 3 7 6" xfId="25126" xr:uid="{00000000-0005-0000-0000-0000F28E0000}"/>
    <cellStyle name="Output 2 3 7 7" xfId="27954" xr:uid="{00000000-0005-0000-0000-0000F38E0000}"/>
    <cellStyle name="Output 2 3 8" xfId="4023" xr:uid="{00000000-0005-0000-0000-0000F48E0000}"/>
    <cellStyle name="Output 2 3 8 2" xfId="21390" xr:uid="{00000000-0005-0000-0000-0000F58E0000}"/>
    <cellStyle name="Output 2 3 8 3" xfId="25001" xr:uid="{00000000-0005-0000-0000-0000F68E0000}"/>
    <cellStyle name="Output 2 3 8 4" xfId="21512" xr:uid="{00000000-0005-0000-0000-0000F78E0000}"/>
    <cellStyle name="Output 2 3 8 5" xfId="26624" xr:uid="{00000000-0005-0000-0000-0000F88E0000}"/>
    <cellStyle name="Output 2 3 8 6" xfId="31162" xr:uid="{00000000-0005-0000-0000-0000F98E0000}"/>
    <cellStyle name="Output 2 3 9" xfId="22087" xr:uid="{00000000-0005-0000-0000-0000FA8E0000}"/>
    <cellStyle name="Output 2 4" xfId="705" xr:uid="{00000000-0005-0000-0000-0000FB8E0000}"/>
    <cellStyle name="Output 2 5" xfId="706" xr:uid="{00000000-0005-0000-0000-0000FC8E0000}"/>
    <cellStyle name="Output 2 5 10" xfId="30258" xr:uid="{00000000-0005-0000-0000-0000FD8E0000}"/>
    <cellStyle name="Output 2 5 11" xfId="20466" xr:uid="{00000000-0005-0000-0000-0000FE8E0000}"/>
    <cellStyle name="Output 2 5 2" xfId="707" xr:uid="{00000000-0005-0000-0000-0000FF8E0000}"/>
    <cellStyle name="Output 2 5 2 10" xfId="31224" xr:uid="{00000000-0005-0000-0000-0000008F0000}"/>
    <cellStyle name="Output 2 5 2 2" xfId="1473" xr:uid="{00000000-0005-0000-0000-0000018F0000}"/>
    <cellStyle name="Output 2 5 2 2 2" xfId="2564" xr:uid="{00000000-0005-0000-0000-0000028F0000}"/>
    <cellStyle name="Output 2 5 2 2 2 2" xfId="6587" xr:uid="{00000000-0005-0000-0000-0000038F0000}"/>
    <cellStyle name="Output 2 5 2 2 2 2 2" xfId="14008" xr:uid="{00000000-0005-0000-0000-0000048F0000}"/>
    <cellStyle name="Output 2 5 2 2 2 2 3" xfId="23798" xr:uid="{00000000-0005-0000-0000-0000058F0000}"/>
    <cellStyle name="Output 2 5 2 2 2 2 4" xfId="20845" xr:uid="{00000000-0005-0000-0000-0000068F0000}"/>
    <cellStyle name="Output 2 5 2 2 2 2 5" xfId="24642" xr:uid="{00000000-0005-0000-0000-0000078F0000}"/>
    <cellStyle name="Output 2 5 2 2 2 2 6" xfId="26653" xr:uid="{00000000-0005-0000-0000-0000088F0000}"/>
    <cellStyle name="Output 2 5 2 2 2 2 7" xfId="28071" xr:uid="{00000000-0005-0000-0000-0000098F0000}"/>
    <cellStyle name="Output 2 5 2 2 2 3" xfId="5587" xr:uid="{00000000-0005-0000-0000-00000A8F0000}"/>
    <cellStyle name="Output 2 5 2 2 2 3 2" xfId="22823" xr:uid="{00000000-0005-0000-0000-00000B8F0000}"/>
    <cellStyle name="Output 2 5 2 2 2 3 3" xfId="25667" xr:uid="{00000000-0005-0000-0000-00000C8F0000}"/>
    <cellStyle name="Output 2 5 2 2 2 3 4" xfId="24967" xr:uid="{00000000-0005-0000-0000-00000D8F0000}"/>
    <cellStyle name="Output 2 5 2 2 2 3 5" xfId="30757" xr:uid="{00000000-0005-0000-0000-00000E8F0000}"/>
    <cellStyle name="Output 2 5 2 2 2 3 6" xfId="25745" xr:uid="{00000000-0005-0000-0000-00000F8F0000}"/>
    <cellStyle name="Output 2 5 2 2 2 4" xfId="14344" xr:uid="{00000000-0005-0000-0000-0000108F0000}"/>
    <cellStyle name="Output 2 5 2 2 2 5" xfId="24341" xr:uid="{00000000-0005-0000-0000-0000118F0000}"/>
    <cellStyle name="Output 2 5 2 2 2 6" xfId="19787" xr:uid="{00000000-0005-0000-0000-0000128F0000}"/>
    <cellStyle name="Output 2 5 2 2 2 7" xfId="26719" xr:uid="{00000000-0005-0000-0000-0000138F0000}"/>
    <cellStyle name="Output 2 5 2 2 2 8" xfId="31667" xr:uid="{00000000-0005-0000-0000-0000148F0000}"/>
    <cellStyle name="Output 2 5 2 2 3" xfId="5900" xr:uid="{00000000-0005-0000-0000-0000158F0000}"/>
    <cellStyle name="Output 2 5 2 2 3 2" xfId="13529" xr:uid="{00000000-0005-0000-0000-0000168F0000}"/>
    <cellStyle name="Output 2 5 2 2 3 3" xfId="23111" xr:uid="{00000000-0005-0000-0000-0000178F0000}"/>
    <cellStyle name="Output 2 5 2 2 3 4" xfId="14103" xr:uid="{00000000-0005-0000-0000-0000188F0000}"/>
    <cellStyle name="Output 2 5 2 2 3 5" xfId="19854" xr:uid="{00000000-0005-0000-0000-0000198F0000}"/>
    <cellStyle name="Output 2 5 2 2 3 6" xfId="29214" xr:uid="{00000000-0005-0000-0000-00001A8F0000}"/>
    <cellStyle name="Output 2 5 2 2 3 7" xfId="22081" xr:uid="{00000000-0005-0000-0000-00001B8F0000}"/>
    <cellStyle name="Output 2 5 2 2 4" xfId="6796" xr:uid="{00000000-0005-0000-0000-00001C8F0000}"/>
    <cellStyle name="Output 2 5 2 2 4 2" xfId="24007" xr:uid="{00000000-0005-0000-0000-00001D8F0000}"/>
    <cellStyle name="Output 2 5 2 2 4 3" xfId="18809" xr:uid="{00000000-0005-0000-0000-00001E8F0000}"/>
    <cellStyle name="Output 2 5 2 2 4 4" xfId="28834" xr:uid="{00000000-0005-0000-0000-00001F8F0000}"/>
    <cellStyle name="Output 2 5 2 2 4 5" xfId="29153" xr:uid="{00000000-0005-0000-0000-0000208F0000}"/>
    <cellStyle name="Output 2 5 2 2 4 6" xfId="31829" xr:uid="{00000000-0005-0000-0000-0000218F0000}"/>
    <cellStyle name="Output 2 5 2 2 5" xfId="19993" xr:uid="{00000000-0005-0000-0000-0000228F0000}"/>
    <cellStyle name="Output 2 5 2 2 6" xfId="20915" xr:uid="{00000000-0005-0000-0000-0000238F0000}"/>
    <cellStyle name="Output 2 5 2 2 7" xfId="28470" xr:uid="{00000000-0005-0000-0000-0000248F0000}"/>
    <cellStyle name="Output 2 5 2 2 8" xfId="26850" xr:uid="{00000000-0005-0000-0000-0000258F0000}"/>
    <cellStyle name="Output 2 5 2 2 9" xfId="28662" xr:uid="{00000000-0005-0000-0000-0000268F0000}"/>
    <cellStyle name="Output 2 5 2 3" xfId="1884" xr:uid="{00000000-0005-0000-0000-0000278F0000}"/>
    <cellStyle name="Output 2 5 2 3 2" xfId="6185" xr:uid="{00000000-0005-0000-0000-0000288F0000}"/>
    <cellStyle name="Output 2 5 2 3 2 2" xfId="13750" xr:uid="{00000000-0005-0000-0000-0000298F0000}"/>
    <cellStyle name="Output 2 5 2 3 2 3" xfId="23396" xr:uid="{00000000-0005-0000-0000-00002A8F0000}"/>
    <cellStyle name="Output 2 5 2 3 2 4" xfId="17810" xr:uid="{00000000-0005-0000-0000-00002B8F0000}"/>
    <cellStyle name="Output 2 5 2 3 2 5" xfId="28050" xr:uid="{00000000-0005-0000-0000-00002C8F0000}"/>
    <cellStyle name="Output 2 5 2 3 2 6" xfId="27089" xr:uid="{00000000-0005-0000-0000-00002D8F0000}"/>
    <cellStyle name="Output 2 5 2 3 2 7" xfId="30370" xr:uid="{00000000-0005-0000-0000-00002E8F0000}"/>
    <cellStyle name="Output 2 5 2 3 3" xfId="6886" xr:uid="{00000000-0005-0000-0000-00002F8F0000}"/>
    <cellStyle name="Output 2 5 2 3 3 2" xfId="24097" xr:uid="{00000000-0005-0000-0000-0000308F0000}"/>
    <cellStyle name="Output 2 5 2 3 3 3" xfId="25446" xr:uid="{00000000-0005-0000-0000-0000318F0000}"/>
    <cellStyle name="Output 2 5 2 3 3 4" xfId="28924" xr:uid="{00000000-0005-0000-0000-0000328F0000}"/>
    <cellStyle name="Output 2 5 2 3 3 5" xfId="29614" xr:uid="{00000000-0005-0000-0000-0000338F0000}"/>
    <cellStyle name="Output 2 5 2 3 3 6" xfId="31335" xr:uid="{00000000-0005-0000-0000-0000348F0000}"/>
    <cellStyle name="Output 2 5 2 3 4" xfId="14558" xr:uid="{00000000-0005-0000-0000-0000358F0000}"/>
    <cellStyle name="Output 2 5 2 3 5" xfId="20969" xr:uid="{00000000-0005-0000-0000-0000368F0000}"/>
    <cellStyle name="Output 2 5 2 3 6" xfId="16171" xr:uid="{00000000-0005-0000-0000-0000378F0000}"/>
    <cellStyle name="Output 2 5 2 3 7" xfId="20099" xr:uid="{00000000-0005-0000-0000-0000388F0000}"/>
    <cellStyle name="Output 2 5 2 3 8" xfId="31713" xr:uid="{00000000-0005-0000-0000-0000398F0000}"/>
    <cellStyle name="Output 2 5 2 4" xfId="4374" xr:uid="{00000000-0005-0000-0000-00003A8F0000}"/>
    <cellStyle name="Output 2 5 2 4 2" xfId="12225" xr:uid="{00000000-0005-0000-0000-00003B8F0000}"/>
    <cellStyle name="Output 2 5 2 4 3" xfId="21719" xr:uid="{00000000-0005-0000-0000-00003C8F0000}"/>
    <cellStyle name="Output 2 5 2 4 4" xfId="22580" xr:uid="{00000000-0005-0000-0000-00003D8F0000}"/>
    <cellStyle name="Output 2 5 2 4 5" xfId="22362" xr:uid="{00000000-0005-0000-0000-00003E8F0000}"/>
    <cellStyle name="Output 2 5 2 4 6" xfId="30167" xr:uid="{00000000-0005-0000-0000-00003F8F0000}"/>
    <cellStyle name="Output 2 5 2 4 7" xfId="30925" xr:uid="{00000000-0005-0000-0000-0000408F0000}"/>
    <cellStyle name="Output 2 5 2 5" xfId="6966" xr:uid="{00000000-0005-0000-0000-0000418F0000}"/>
    <cellStyle name="Output 2 5 2 5 2" xfId="24177" xr:uid="{00000000-0005-0000-0000-0000428F0000}"/>
    <cellStyle name="Output 2 5 2 5 3" xfId="26443" xr:uid="{00000000-0005-0000-0000-0000438F0000}"/>
    <cellStyle name="Output 2 5 2 5 4" xfId="29004" xr:uid="{00000000-0005-0000-0000-0000448F0000}"/>
    <cellStyle name="Output 2 5 2 5 5" xfId="29898" xr:uid="{00000000-0005-0000-0000-0000458F0000}"/>
    <cellStyle name="Output 2 5 2 5 6" xfId="25152" xr:uid="{00000000-0005-0000-0000-0000468F0000}"/>
    <cellStyle name="Output 2 5 2 6" xfId="19936" xr:uid="{00000000-0005-0000-0000-0000478F0000}"/>
    <cellStyle name="Output 2 5 2 7" xfId="20290" xr:uid="{00000000-0005-0000-0000-0000488F0000}"/>
    <cellStyle name="Output 2 5 2 8" xfId="24960" xr:uid="{00000000-0005-0000-0000-0000498F0000}"/>
    <cellStyle name="Output 2 5 2 9" xfId="30345" xr:uid="{00000000-0005-0000-0000-00004A8F0000}"/>
    <cellStyle name="Output 2 5 3" xfId="1472" xr:uid="{00000000-0005-0000-0000-00004B8F0000}"/>
    <cellStyle name="Output 2 5 3 2" xfId="2563" xr:uid="{00000000-0005-0000-0000-00004C8F0000}"/>
    <cellStyle name="Output 2 5 3 2 2" xfId="6586" xr:uid="{00000000-0005-0000-0000-00004D8F0000}"/>
    <cellStyle name="Output 2 5 3 2 2 2" xfId="14007" xr:uid="{00000000-0005-0000-0000-00004E8F0000}"/>
    <cellStyle name="Output 2 5 3 2 2 3" xfId="23797" xr:uid="{00000000-0005-0000-0000-00004F8F0000}"/>
    <cellStyle name="Output 2 5 3 2 2 4" xfId="22736" xr:uid="{00000000-0005-0000-0000-0000508F0000}"/>
    <cellStyle name="Output 2 5 3 2 2 5" xfId="24238" xr:uid="{00000000-0005-0000-0000-0000518F0000}"/>
    <cellStyle name="Output 2 5 3 2 2 6" xfId="21217" xr:uid="{00000000-0005-0000-0000-0000528F0000}"/>
    <cellStyle name="Output 2 5 3 2 2 7" xfId="27797" xr:uid="{00000000-0005-0000-0000-0000538F0000}"/>
    <cellStyle name="Output 2 5 3 2 3" xfId="5013" xr:uid="{00000000-0005-0000-0000-0000548F0000}"/>
    <cellStyle name="Output 2 5 3 2 3 2" xfId="22309" xr:uid="{00000000-0005-0000-0000-0000558F0000}"/>
    <cellStyle name="Output 2 5 3 2 3 3" xfId="17900" xr:uid="{00000000-0005-0000-0000-0000568F0000}"/>
    <cellStyle name="Output 2 5 3 2 3 4" xfId="21860" xr:uid="{00000000-0005-0000-0000-0000578F0000}"/>
    <cellStyle name="Output 2 5 3 2 3 5" xfId="30583" xr:uid="{00000000-0005-0000-0000-0000588F0000}"/>
    <cellStyle name="Output 2 5 3 2 3 6" xfId="31158" xr:uid="{00000000-0005-0000-0000-0000598F0000}"/>
    <cellStyle name="Output 2 5 3 2 4" xfId="14345" xr:uid="{00000000-0005-0000-0000-00005A8F0000}"/>
    <cellStyle name="Output 2 5 3 2 5" xfId="21780" xr:uid="{00000000-0005-0000-0000-00005B8F0000}"/>
    <cellStyle name="Output 2 5 3 2 6" xfId="22059" xr:uid="{00000000-0005-0000-0000-00005C8F0000}"/>
    <cellStyle name="Output 2 5 3 2 7" xfId="27981" xr:uid="{00000000-0005-0000-0000-00005D8F0000}"/>
    <cellStyle name="Output 2 5 3 2 8" xfId="31039" xr:uid="{00000000-0005-0000-0000-00005E8F0000}"/>
    <cellStyle name="Output 2 5 3 3" xfId="5899" xr:uid="{00000000-0005-0000-0000-00005F8F0000}"/>
    <cellStyle name="Output 2 5 3 3 2" xfId="13528" xr:uid="{00000000-0005-0000-0000-0000608F0000}"/>
    <cellStyle name="Output 2 5 3 3 3" xfId="23110" xr:uid="{00000000-0005-0000-0000-0000618F0000}"/>
    <cellStyle name="Output 2 5 3 3 4" xfId="19145" xr:uid="{00000000-0005-0000-0000-0000628F0000}"/>
    <cellStyle name="Output 2 5 3 3 5" xfId="25140" xr:uid="{00000000-0005-0000-0000-0000638F0000}"/>
    <cellStyle name="Output 2 5 3 3 6" xfId="15235" xr:uid="{00000000-0005-0000-0000-0000648F0000}"/>
    <cellStyle name="Output 2 5 3 3 7" xfId="17882" xr:uid="{00000000-0005-0000-0000-0000658F0000}"/>
    <cellStyle name="Output 2 5 3 4" xfId="5222" xr:uid="{00000000-0005-0000-0000-0000668F0000}"/>
    <cellStyle name="Output 2 5 3 4 2" xfId="22493" xr:uid="{00000000-0005-0000-0000-0000678F0000}"/>
    <cellStyle name="Output 2 5 3 4 3" xfId="20537" xr:uid="{00000000-0005-0000-0000-0000688F0000}"/>
    <cellStyle name="Output 2 5 3 4 4" xfId="26695" xr:uid="{00000000-0005-0000-0000-0000698F0000}"/>
    <cellStyle name="Output 2 5 3 4 5" xfId="28068" xr:uid="{00000000-0005-0000-0000-00006A8F0000}"/>
    <cellStyle name="Output 2 5 3 4 6" xfId="26068" xr:uid="{00000000-0005-0000-0000-00006B8F0000}"/>
    <cellStyle name="Output 2 5 3 5" xfId="20141" xr:uid="{00000000-0005-0000-0000-00006C8F0000}"/>
    <cellStyle name="Output 2 5 3 6" xfId="15485" xr:uid="{00000000-0005-0000-0000-00006D8F0000}"/>
    <cellStyle name="Output 2 5 3 7" xfId="19827" xr:uid="{00000000-0005-0000-0000-00006E8F0000}"/>
    <cellStyle name="Output 2 5 3 8" xfId="28215" xr:uid="{00000000-0005-0000-0000-00006F8F0000}"/>
    <cellStyle name="Output 2 5 3 9" xfId="26856" xr:uid="{00000000-0005-0000-0000-0000708F0000}"/>
    <cellStyle name="Output 2 5 4" xfId="1883" xr:uid="{00000000-0005-0000-0000-0000718F0000}"/>
    <cellStyle name="Output 2 5 4 2" xfId="6184" xr:uid="{00000000-0005-0000-0000-0000728F0000}"/>
    <cellStyle name="Output 2 5 4 2 2" xfId="13749" xr:uid="{00000000-0005-0000-0000-0000738F0000}"/>
    <cellStyle name="Output 2 5 4 2 3" xfId="23395" xr:uid="{00000000-0005-0000-0000-0000748F0000}"/>
    <cellStyle name="Output 2 5 4 2 4" xfId="17906" xr:uid="{00000000-0005-0000-0000-0000758F0000}"/>
    <cellStyle name="Output 2 5 4 2 5" xfId="28641" xr:uid="{00000000-0005-0000-0000-0000768F0000}"/>
    <cellStyle name="Output 2 5 4 2 6" xfId="30165" xr:uid="{00000000-0005-0000-0000-0000778F0000}"/>
    <cellStyle name="Output 2 5 4 2 7" xfId="25378" xr:uid="{00000000-0005-0000-0000-0000788F0000}"/>
    <cellStyle name="Output 2 5 4 3" xfId="6339" xr:uid="{00000000-0005-0000-0000-0000798F0000}"/>
    <cellStyle name="Output 2 5 4 3 2" xfId="23550" xr:uid="{00000000-0005-0000-0000-00007A8F0000}"/>
    <cellStyle name="Output 2 5 4 3 3" xfId="22172" xr:uid="{00000000-0005-0000-0000-00007B8F0000}"/>
    <cellStyle name="Output 2 5 4 3 4" xfId="22965" xr:uid="{00000000-0005-0000-0000-00007C8F0000}"/>
    <cellStyle name="Output 2 5 4 3 5" xfId="27212" xr:uid="{00000000-0005-0000-0000-00007D8F0000}"/>
    <cellStyle name="Output 2 5 4 3 6" xfId="30852" xr:uid="{00000000-0005-0000-0000-00007E8F0000}"/>
    <cellStyle name="Output 2 5 4 4" xfId="14091" xr:uid="{00000000-0005-0000-0000-00007F8F0000}"/>
    <cellStyle name="Output 2 5 4 5" xfId="25003" xr:uid="{00000000-0005-0000-0000-0000808F0000}"/>
    <cellStyle name="Output 2 5 4 6" xfId="27139" xr:uid="{00000000-0005-0000-0000-0000818F0000}"/>
    <cellStyle name="Output 2 5 4 7" xfId="20080" xr:uid="{00000000-0005-0000-0000-0000828F0000}"/>
    <cellStyle name="Output 2 5 4 8" xfId="30041" xr:uid="{00000000-0005-0000-0000-0000838F0000}"/>
    <cellStyle name="Output 2 5 5" xfId="3876" xr:uid="{00000000-0005-0000-0000-0000848F0000}"/>
    <cellStyle name="Output 2 5 5 2" xfId="11907" xr:uid="{00000000-0005-0000-0000-0000858F0000}"/>
    <cellStyle name="Output 2 5 5 3" xfId="21244" xr:uid="{00000000-0005-0000-0000-0000868F0000}"/>
    <cellStyle name="Output 2 5 5 4" xfId="25198" xr:uid="{00000000-0005-0000-0000-0000878F0000}"/>
    <cellStyle name="Output 2 5 5 5" xfId="21742" xr:uid="{00000000-0005-0000-0000-0000888F0000}"/>
    <cellStyle name="Output 2 5 5 6" xfId="28399" xr:uid="{00000000-0005-0000-0000-0000898F0000}"/>
    <cellStyle name="Output 2 5 5 7" xfId="25718" xr:uid="{00000000-0005-0000-0000-00008A8F0000}"/>
    <cellStyle name="Output 2 5 6" xfId="6713" xr:uid="{00000000-0005-0000-0000-00008B8F0000}"/>
    <cellStyle name="Output 2 5 6 2" xfId="23924" xr:uid="{00000000-0005-0000-0000-00008C8F0000}"/>
    <cellStyle name="Output 2 5 6 3" xfId="26255" xr:uid="{00000000-0005-0000-0000-00008D8F0000}"/>
    <cellStyle name="Output 2 5 6 4" xfId="27471" xr:uid="{00000000-0005-0000-0000-00008E8F0000}"/>
    <cellStyle name="Output 2 5 6 5" xfId="27785" xr:uid="{00000000-0005-0000-0000-00008F8F0000}"/>
    <cellStyle name="Output 2 5 6 6" xfId="31197" xr:uid="{00000000-0005-0000-0000-0000908F0000}"/>
    <cellStyle name="Output 2 5 7" xfId="21540" xr:uid="{00000000-0005-0000-0000-0000918F0000}"/>
    <cellStyle name="Output 2 5 8" xfId="19459" xr:uid="{00000000-0005-0000-0000-0000928F0000}"/>
    <cellStyle name="Output 2 5 9" xfId="27297" xr:uid="{00000000-0005-0000-0000-0000938F0000}"/>
    <cellStyle name="Output 2 6" xfId="708" xr:uid="{00000000-0005-0000-0000-0000948F0000}"/>
    <cellStyle name="Output 2 6 10" xfId="30536" xr:uid="{00000000-0005-0000-0000-0000958F0000}"/>
    <cellStyle name="Output 2 6 2" xfId="1474" xr:uid="{00000000-0005-0000-0000-0000968F0000}"/>
    <cellStyle name="Output 2 6 2 2" xfId="2565" xr:uid="{00000000-0005-0000-0000-0000978F0000}"/>
    <cellStyle name="Output 2 6 2 2 2" xfId="6588" xr:uid="{00000000-0005-0000-0000-0000988F0000}"/>
    <cellStyle name="Output 2 6 2 2 2 2" xfId="14009" xr:uid="{00000000-0005-0000-0000-0000998F0000}"/>
    <cellStyle name="Output 2 6 2 2 2 3" xfId="23799" xr:uid="{00000000-0005-0000-0000-00009A8F0000}"/>
    <cellStyle name="Output 2 6 2 2 2 4" xfId="15592" xr:uid="{00000000-0005-0000-0000-00009B8F0000}"/>
    <cellStyle name="Output 2 6 2 2 2 5" xfId="26782" xr:uid="{00000000-0005-0000-0000-00009C8F0000}"/>
    <cellStyle name="Output 2 6 2 2 2 6" xfId="28256" xr:uid="{00000000-0005-0000-0000-00009D8F0000}"/>
    <cellStyle name="Output 2 6 2 2 2 7" xfId="29675" xr:uid="{00000000-0005-0000-0000-00009E8F0000}"/>
    <cellStyle name="Output 2 6 2 2 3" xfId="4697" xr:uid="{00000000-0005-0000-0000-00009F8F0000}"/>
    <cellStyle name="Output 2 6 2 2 3 2" xfId="22015" xr:uid="{00000000-0005-0000-0000-0000A08F0000}"/>
    <cellStyle name="Output 2 6 2 2 3 3" xfId="14252" xr:uid="{00000000-0005-0000-0000-0000A18F0000}"/>
    <cellStyle name="Output 2 6 2 2 3 4" xfId="27503" xr:uid="{00000000-0005-0000-0000-0000A28F0000}"/>
    <cellStyle name="Output 2 6 2 2 3 5" xfId="30138" xr:uid="{00000000-0005-0000-0000-0000A38F0000}"/>
    <cellStyle name="Output 2 6 2 2 3 6" xfId="31371" xr:uid="{00000000-0005-0000-0000-0000A48F0000}"/>
    <cellStyle name="Output 2 6 2 2 4" xfId="14343" xr:uid="{00000000-0005-0000-0000-0000A58F0000}"/>
    <cellStyle name="Output 2 6 2 2 5" xfId="25699" xr:uid="{00000000-0005-0000-0000-0000A68F0000}"/>
    <cellStyle name="Output 2 6 2 2 6" xfId="19702" xr:uid="{00000000-0005-0000-0000-0000A78F0000}"/>
    <cellStyle name="Output 2 6 2 2 7" xfId="28269" xr:uid="{00000000-0005-0000-0000-0000A88F0000}"/>
    <cellStyle name="Output 2 6 2 2 8" xfId="30476" xr:uid="{00000000-0005-0000-0000-0000A98F0000}"/>
    <cellStyle name="Output 2 6 2 3" xfId="5901" xr:uid="{00000000-0005-0000-0000-0000AA8F0000}"/>
    <cellStyle name="Output 2 6 2 3 2" xfId="13530" xr:uid="{00000000-0005-0000-0000-0000AB8F0000}"/>
    <cellStyle name="Output 2 6 2 3 3" xfId="23112" xr:uid="{00000000-0005-0000-0000-0000AC8F0000}"/>
    <cellStyle name="Output 2 6 2 3 4" xfId="15149" xr:uid="{00000000-0005-0000-0000-0000AD8F0000}"/>
    <cellStyle name="Output 2 6 2 3 5" xfId="24725" xr:uid="{00000000-0005-0000-0000-0000AE8F0000}"/>
    <cellStyle name="Output 2 6 2 3 6" xfId="19112" xr:uid="{00000000-0005-0000-0000-0000AF8F0000}"/>
    <cellStyle name="Output 2 6 2 3 7" xfId="26699" xr:uid="{00000000-0005-0000-0000-0000B08F0000}"/>
    <cellStyle name="Output 2 6 2 4" xfId="5204" xr:uid="{00000000-0005-0000-0000-0000B18F0000}"/>
    <cellStyle name="Output 2 6 2 4 2" xfId="22475" xr:uid="{00000000-0005-0000-0000-0000B28F0000}"/>
    <cellStyle name="Output 2 6 2 4 3" xfId="20725" xr:uid="{00000000-0005-0000-0000-0000B38F0000}"/>
    <cellStyle name="Output 2 6 2 4 4" xfId="19670" xr:uid="{00000000-0005-0000-0000-0000B48F0000}"/>
    <cellStyle name="Output 2 6 2 4 5" xfId="25716" xr:uid="{00000000-0005-0000-0000-0000B58F0000}"/>
    <cellStyle name="Output 2 6 2 4 6" xfId="31051" xr:uid="{00000000-0005-0000-0000-0000B68F0000}"/>
    <cellStyle name="Output 2 6 2 5" xfId="15821" xr:uid="{00000000-0005-0000-0000-0000B78F0000}"/>
    <cellStyle name="Output 2 6 2 6" xfId="18836" xr:uid="{00000000-0005-0000-0000-0000B88F0000}"/>
    <cellStyle name="Output 2 6 2 7" xfId="22880" xr:uid="{00000000-0005-0000-0000-0000B98F0000}"/>
    <cellStyle name="Output 2 6 2 8" xfId="25399" xr:uid="{00000000-0005-0000-0000-0000BA8F0000}"/>
    <cellStyle name="Output 2 6 2 9" xfId="31913" xr:uid="{00000000-0005-0000-0000-0000BB8F0000}"/>
    <cellStyle name="Output 2 6 3" xfId="1885" xr:uid="{00000000-0005-0000-0000-0000BC8F0000}"/>
    <cellStyle name="Output 2 6 3 2" xfId="6186" xr:uid="{00000000-0005-0000-0000-0000BD8F0000}"/>
    <cellStyle name="Output 2 6 3 2 2" xfId="13751" xr:uid="{00000000-0005-0000-0000-0000BE8F0000}"/>
    <cellStyle name="Output 2 6 3 2 3" xfId="23397" xr:uid="{00000000-0005-0000-0000-0000BF8F0000}"/>
    <cellStyle name="Output 2 6 3 2 4" xfId="14819" xr:uid="{00000000-0005-0000-0000-0000C08F0000}"/>
    <cellStyle name="Output 2 6 3 2 5" xfId="17818" xr:uid="{00000000-0005-0000-0000-0000C18F0000}"/>
    <cellStyle name="Output 2 6 3 2 6" xfId="29963" xr:uid="{00000000-0005-0000-0000-0000C28F0000}"/>
    <cellStyle name="Output 2 6 3 2 7" xfId="31882" xr:uid="{00000000-0005-0000-0000-0000C38F0000}"/>
    <cellStyle name="Output 2 6 3 3" xfId="5561" xr:uid="{00000000-0005-0000-0000-0000C48F0000}"/>
    <cellStyle name="Output 2 6 3 3 2" xfId="22797" xr:uid="{00000000-0005-0000-0000-0000C58F0000}"/>
    <cellStyle name="Output 2 6 3 3 3" xfId="20400" xr:uid="{00000000-0005-0000-0000-0000C68F0000}"/>
    <cellStyle name="Output 2 6 3 3 4" xfId="26979" xr:uid="{00000000-0005-0000-0000-0000C78F0000}"/>
    <cellStyle name="Output 2 6 3 3 5" xfId="21172" xr:uid="{00000000-0005-0000-0000-0000C88F0000}"/>
    <cellStyle name="Output 2 6 3 3 6" xfId="27534" xr:uid="{00000000-0005-0000-0000-0000C98F0000}"/>
    <cellStyle name="Output 2 6 3 4" xfId="14563" xr:uid="{00000000-0005-0000-0000-0000CA8F0000}"/>
    <cellStyle name="Output 2 6 3 5" xfId="25803" xr:uid="{00000000-0005-0000-0000-0000CB8F0000}"/>
    <cellStyle name="Output 2 6 3 6" xfId="27853" xr:uid="{00000000-0005-0000-0000-0000CC8F0000}"/>
    <cellStyle name="Output 2 6 3 7" xfId="24248" xr:uid="{00000000-0005-0000-0000-0000CD8F0000}"/>
    <cellStyle name="Output 2 6 3 8" xfId="28220" xr:uid="{00000000-0005-0000-0000-0000CE8F0000}"/>
    <cellStyle name="Output 2 6 4" xfId="4120" xr:uid="{00000000-0005-0000-0000-0000CF8F0000}"/>
    <cellStyle name="Output 2 6 4 2" xfId="12023" xr:uid="{00000000-0005-0000-0000-0000D08F0000}"/>
    <cellStyle name="Output 2 6 4 3" xfId="21487" xr:uid="{00000000-0005-0000-0000-0000D18F0000}"/>
    <cellStyle name="Output 2 6 4 4" xfId="19868" xr:uid="{00000000-0005-0000-0000-0000D28F0000}"/>
    <cellStyle name="Output 2 6 4 5" xfId="26579" xr:uid="{00000000-0005-0000-0000-0000D38F0000}"/>
    <cellStyle name="Output 2 6 4 6" xfId="21104" xr:uid="{00000000-0005-0000-0000-0000D48F0000}"/>
    <cellStyle name="Output 2 6 4 7" xfId="31993" xr:uid="{00000000-0005-0000-0000-0000D58F0000}"/>
    <cellStyle name="Output 2 6 5" xfId="4320" xr:uid="{00000000-0005-0000-0000-0000D68F0000}"/>
    <cellStyle name="Output 2 6 5 2" xfId="21666" xr:uid="{00000000-0005-0000-0000-0000D78F0000}"/>
    <cellStyle name="Output 2 6 5 3" xfId="25403" xr:uid="{00000000-0005-0000-0000-0000D88F0000}"/>
    <cellStyle name="Output 2 6 5 4" xfId="25141" xr:uid="{00000000-0005-0000-0000-0000D98F0000}"/>
    <cellStyle name="Output 2 6 5 5" xfId="26543" xr:uid="{00000000-0005-0000-0000-0000DA8F0000}"/>
    <cellStyle name="Output 2 6 5 6" xfId="31493" xr:uid="{00000000-0005-0000-0000-0000DB8F0000}"/>
    <cellStyle name="Output 2 6 6" xfId="24784" xr:uid="{00000000-0005-0000-0000-0000DC8F0000}"/>
    <cellStyle name="Output 2 6 7" xfId="19103" xr:uid="{00000000-0005-0000-0000-0000DD8F0000}"/>
    <cellStyle name="Output 2 6 8" xfId="29461" xr:uid="{00000000-0005-0000-0000-0000DE8F0000}"/>
    <cellStyle name="Output 2 6 9" xfId="26874" xr:uid="{00000000-0005-0000-0000-0000DF8F0000}"/>
    <cellStyle name="Output 2 7" xfId="709" xr:uid="{00000000-0005-0000-0000-0000E08F0000}"/>
    <cellStyle name="Output 2 7 10" xfId="31499" xr:uid="{00000000-0005-0000-0000-0000E18F0000}"/>
    <cellStyle name="Output 2 7 2" xfId="1475" xr:uid="{00000000-0005-0000-0000-0000E28F0000}"/>
    <cellStyle name="Output 2 7 2 2" xfId="2566" xr:uid="{00000000-0005-0000-0000-0000E38F0000}"/>
    <cellStyle name="Output 2 7 2 2 2" xfId="6589" xr:uid="{00000000-0005-0000-0000-0000E48F0000}"/>
    <cellStyle name="Output 2 7 2 2 2 2" xfId="14010" xr:uid="{00000000-0005-0000-0000-0000E58F0000}"/>
    <cellStyle name="Output 2 7 2 2 2 3" xfId="23800" xr:uid="{00000000-0005-0000-0000-0000E68F0000}"/>
    <cellStyle name="Output 2 7 2 2 2 4" xfId="14191" xr:uid="{00000000-0005-0000-0000-0000E78F0000}"/>
    <cellStyle name="Output 2 7 2 2 2 5" xfId="25219" xr:uid="{00000000-0005-0000-0000-0000E88F0000}"/>
    <cellStyle name="Output 2 7 2 2 2 6" xfId="20789" xr:uid="{00000000-0005-0000-0000-0000E98F0000}"/>
    <cellStyle name="Output 2 7 2 2 2 7" xfId="30956" xr:uid="{00000000-0005-0000-0000-0000EA8F0000}"/>
    <cellStyle name="Output 2 7 2 2 3" xfId="4069" xr:uid="{00000000-0005-0000-0000-0000EB8F0000}"/>
    <cellStyle name="Output 2 7 2 2 3 2" xfId="21436" xr:uid="{00000000-0005-0000-0000-0000EC8F0000}"/>
    <cellStyle name="Output 2 7 2 2 3 3" xfId="26045" xr:uid="{00000000-0005-0000-0000-0000ED8F0000}"/>
    <cellStyle name="Output 2 7 2 2 3 4" xfId="27303" xr:uid="{00000000-0005-0000-0000-0000EE8F0000}"/>
    <cellStyle name="Output 2 7 2 2 3 5" xfId="26334" xr:uid="{00000000-0005-0000-0000-0000EF8F0000}"/>
    <cellStyle name="Output 2 7 2 2 3 6" xfId="31401" xr:uid="{00000000-0005-0000-0000-0000F08F0000}"/>
    <cellStyle name="Output 2 7 2 2 4" xfId="14342" xr:uid="{00000000-0005-0000-0000-0000F18F0000}"/>
    <cellStyle name="Output 2 7 2 2 5" xfId="22888" xr:uid="{00000000-0005-0000-0000-0000F28F0000}"/>
    <cellStyle name="Output 2 7 2 2 6" xfId="26884" xr:uid="{00000000-0005-0000-0000-0000F38F0000}"/>
    <cellStyle name="Output 2 7 2 2 7" xfId="28719" xr:uid="{00000000-0005-0000-0000-0000F48F0000}"/>
    <cellStyle name="Output 2 7 2 2 8" xfId="31486" xr:uid="{00000000-0005-0000-0000-0000F58F0000}"/>
    <cellStyle name="Output 2 7 2 3" xfId="5902" xr:uid="{00000000-0005-0000-0000-0000F68F0000}"/>
    <cellStyle name="Output 2 7 2 3 2" xfId="13531" xr:uid="{00000000-0005-0000-0000-0000F78F0000}"/>
    <cellStyle name="Output 2 7 2 3 3" xfId="23113" xr:uid="{00000000-0005-0000-0000-0000F88F0000}"/>
    <cellStyle name="Output 2 7 2 3 4" xfId="20746" xr:uid="{00000000-0005-0000-0000-0000F98F0000}"/>
    <cellStyle name="Output 2 7 2 3 5" xfId="21839" xr:uid="{00000000-0005-0000-0000-0000FA8F0000}"/>
    <cellStyle name="Output 2 7 2 3 6" xfId="24905" xr:uid="{00000000-0005-0000-0000-0000FB8F0000}"/>
    <cellStyle name="Output 2 7 2 3 7" xfId="31929" xr:uid="{00000000-0005-0000-0000-0000FC8F0000}"/>
    <cellStyle name="Output 2 7 2 4" xfId="6098" xr:uid="{00000000-0005-0000-0000-0000FD8F0000}"/>
    <cellStyle name="Output 2 7 2 4 2" xfId="23309" xr:uid="{00000000-0005-0000-0000-0000FE8F0000}"/>
    <cellStyle name="Output 2 7 2 4 3" xfId="25760" xr:uid="{00000000-0005-0000-0000-0000FF8F0000}"/>
    <cellStyle name="Output 2 7 2 4 4" xfId="17852" xr:uid="{00000000-0005-0000-0000-000000900000}"/>
    <cellStyle name="Output 2 7 2 4 5" xfId="27035" xr:uid="{00000000-0005-0000-0000-000001900000}"/>
    <cellStyle name="Output 2 7 2 4 6" xfId="28548" xr:uid="{00000000-0005-0000-0000-000002900000}"/>
    <cellStyle name="Output 2 7 2 5" xfId="20487" xr:uid="{00000000-0005-0000-0000-000003900000}"/>
    <cellStyle name="Output 2 7 2 6" xfId="26197" xr:uid="{00000000-0005-0000-0000-000004900000}"/>
    <cellStyle name="Output 2 7 2 7" xfId="22130" xr:uid="{00000000-0005-0000-0000-000005900000}"/>
    <cellStyle name="Output 2 7 2 8" xfId="29626" xr:uid="{00000000-0005-0000-0000-000006900000}"/>
    <cellStyle name="Output 2 7 2 9" xfId="27920" xr:uid="{00000000-0005-0000-0000-000007900000}"/>
    <cellStyle name="Output 2 7 3" xfId="1886" xr:uid="{00000000-0005-0000-0000-000008900000}"/>
    <cellStyle name="Output 2 7 3 2" xfId="6187" xr:uid="{00000000-0005-0000-0000-000009900000}"/>
    <cellStyle name="Output 2 7 3 2 2" xfId="13752" xr:uid="{00000000-0005-0000-0000-00000A900000}"/>
    <cellStyle name="Output 2 7 3 2 3" xfId="23398" xr:uid="{00000000-0005-0000-0000-00000B900000}"/>
    <cellStyle name="Output 2 7 3 2 4" xfId="26138" xr:uid="{00000000-0005-0000-0000-00000C900000}"/>
    <cellStyle name="Output 2 7 3 2 5" xfId="26692" xr:uid="{00000000-0005-0000-0000-00000D900000}"/>
    <cellStyle name="Output 2 7 3 2 6" xfId="29349" xr:uid="{00000000-0005-0000-0000-00000E900000}"/>
    <cellStyle name="Output 2 7 3 2 7" xfId="31507" xr:uid="{00000000-0005-0000-0000-00000F900000}"/>
    <cellStyle name="Output 2 7 3 3" xfId="4934" xr:uid="{00000000-0005-0000-0000-000010900000}"/>
    <cellStyle name="Output 2 7 3 3 2" xfId="22232" xr:uid="{00000000-0005-0000-0000-000011900000}"/>
    <cellStyle name="Output 2 7 3 3 3" xfId="19722" xr:uid="{00000000-0005-0000-0000-000012900000}"/>
    <cellStyle name="Output 2 7 3 3 4" xfId="15890" xr:uid="{00000000-0005-0000-0000-000013900000}"/>
    <cellStyle name="Output 2 7 3 3 5" xfId="19678" xr:uid="{00000000-0005-0000-0000-000014900000}"/>
    <cellStyle name="Output 2 7 3 3 6" xfId="31581" xr:uid="{00000000-0005-0000-0000-000015900000}"/>
    <cellStyle name="Output 2 7 3 4" xfId="14562" xr:uid="{00000000-0005-0000-0000-000016900000}"/>
    <cellStyle name="Output 2 7 3 5" xfId="21937" xr:uid="{00000000-0005-0000-0000-000017900000}"/>
    <cellStyle name="Output 2 7 3 6" xfId="21191" xr:uid="{00000000-0005-0000-0000-000018900000}"/>
    <cellStyle name="Output 2 7 3 7" xfId="30871" xr:uid="{00000000-0005-0000-0000-000019900000}"/>
    <cellStyle name="Output 2 7 3 8" xfId="32103" xr:uid="{00000000-0005-0000-0000-00001A900000}"/>
    <cellStyle name="Output 2 7 4" xfId="4122" xr:uid="{00000000-0005-0000-0000-00001B900000}"/>
    <cellStyle name="Output 2 7 4 2" xfId="12025" xr:uid="{00000000-0005-0000-0000-00001C900000}"/>
    <cellStyle name="Output 2 7 4 3" xfId="21489" xr:uid="{00000000-0005-0000-0000-00001D900000}"/>
    <cellStyle name="Output 2 7 4 4" xfId="20014" xr:uid="{00000000-0005-0000-0000-00001E900000}"/>
    <cellStyle name="Output 2 7 4 5" xfId="27302" xr:uid="{00000000-0005-0000-0000-00001F900000}"/>
    <cellStyle name="Output 2 7 4 6" xfId="30132" xr:uid="{00000000-0005-0000-0000-000020900000}"/>
    <cellStyle name="Output 2 7 4 7" xfId="30188" xr:uid="{00000000-0005-0000-0000-000021900000}"/>
    <cellStyle name="Output 2 7 5" xfId="6832" xr:uid="{00000000-0005-0000-0000-000022900000}"/>
    <cellStyle name="Output 2 7 5 2" xfId="24043" xr:uid="{00000000-0005-0000-0000-000023900000}"/>
    <cellStyle name="Output 2 7 5 3" xfId="20517" xr:uid="{00000000-0005-0000-0000-000024900000}"/>
    <cellStyle name="Output 2 7 5 4" xfId="28870" xr:uid="{00000000-0005-0000-0000-000025900000}"/>
    <cellStyle name="Output 2 7 5 5" xfId="27665" xr:uid="{00000000-0005-0000-0000-000026900000}"/>
    <cellStyle name="Output 2 7 5 6" xfId="31950" xr:uid="{00000000-0005-0000-0000-000027900000}"/>
    <cellStyle name="Output 2 7 6" xfId="19821" xr:uid="{00000000-0005-0000-0000-000028900000}"/>
    <cellStyle name="Output 2 7 7" xfId="21508" xr:uid="{00000000-0005-0000-0000-000029900000}"/>
    <cellStyle name="Output 2 7 8" xfId="28013" xr:uid="{00000000-0005-0000-0000-00002A900000}"/>
    <cellStyle name="Output 2 7 9" xfId="24371" xr:uid="{00000000-0005-0000-0000-00002B900000}"/>
    <cellStyle name="Output 2 8" xfId="1456" xr:uid="{00000000-0005-0000-0000-00002C900000}"/>
    <cellStyle name="Output 2 8 2" xfId="2547" xr:uid="{00000000-0005-0000-0000-00002D900000}"/>
    <cellStyle name="Output 2 8 2 2" xfId="6570" xr:uid="{00000000-0005-0000-0000-00002E900000}"/>
    <cellStyle name="Output 2 8 2 2 2" xfId="13991" xr:uid="{00000000-0005-0000-0000-00002F900000}"/>
    <cellStyle name="Output 2 8 2 2 3" xfId="23781" xr:uid="{00000000-0005-0000-0000-000030900000}"/>
    <cellStyle name="Output 2 8 2 2 4" xfId="21747" xr:uid="{00000000-0005-0000-0000-000031900000}"/>
    <cellStyle name="Output 2 8 2 2 5" xfId="22320" xr:uid="{00000000-0005-0000-0000-000032900000}"/>
    <cellStyle name="Output 2 8 2 2 6" xfId="26947" xr:uid="{00000000-0005-0000-0000-000033900000}"/>
    <cellStyle name="Output 2 8 2 2 7" xfId="31564" xr:uid="{00000000-0005-0000-0000-000034900000}"/>
    <cellStyle name="Output 2 8 2 3" xfId="5583" xr:uid="{00000000-0005-0000-0000-000035900000}"/>
    <cellStyle name="Output 2 8 2 3 2" xfId="22819" xr:uid="{00000000-0005-0000-0000-000036900000}"/>
    <cellStyle name="Output 2 8 2 3 3" xfId="15428" xr:uid="{00000000-0005-0000-0000-000037900000}"/>
    <cellStyle name="Output 2 8 2 3 4" xfId="28804" xr:uid="{00000000-0005-0000-0000-000038900000}"/>
    <cellStyle name="Output 2 8 2 3 5" xfId="29140" xr:uid="{00000000-0005-0000-0000-000039900000}"/>
    <cellStyle name="Output 2 8 2 3 6" xfId="28454" xr:uid="{00000000-0005-0000-0000-00003A900000}"/>
    <cellStyle name="Output 2 8 2 4" xfId="14359" xr:uid="{00000000-0005-0000-0000-00003B900000}"/>
    <cellStyle name="Output 2 8 2 5" xfId="25484" xr:uid="{00000000-0005-0000-0000-00003C900000}"/>
    <cellStyle name="Output 2 8 2 6" xfId="22249" xr:uid="{00000000-0005-0000-0000-00003D900000}"/>
    <cellStyle name="Output 2 8 2 7" xfId="29125" xr:uid="{00000000-0005-0000-0000-00003E900000}"/>
    <cellStyle name="Output 2 8 2 8" xfId="31527" xr:uid="{00000000-0005-0000-0000-00003F900000}"/>
    <cellStyle name="Output 2 8 3" xfId="5883" xr:uid="{00000000-0005-0000-0000-000040900000}"/>
    <cellStyle name="Output 2 8 3 2" xfId="13512" xr:uid="{00000000-0005-0000-0000-000041900000}"/>
    <cellStyle name="Output 2 8 3 3" xfId="23094" xr:uid="{00000000-0005-0000-0000-000042900000}"/>
    <cellStyle name="Output 2 8 3 4" xfId="25752" xr:uid="{00000000-0005-0000-0000-000043900000}"/>
    <cellStyle name="Output 2 8 3 5" xfId="16272" xr:uid="{00000000-0005-0000-0000-000044900000}"/>
    <cellStyle name="Output 2 8 3 6" xfId="30746" xr:uid="{00000000-0005-0000-0000-000045900000}"/>
    <cellStyle name="Output 2 8 3 7" xfId="31160" xr:uid="{00000000-0005-0000-0000-000046900000}"/>
    <cellStyle name="Output 2 8 4" xfId="3864" xr:uid="{00000000-0005-0000-0000-000047900000}"/>
    <cellStyle name="Output 2 8 4 2" xfId="21232" xr:uid="{00000000-0005-0000-0000-000048900000}"/>
    <cellStyle name="Output 2 8 4 3" xfId="19961" xr:uid="{00000000-0005-0000-0000-000049900000}"/>
    <cellStyle name="Output 2 8 4 4" xfId="27311" xr:uid="{00000000-0005-0000-0000-00004A900000}"/>
    <cellStyle name="Output 2 8 4 5" xfId="25500" xr:uid="{00000000-0005-0000-0000-00004B900000}"/>
    <cellStyle name="Output 2 8 4 6" xfId="31825" xr:uid="{00000000-0005-0000-0000-00004C900000}"/>
    <cellStyle name="Output 2 8 5" xfId="15822" xr:uid="{00000000-0005-0000-0000-00004D900000}"/>
    <cellStyle name="Output 2 8 6" xfId="25187" xr:uid="{00000000-0005-0000-0000-00004E900000}"/>
    <cellStyle name="Output 2 8 7" xfId="25551" xr:uid="{00000000-0005-0000-0000-00004F900000}"/>
    <cellStyle name="Output 2 8 8" xfId="30501" xr:uid="{00000000-0005-0000-0000-000050900000}"/>
    <cellStyle name="Output 2 8 9" xfId="20815" xr:uid="{00000000-0005-0000-0000-000051900000}"/>
    <cellStyle name="Output 2 9" xfId="1867" xr:uid="{00000000-0005-0000-0000-000052900000}"/>
    <cellStyle name="Output 2 9 2" xfId="6168" xr:uid="{00000000-0005-0000-0000-000053900000}"/>
    <cellStyle name="Output 2 9 2 2" xfId="13733" xr:uid="{00000000-0005-0000-0000-000054900000}"/>
    <cellStyle name="Output 2 9 2 3" xfId="23379" xr:uid="{00000000-0005-0000-0000-000055900000}"/>
    <cellStyle name="Output 2 9 2 4" xfId="25900" xr:uid="{00000000-0005-0000-0000-000056900000}"/>
    <cellStyle name="Output 2 9 2 5" xfId="28335" xr:uid="{00000000-0005-0000-0000-000057900000}"/>
    <cellStyle name="Output 2 9 2 6" xfId="21197" xr:uid="{00000000-0005-0000-0000-000058900000}"/>
    <cellStyle name="Output 2 9 2 7" xfId="31628" xr:uid="{00000000-0005-0000-0000-000059900000}"/>
    <cellStyle name="Output 2 9 3" xfId="6902" xr:uid="{00000000-0005-0000-0000-00005A900000}"/>
    <cellStyle name="Output 2 9 3 2" xfId="24113" xr:uid="{00000000-0005-0000-0000-00005B900000}"/>
    <cellStyle name="Output 2 9 3 3" xfId="22587" xr:uid="{00000000-0005-0000-0000-00005C900000}"/>
    <cellStyle name="Output 2 9 3 4" xfId="28940" xr:uid="{00000000-0005-0000-0000-00005D900000}"/>
    <cellStyle name="Output 2 9 3 5" xfId="29836" xr:uid="{00000000-0005-0000-0000-00005E900000}"/>
    <cellStyle name="Output 2 9 3 6" xfId="27446" xr:uid="{00000000-0005-0000-0000-00005F900000}"/>
    <cellStyle name="Output 2 9 4" xfId="20512" xr:uid="{00000000-0005-0000-0000-000060900000}"/>
    <cellStyle name="Output 2 9 5" xfId="15848" xr:uid="{00000000-0005-0000-0000-000061900000}"/>
    <cellStyle name="Output 2 9 6" xfId="27855" xr:uid="{00000000-0005-0000-0000-000062900000}"/>
    <cellStyle name="Output 2 9 7" xfId="21579" xr:uid="{00000000-0005-0000-0000-000063900000}"/>
    <cellStyle name="Output 2 9 8" xfId="32073" xr:uid="{00000000-0005-0000-0000-000064900000}"/>
    <cellStyle name="Output 3" xfId="710" xr:uid="{00000000-0005-0000-0000-000065900000}"/>
    <cellStyle name="Output 3 10" xfId="25337" xr:uid="{00000000-0005-0000-0000-000066900000}"/>
    <cellStyle name="Output 3 11" xfId="22118" xr:uid="{00000000-0005-0000-0000-000067900000}"/>
    <cellStyle name="Output 3 12" xfId="29877" xr:uid="{00000000-0005-0000-0000-000068900000}"/>
    <cellStyle name="Output 3 13" xfId="24428" xr:uid="{00000000-0005-0000-0000-000069900000}"/>
    <cellStyle name="Output 3 14" xfId="16179" xr:uid="{00000000-0005-0000-0000-00006A900000}"/>
    <cellStyle name="Output 3 2" xfId="711" xr:uid="{00000000-0005-0000-0000-00006B900000}"/>
    <cellStyle name="Output 3 2 10" xfId="22539" xr:uid="{00000000-0005-0000-0000-00006C900000}"/>
    <cellStyle name="Output 3 2 11" xfId="20046" xr:uid="{00000000-0005-0000-0000-00006D900000}"/>
    <cellStyle name="Output 3 2 12" xfId="26601" xr:uid="{00000000-0005-0000-0000-00006E900000}"/>
    <cellStyle name="Output 3 2 13" xfId="27575" xr:uid="{00000000-0005-0000-0000-00006F900000}"/>
    <cellStyle name="Output 3 2 2" xfId="712" xr:uid="{00000000-0005-0000-0000-000070900000}"/>
    <cellStyle name="Output 3 2 2 10" xfId="29325" xr:uid="{00000000-0005-0000-0000-000071900000}"/>
    <cellStyle name="Output 3 2 2 11" xfId="32080" xr:uid="{00000000-0005-0000-0000-000072900000}"/>
    <cellStyle name="Output 3 2 2 2" xfId="713" xr:uid="{00000000-0005-0000-0000-000073900000}"/>
    <cellStyle name="Output 3 2 2 2 10" xfId="29995" xr:uid="{00000000-0005-0000-0000-000074900000}"/>
    <cellStyle name="Output 3 2 2 2 2" xfId="1479" xr:uid="{00000000-0005-0000-0000-000075900000}"/>
    <cellStyle name="Output 3 2 2 2 2 2" xfId="2570" xr:uid="{00000000-0005-0000-0000-000076900000}"/>
    <cellStyle name="Output 3 2 2 2 2 2 2" xfId="6593" xr:uid="{00000000-0005-0000-0000-000077900000}"/>
    <cellStyle name="Output 3 2 2 2 2 2 2 2" xfId="14014" xr:uid="{00000000-0005-0000-0000-000078900000}"/>
    <cellStyle name="Output 3 2 2 2 2 2 2 3" xfId="23804" xr:uid="{00000000-0005-0000-0000-000079900000}"/>
    <cellStyle name="Output 3 2 2 2 2 2 2 4" xfId="26136" xr:uid="{00000000-0005-0000-0000-00007A900000}"/>
    <cellStyle name="Output 3 2 2 2 2 2 2 5" xfId="25661" xr:uid="{00000000-0005-0000-0000-00007B900000}"/>
    <cellStyle name="Output 3 2 2 2 2 2 2 6" xfId="27045" xr:uid="{00000000-0005-0000-0000-00007C900000}"/>
    <cellStyle name="Output 3 2 2 2 2 2 2 7" xfId="31655" xr:uid="{00000000-0005-0000-0000-00007D900000}"/>
    <cellStyle name="Output 3 2 2 2 2 2 3" xfId="6767" xr:uid="{00000000-0005-0000-0000-00007E900000}"/>
    <cellStyle name="Output 3 2 2 2 2 2 3 2" xfId="23978" xr:uid="{00000000-0005-0000-0000-00007F900000}"/>
    <cellStyle name="Output 3 2 2 2 2 2 3 3" xfId="26531" xr:uid="{00000000-0005-0000-0000-000080900000}"/>
    <cellStyle name="Output 3 2 2 2 2 2 3 4" xfId="24425" xr:uid="{00000000-0005-0000-0000-000081900000}"/>
    <cellStyle name="Output 3 2 2 2 2 2 3 5" xfId="20038" xr:uid="{00000000-0005-0000-0000-000082900000}"/>
    <cellStyle name="Output 3 2 2 2 2 2 3 6" xfId="30247" xr:uid="{00000000-0005-0000-0000-000083900000}"/>
    <cellStyle name="Output 3 2 2 2 2 2 4" xfId="14338" xr:uid="{00000000-0005-0000-0000-000084900000}"/>
    <cellStyle name="Output 3 2 2 2 2 2 5" xfId="22055" xr:uid="{00000000-0005-0000-0000-000085900000}"/>
    <cellStyle name="Output 3 2 2 2 2 2 6" xfId="25138" xr:uid="{00000000-0005-0000-0000-000086900000}"/>
    <cellStyle name="Output 3 2 2 2 2 2 7" xfId="29997" xr:uid="{00000000-0005-0000-0000-000087900000}"/>
    <cellStyle name="Output 3 2 2 2 2 2 8" xfId="32008" xr:uid="{00000000-0005-0000-0000-000088900000}"/>
    <cellStyle name="Output 3 2 2 2 2 3" xfId="5906" xr:uid="{00000000-0005-0000-0000-000089900000}"/>
    <cellStyle name="Output 3 2 2 2 2 3 2" xfId="13535" xr:uid="{00000000-0005-0000-0000-00008A900000}"/>
    <cellStyle name="Output 3 2 2 2 2 3 3" xfId="23117" xr:uid="{00000000-0005-0000-0000-00008B900000}"/>
    <cellStyle name="Output 3 2 2 2 2 3 4" xfId="26274" xr:uid="{00000000-0005-0000-0000-00008C900000}"/>
    <cellStyle name="Output 3 2 2 2 2 3 5" xfId="20648" xr:uid="{00000000-0005-0000-0000-00008D900000}"/>
    <cellStyle name="Output 3 2 2 2 2 3 6" xfId="30628" xr:uid="{00000000-0005-0000-0000-00008E900000}"/>
    <cellStyle name="Output 3 2 2 2 2 3 7" xfId="27963" xr:uid="{00000000-0005-0000-0000-00008F900000}"/>
    <cellStyle name="Output 3 2 2 2 2 4" xfId="6250" xr:uid="{00000000-0005-0000-0000-000090900000}"/>
    <cellStyle name="Output 3 2 2 2 2 4 2" xfId="23461" xr:uid="{00000000-0005-0000-0000-000091900000}"/>
    <cellStyle name="Output 3 2 2 2 2 4 3" xfId="20569" xr:uid="{00000000-0005-0000-0000-000092900000}"/>
    <cellStyle name="Output 3 2 2 2 2 4 4" xfId="21025" xr:uid="{00000000-0005-0000-0000-000093900000}"/>
    <cellStyle name="Output 3 2 2 2 2 4 5" xfId="27887" xr:uid="{00000000-0005-0000-0000-000094900000}"/>
    <cellStyle name="Output 3 2 2 2 2 4 6" xfId="28763" xr:uid="{00000000-0005-0000-0000-000095900000}"/>
    <cellStyle name="Output 3 2 2 2 2 5" xfId="16231" xr:uid="{00000000-0005-0000-0000-000096900000}"/>
    <cellStyle name="Output 3 2 2 2 2 6" xfId="24212" xr:uid="{00000000-0005-0000-0000-000097900000}"/>
    <cellStyle name="Output 3 2 2 2 2 7" xfId="28168" xr:uid="{00000000-0005-0000-0000-000098900000}"/>
    <cellStyle name="Output 3 2 2 2 2 8" xfId="28019" xr:uid="{00000000-0005-0000-0000-000099900000}"/>
    <cellStyle name="Output 3 2 2 2 2 9" xfId="32019" xr:uid="{00000000-0005-0000-0000-00009A900000}"/>
    <cellStyle name="Output 3 2 2 2 3" xfId="1890" xr:uid="{00000000-0005-0000-0000-00009B900000}"/>
    <cellStyle name="Output 3 2 2 2 3 2" xfId="6191" xr:uid="{00000000-0005-0000-0000-00009C900000}"/>
    <cellStyle name="Output 3 2 2 2 3 2 2" xfId="13756" xr:uid="{00000000-0005-0000-0000-00009D900000}"/>
    <cellStyle name="Output 3 2 2 2 3 2 3" xfId="23402" xr:uid="{00000000-0005-0000-0000-00009E900000}"/>
    <cellStyle name="Output 3 2 2 2 3 2 4" xfId="25253" xr:uid="{00000000-0005-0000-0000-00009F900000}"/>
    <cellStyle name="Output 3 2 2 2 3 2 5" xfId="19452" xr:uid="{00000000-0005-0000-0000-0000A0900000}"/>
    <cellStyle name="Output 3 2 2 2 3 2 6" xfId="28695" xr:uid="{00000000-0005-0000-0000-0000A1900000}"/>
    <cellStyle name="Output 3 2 2 2 3 2 7" xfId="28682" xr:uid="{00000000-0005-0000-0000-0000A2900000}"/>
    <cellStyle name="Output 3 2 2 2 3 3" xfId="5560" xr:uid="{00000000-0005-0000-0000-0000A3900000}"/>
    <cellStyle name="Output 3 2 2 2 3 3 2" xfId="22796" xr:uid="{00000000-0005-0000-0000-0000A4900000}"/>
    <cellStyle name="Output 3 2 2 2 3 3 3" xfId="25791" xr:uid="{00000000-0005-0000-0000-0000A5900000}"/>
    <cellStyle name="Output 3 2 2 2 3 3 4" xfId="20469" xr:uid="{00000000-0005-0000-0000-0000A6900000}"/>
    <cellStyle name="Output 3 2 2 2 3 3 5" xfId="28236" xr:uid="{00000000-0005-0000-0000-0000A7900000}"/>
    <cellStyle name="Output 3 2 2 2 3 3 6" xfId="30294" xr:uid="{00000000-0005-0000-0000-0000A8900000}"/>
    <cellStyle name="Output 3 2 2 2 3 4" xfId="14559" xr:uid="{00000000-0005-0000-0000-0000A9900000}"/>
    <cellStyle name="Output 3 2 2 2 3 5" xfId="20673" xr:uid="{00000000-0005-0000-0000-0000AA900000}"/>
    <cellStyle name="Output 3 2 2 2 3 6" xfId="26030" xr:uid="{00000000-0005-0000-0000-0000AB900000}"/>
    <cellStyle name="Output 3 2 2 2 3 7" xfId="30537" xr:uid="{00000000-0005-0000-0000-0000AC900000}"/>
    <cellStyle name="Output 3 2 2 2 3 8" xfId="27269" xr:uid="{00000000-0005-0000-0000-0000AD900000}"/>
    <cellStyle name="Output 3 2 2 2 4" xfId="4116" xr:uid="{00000000-0005-0000-0000-0000AE900000}"/>
    <cellStyle name="Output 3 2 2 2 4 2" xfId="12019" xr:uid="{00000000-0005-0000-0000-0000AF900000}"/>
    <cellStyle name="Output 3 2 2 2 4 3" xfId="21483" xr:uid="{00000000-0005-0000-0000-0000B0900000}"/>
    <cellStyle name="Output 3 2 2 2 4 4" xfId="24349" xr:uid="{00000000-0005-0000-0000-0000B1900000}"/>
    <cellStyle name="Output 3 2 2 2 4 5" xfId="27519" xr:uid="{00000000-0005-0000-0000-0000B2900000}"/>
    <cellStyle name="Output 3 2 2 2 4 6" xfId="24533" xr:uid="{00000000-0005-0000-0000-0000B3900000}"/>
    <cellStyle name="Output 3 2 2 2 4 7" xfId="31100" xr:uid="{00000000-0005-0000-0000-0000B4900000}"/>
    <cellStyle name="Output 3 2 2 2 5" xfId="6709" xr:uid="{00000000-0005-0000-0000-0000B5900000}"/>
    <cellStyle name="Output 3 2 2 2 5 2" xfId="23920" xr:uid="{00000000-0005-0000-0000-0000B6900000}"/>
    <cellStyle name="Output 3 2 2 2 5 3" xfId="26300" xr:uid="{00000000-0005-0000-0000-0000B7900000}"/>
    <cellStyle name="Output 3 2 2 2 5 4" xfId="19402" xr:uid="{00000000-0005-0000-0000-0000B8900000}"/>
    <cellStyle name="Output 3 2 2 2 5 5" xfId="18287" xr:uid="{00000000-0005-0000-0000-0000B9900000}"/>
    <cellStyle name="Output 3 2 2 2 5 6" xfId="25906" xr:uid="{00000000-0005-0000-0000-0000BA900000}"/>
    <cellStyle name="Output 3 2 2 2 6" xfId="26488" xr:uid="{00000000-0005-0000-0000-0000BB900000}"/>
    <cellStyle name="Output 3 2 2 2 7" xfId="20970" xr:uid="{00000000-0005-0000-0000-0000BC900000}"/>
    <cellStyle name="Output 3 2 2 2 8" xfId="30681" xr:uid="{00000000-0005-0000-0000-0000BD900000}"/>
    <cellStyle name="Output 3 2 2 2 9" xfId="22406" xr:uid="{00000000-0005-0000-0000-0000BE900000}"/>
    <cellStyle name="Output 3 2 2 3" xfId="1478" xr:uid="{00000000-0005-0000-0000-0000BF900000}"/>
    <cellStyle name="Output 3 2 2 3 2" xfId="2569" xr:uid="{00000000-0005-0000-0000-0000C0900000}"/>
    <cellStyle name="Output 3 2 2 3 2 2" xfId="6592" xr:uid="{00000000-0005-0000-0000-0000C1900000}"/>
    <cellStyle name="Output 3 2 2 3 2 2 2" xfId="14013" xr:uid="{00000000-0005-0000-0000-0000C2900000}"/>
    <cellStyle name="Output 3 2 2 3 2 2 3" xfId="23803" xr:uid="{00000000-0005-0000-0000-0000C3900000}"/>
    <cellStyle name="Output 3 2 2 3 2 2 4" xfId="25115" xr:uid="{00000000-0005-0000-0000-0000C4900000}"/>
    <cellStyle name="Output 3 2 2 3 2 2 5" xfId="24608" xr:uid="{00000000-0005-0000-0000-0000C5900000}"/>
    <cellStyle name="Output 3 2 2 3 2 2 6" xfId="27240" xr:uid="{00000000-0005-0000-0000-0000C6900000}"/>
    <cellStyle name="Output 3 2 2 3 2 2 7" xfId="31881" xr:uid="{00000000-0005-0000-0000-0000C7900000}"/>
    <cellStyle name="Output 3 2 2 3 2 3" xfId="4041" xr:uid="{00000000-0005-0000-0000-0000C8900000}"/>
    <cellStyle name="Output 3 2 2 3 2 3 2" xfId="21408" xr:uid="{00000000-0005-0000-0000-0000C9900000}"/>
    <cellStyle name="Output 3 2 2 3 2 3 3" xfId="21925" xr:uid="{00000000-0005-0000-0000-0000CA900000}"/>
    <cellStyle name="Output 3 2 2 3 2 3 4" xfId="27198" xr:uid="{00000000-0005-0000-0000-0000CB900000}"/>
    <cellStyle name="Output 3 2 2 3 2 3 5" xfId="27835" xr:uid="{00000000-0005-0000-0000-0000CC900000}"/>
    <cellStyle name="Output 3 2 2 3 2 3 6" xfId="31205" xr:uid="{00000000-0005-0000-0000-0000CD900000}"/>
    <cellStyle name="Output 3 2 2 3 2 4" xfId="14339" xr:uid="{00000000-0005-0000-0000-0000CE900000}"/>
    <cellStyle name="Output 3 2 2 3 2 5" xfId="16207" xr:uid="{00000000-0005-0000-0000-0000CF900000}"/>
    <cellStyle name="Output 3 2 2 3 2 6" xfId="24848" xr:uid="{00000000-0005-0000-0000-0000D0900000}"/>
    <cellStyle name="Output 3 2 2 3 2 7" xfId="24796" xr:uid="{00000000-0005-0000-0000-0000D1900000}"/>
    <cellStyle name="Output 3 2 2 3 2 8" xfId="25794" xr:uid="{00000000-0005-0000-0000-0000D2900000}"/>
    <cellStyle name="Output 3 2 2 3 3" xfId="5905" xr:uid="{00000000-0005-0000-0000-0000D3900000}"/>
    <cellStyle name="Output 3 2 2 3 3 2" xfId="13534" xr:uid="{00000000-0005-0000-0000-0000D4900000}"/>
    <cellStyle name="Output 3 2 2 3 3 3" xfId="23116" xr:uid="{00000000-0005-0000-0000-0000D5900000}"/>
    <cellStyle name="Output 3 2 2 3 3 4" xfId="25621" xr:uid="{00000000-0005-0000-0000-0000D6900000}"/>
    <cellStyle name="Output 3 2 2 3 3 5" xfId="22902" xr:uid="{00000000-0005-0000-0000-0000D7900000}"/>
    <cellStyle name="Output 3 2 2 3 3 6" xfId="29832" xr:uid="{00000000-0005-0000-0000-0000D8900000}"/>
    <cellStyle name="Output 3 2 2 3 3 7" xfId="31961" xr:uid="{00000000-0005-0000-0000-0000D9900000}"/>
    <cellStyle name="Output 3 2 2 3 4" xfId="6925" xr:uid="{00000000-0005-0000-0000-0000DA900000}"/>
    <cellStyle name="Output 3 2 2 3 4 2" xfId="24136" xr:uid="{00000000-0005-0000-0000-0000DB900000}"/>
    <cellStyle name="Output 3 2 2 3 4 3" xfId="24665" xr:uid="{00000000-0005-0000-0000-0000DC900000}"/>
    <cellStyle name="Output 3 2 2 3 4 4" xfId="28963" xr:uid="{00000000-0005-0000-0000-0000DD900000}"/>
    <cellStyle name="Output 3 2 2 3 4 5" xfId="26530" xr:uid="{00000000-0005-0000-0000-0000DE900000}"/>
    <cellStyle name="Output 3 2 2 3 4 6" xfId="27427" xr:uid="{00000000-0005-0000-0000-0000DF900000}"/>
    <cellStyle name="Output 3 2 2 3 5" xfId="20229" xr:uid="{00000000-0005-0000-0000-0000E0900000}"/>
    <cellStyle name="Output 3 2 2 3 6" xfId="22365" xr:uid="{00000000-0005-0000-0000-0000E1900000}"/>
    <cellStyle name="Output 3 2 2 3 7" xfId="26976" xr:uid="{00000000-0005-0000-0000-0000E2900000}"/>
    <cellStyle name="Output 3 2 2 3 8" xfId="29508" xr:uid="{00000000-0005-0000-0000-0000E3900000}"/>
    <cellStyle name="Output 3 2 2 3 9" xfId="30980" xr:uid="{00000000-0005-0000-0000-0000E4900000}"/>
    <cellStyle name="Output 3 2 2 4" xfId="1889" xr:uid="{00000000-0005-0000-0000-0000E5900000}"/>
    <cellStyle name="Output 3 2 2 4 2" xfId="6190" xr:uid="{00000000-0005-0000-0000-0000E6900000}"/>
    <cellStyle name="Output 3 2 2 4 2 2" xfId="13755" xr:uid="{00000000-0005-0000-0000-0000E7900000}"/>
    <cellStyle name="Output 3 2 2 4 2 3" xfId="23401" xr:uid="{00000000-0005-0000-0000-0000E8900000}"/>
    <cellStyle name="Output 3 2 2 4 2 4" xfId="20467" xr:uid="{00000000-0005-0000-0000-0000E9900000}"/>
    <cellStyle name="Output 3 2 2 4 2 5" xfId="28336" xr:uid="{00000000-0005-0000-0000-0000EA900000}"/>
    <cellStyle name="Output 3 2 2 4 2 6" xfId="29831" xr:uid="{00000000-0005-0000-0000-0000EB900000}"/>
    <cellStyle name="Output 3 2 2 4 2 7" xfId="31451" xr:uid="{00000000-0005-0000-0000-0000EC900000}"/>
    <cellStyle name="Output 3 2 2 4 3" xfId="3906" xr:uid="{00000000-0005-0000-0000-0000ED900000}"/>
    <cellStyle name="Output 3 2 2 4 3 2" xfId="21273" xr:uid="{00000000-0005-0000-0000-0000EE900000}"/>
    <cellStyle name="Output 3 2 2 4 3 3" xfId="26442" xr:uid="{00000000-0005-0000-0000-0000EF900000}"/>
    <cellStyle name="Output 3 2 2 4 3 4" xfId="18249" xr:uid="{00000000-0005-0000-0000-0000F0900000}"/>
    <cellStyle name="Output 3 2 2 4 3 5" xfId="30508" xr:uid="{00000000-0005-0000-0000-0000F1900000}"/>
    <cellStyle name="Output 3 2 2 4 3 6" xfId="30942" xr:uid="{00000000-0005-0000-0000-0000F2900000}"/>
    <cellStyle name="Output 3 2 2 4 4" xfId="14881" xr:uid="{00000000-0005-0000-0000-0000F3900000}"/>
    <cellStyle name="Output 3 2 2 4 5" xfId="18588" xr:uid="{00000000-0005-0000-0000-0000F4900000}"/>
    <cellStyle name="Output 3 2 2 4 6" xfId="26909" xr:uid="{00000000-0005-0000-0000-0000F5900000}"/>
    <cellStyle name="Output 3 2 2 4 7" xfId="26362" xr:uid="{00000000-0005-0000-0000-0000F6900000}"/>
    <cellStyle name="Output 3 2 2 4 8" xfId="27801" xr:uid="{00000000-0005-0000-0000-0000F7900000}"/>
    <cellStyle name="Output 3 2 2 5" xfId="4118" xr:uid="{00000000-0005-0000-0000-0000F8900000}"/>
    <cellStyle name="Output 3 2 2 5 2" xfId="12021" xr:uid="{00000000-0005-0000-0000-0000F9900000}"/>
    <cellStyle name="Output 3 2 2 5 3" xfId="21485" xr:uid="{00000000-0005-0000-0000-0000FA900000}"/>
    <cellStyle name="Output 3 2 2 5 4" xfId="24956" xr:uid="{00000000-0005-0000-0000-0000FB900000}"/>
    <cellStyle name="Output 3 2 2 5 5" xfId="20696" xr:uid="{00000000-0005-0000-0000-0000FC900000}"/>
    <cellStyle name="Output 3 2 2 5 6" xfId="15209" xr:uid="{00000000-0005-0000-0000-0000FD900000}"/>
    <cellStyle name="Output 3 2 2 5 7" xfId="30290" xr:uid="{00000000-0005-0000-0000-0000FE900000}"/>
    <cellStyle name="Output 3 2 2 6" xfId="3927" xr:uid="{00000000-0005-0000-0000-0000FF900000}"/>
    <cellStyle name="Output 3 2 2 6 2" xfId="21294" xr:uid="{00000000-0005-0000-0000-000000910000}"/>
    <cellStyle name="Output 3 2 2 6 3" xfId="19883" xr:uid="{00000000-0005-0000-0000-000001910000}"/>
    <cellStyle name="Output 3 2 2 6 4" xfId="24437" xr:uid="{00000000-0005-0000-0000-000002910000}"/>
    <cellStyle name="Output 3 2 2 6 5" xfId="27608" xr:uid="{00000000-0005-0000-0000-000003910000}"/>
    <cellStyle name="Output 3 2 2 6 6" xfId="30384" xr:uid="{00000000-0005-0000-0000-000004910000}"/>
    <cellStyle name="Output 3 2 2 7" xfId="20656" xr:uid="{00000000-0005-0000-0000-000005910000}"/>
    <cellStyle name="Output 3 2 2 8" xfId="24417" xr:uid="{00000000-0005-0000-0000-000006910000}"/>
    <cellStyle name="Output 3 2 2 9" xfId="19858" xr:uid="{00000000-0005-0000-0000-000007910000}"/>
    <cellStyle name="Output 3 2 3" xfId="714" xr:uid="{00000000-0005-0000-0000-000008910000}"/>
    <cellStyle name="Output 3 2 3 10" xfId="32043" xr:uid="{00000000-0005-0000-0000-000009910000}"/>
    <cellStyle name="Output 3 2 3 2" xfId="1480" xr:uid="{00000000-0005-0000-0000-00000A910000}"/>
    <cellStyle name="Output 3 2 3 2 2" xfId="2571" xr:uid="{00000000-0005-0000-0000-00000B910000}"/>
    <cellStyle name="Output 3 2 3 2 2 2" xfId="6594" xr:uid="{00000000-0005-0000-0000-00000C910000}"/>
    <cellStyle name="Output 3 2 3 2 2 2 2" xfId="14015" xr:uid="{00000000-0005-0000-0000-00000D910000}"/>
    <cellStyle name="Output 3 2 3 2 2 2 3" xfId="23805" xr:uid="{00000000-0005-0000-0000-00000E910000}"/>
    <cellStyle name="Output 3 2 3 2 2 2 4" xfId="25673" xr:uid="{00000000-0005-0000-0000-00000F910000}"/>
    <cellStyle name="Output 3 2 3 2 2 2 5" xfId="22438" xr:uid="{00000000-0005-0000-0000-000010910000}"/>
    <cellStyle name="Output 3 2 3 2 2 2 6" xfId="28660" xr:uid="{00000000-0005-0000-0000-000011910000}"/>
    <cellStyle name="Output 3 2 3 2 2 2 7" xfId="31546" xr:uid="{00000000-0005-0000-0000-000012910000}"/>
    <cellStyle name="Output 3 2 3 2 2 3" xfId="6082" xr:uid="{00000000-0005-0000-0000-000013910000}"/>
    <cellStyle name="Output 3 2 3 2 2 3 2" xfId="23293" xr:uid="{00000000-0005-0000-0000-000014910000}"/>
    <cellStyle name="Output 3 2 3 2 2 3 3" xfId="24712" xr:uid="{00000000-0005-0000-0000-000015910000}"/>
    <cellStyle name="Output 3 2 3 2 2 3 4" xfId="22648" xr:uid="{00000000-0005-0000-0000-000016910000}"/>
    <cellStyle name="Output 3 2 3 2 2 3 5" xfId="20220" xr:uid="{00000000-0005-0000-0000-000017910000}"/>
    <cellStyle name="Output 3 2 3 2 2 3 6" xfId="27664" xr:uid="{00000000-0005-0000-0000-000018910000}"/>
    <cellStyle name="Output 3 2 3 2 2 4" xfId="14337" xr:uid="{00000000-0005-0000-0000-000019910000}"/>
    <cellStyle name="Output 3 2 3 2 2 5" xfId="26361" xr:uid="{00000000-0005-0000-0000-00001A910000}"/>
    <cellStyle name="Output 3 2 3 2 2 6" xfId="25427" xr:uid="{00000000-0005-0000-0000-00001B910000}"/>
    <cellStyle name="Output 3 2 3 2 2 7" xfId="21496" xr:uid="{00000000-0005-0000-0000-00001C910000}"/>
    <cellStyle name="Output 3 2 3 2 2 8" xfId="31547" xr:uid="{00000000-0005-0000-0000-00001D910000}"/>
    <cellStyle name="Output 3 2 3 2 3" xfId="5907" xr:uid="{00000000-0005-0000-0000-00001E910000}"/>
    <cellStyle name="Output 3 2 3 2 3 2" xfId="13536" xr:uid="{00000000-0005-0000-0000-00001F910000}"/>
    <cellStyle name="Output 3 2 3 2 3 3" xfId="23118" xr:uid="{00000000-0005-0000-0000-000020910000}"/>
    <cellStyle name="Output 3 2 3 2 3 4" xfId="22386" xr:uid="{00000000-0005-0000-0000-000021910000}"/>
    <cellStyle name="Output 3 2 3 2 3 5" xfId="21159" xr:uid="{00000000-0005-0000-0000-000022910000}"/>
    <cellStyle name="Output 3 2 3 2 3 6" xfId="27330" xr:uid="{00000000-0005-0000-0000-000023910000}"/>
    <cellStyle name="Output 3 2 3 2 3 7" xfId="31745" xr:uid="{00000000-0005-0000-0000-000024910000}"/>
    <cellStyle name="Output 3 2 3 2 4" xfId="6791" xr:uid="{00000000-0005-0000-0000-000025910000}"/>
    <cellStyle name="Output 3 2 3 2 4 2" xfId="24002" xr:uid="{00000000-0005-0000-0000-000026910000}"/>
    <cellStyle name="Output 3 2 3 2 4 3" xfId="20219" xr:uid="{00000000-0005-0000-0000-000027910000}"/>
    <cellStyle name="Output 3 2 3 2 4 4" xfId="28829" xr:uid="{00000000-0005-0000-0000-000028910000}"/>
    <cellStyle name="Output 3 2 3 2 4 5" xfId="27568" xr:uid="{00000000-0005-0000-0000-000029910000}"/>
    <cellStyle name="Output 3 2 3 2 4 6" xfId="31765" xr:uid="{00000000-0005-0000-0000-00002A910000}"/>
    <cellStyle name="Output 3 2 3 2 5" xfId="15189" xr:uid="{00000000-0005-0000-0000-00002B910000}"/>
    <cellStyle name="Output 3 2 3 2 6" xfId="26382" xr:uid="{00000000-0005-0000-0000-00002C910000}"/>
    <cellStyle name="Output 3 2 3 2 7" xfId="19453" xr:uid="{00000000-0005-0000-0000-00002D910000}"/>
    <cellStyle name="Output 3 2 3 2 8" xfId="29336" xr:uid="{00000000-0005-0000-0000-00002E910000}"/>
    <cellStyle name="Output 3 2 3 2 9" xfId="21257" xr:uid="{00000000-0005-0000-0000-00002F910000}"/>
    <cellStyle name="Output 3 2 3 3" xfId="1891" xr:uid="{00000000-0005-0000-0000-000030910000}"/>
    <cellStyle name="Output 3 2 3 3 2" xfId="6192" xr:uid="{00000000-0005-0000-0000-000031910000}"/>
    <cellStyle name="Output 3 2 3 3 2 2" xfId="13757" xr:uid="{00000000-0005-0000-0000-000032910000}"/>
    <cellStyle name="Output 3 2 3 3 2 3" xfId="23403" xr:uid="{00000000-0005-0000-0000-000033910000}"/>
    <cellStyle name="Output 3 2 3 3 2 4" xfId="19815" xr:uid="{00000000-0005-0000-0000-000034910000}"/>
    <cellStyle name="Output 3 2 3 3 2 5" xfId="17973" xr:uid="{00000000-0005-0000-0000-000035910000}"/>
    <cellStyle name="Output 3 2 3 3 2 6" xfId="26614" xr:uid="{00000000-0005-0000-0000-000036910000}"/>
    <cellStyle name="Output 3 2 3 3 2 7" xfId="29189" xr:uid="{00000000-0005-0000-0000-000037910000}"/>
    <cellStyle name="Output 3 2 3 3 3" xfId="6896" xr:uid="{00000000-0005-0000-0000-000038910000}"/>
    <cellStyle name="Output 3 2 3 3 3 2" xfId="24107" xr:uid="{00000000-0005-0000-0000-000039910000}"/>
    <cellStyle name="Output 3 2 3 3 3 3" xfId="24390" xr:uid="{00000000-0005-0000-0000-00003A910000}"/>
    <cellStyle name="Output 3 2 3 3 3 4" xfId="28934" xr:uid="{00000000-0005-0000-0000-00003B910000}"/>
    <cellStyle name="Output 3 2 3 3 3 5" xfId="21812" xr:uid="{00000000-0005-0000-0000-00003C910000}"/>
    <cellStyle name="Output 3 2 3 3 3 6" xfId="31140" xr:uid="{00000000-0005-0000-0000-00003D910000}"/>
    <cellStyle name="Output 3 2 3 3 4" xfId="14557" xr:uid="{00000000-0005-0000-0000-00003E910000}"/>
    <cellStyle name="Output 3 2 3 3 5" xfId="20628" xr:uid="{00000000-0005-0000-0000-00003F910000}"/>
    <cellStyle name="Output 3 2 3 3 6" xfId="27616" xr:uid="{00000000-0005-0000-0000-000040910000}"/>
    <cellStyle name="Output 3 2 3 3 7" xfId="30228" xr:uid="{00000000-0005-0000-0000-000041910000}"/>
    <cellStyle name="Output 3 2 3 3 8" xfId="31084" xr:uid="{00000000-0005-0000-0000-000042910000}"/>
    <cellStyle name="Output 3 2 3 4" xfId="4115" xr:uid="{00000000-0005-0000-0000-000043910000}"/>
    <cellStyle name="Output 3 2 3 4 2" xfId="12018" xr:uid="{00000000-0005-0000-0000-000044910000}"/>
    <cellStyle name="Output 3 2 3 4 3" xfId="21482" xr:uid="{00000000-0005-0000-0000-000045910000}"/>
    <cellStyle name="Output 3 2 3 4 4" xfId="15864" xr:uid="{00000000-0005-0000-0000-000046910000}"/>
    <cellStyle name="Output 3 2 3 4 5" xfId="24468" xr:uid="{00000000-0005-0000-0000-000047910000}"/>
    <cellStyle name="Output 3 2 3 4 6" xfId="25062" xr:uid="{00000000-0005-0000-0000-000048910000}"/>
    <cellStyle name="Output 3 2 3 4 7" xfId="31042" xr:uid="{00000000-0005-0000-0000-000049910000}"/>
    <cellStyle name="Output 3 2 3 5" xfId="6962" xr:uid="{00000000-0005-0000-0000-00004A910000}"/>
    <cellStyle name="Output 3 2 3 5 2" xfId="24173" xr:uid="{00000000-0005-0000-0000-00004B910000}"/>
    <cellStyle name="Output 3 2 3 5 3" xfId="26536" xr:uid="{00000000-0005-0000-0000-00004C910000}"/>
    <cellStyle name="Output 3 2 3 5 4" xfId="29000" xr:uid="{00000000-0005-0000-0000-00004D910000}"/>
    <cellStyle name="Output 3 2 3 5 5" xfId="24441" xr:uid="{00000000-0005-0000-0000-00004E910000}"/>
    <cellStyle name="Output 3 2 3 5 6" xfId="31050" xr:uid="{00000000-0005-0000-0000-00004F910000}"/>
    <cellStyle name="Output 3 2 3 6" xfId="15591" xr:uid="{00000000-0005-0000-0000-000050910000}"/>
    <cellStyle name="Output 3 2 3 7" xfId="25221" xr:uid="{00000000-0005-0000-0000-000051910000}"/>
    <cellStyle name="Output 3 2 3 8" xfId="18563" xr:uid="{00000000-0005-0000-0000-000052910000}"/>
    <cellStyle name="Output 3 2 3 9" xfId="27296" xr:uid="{00000000-0005-0000-0000-000053910000}"/>
    <cellStyle name="Output 3 2 4" xfId="715" xr:uid="{00000000-0005-0000-0000-000054910000}"/>
    <cellStyle name="Output 3 2 4 10" xfId="22318" xr:uid="{00000000-0005-0000-0000-000055910000}"/>
    <cellStyle name="Output 3 2 4 2" xfId="1481" xr:uid="{00000000-0005-0000-0000-000056910000}"/>
    <cellStyle name="Output 3 2 4 2 2" xfId="2572" xr:uid="{00000000-0005-0000-0000-000057910000}"/>
    <cellStyle name="Output 3 2 4 2 2 2" xfId="6595" xr:uid="{00000000-0005-0000-0000-000058910000}"/>
    <cellStyle name="Output 3 2 4 2 2 2 2" xfId="14016" xr:uid="{00000000-0005-0000-0000-000059910000}"/>
    <cellStyle name="Output 3 2 4 2 2 2 3" xfId="23806" xr:uid="{00000000-0005-0000-0000-00005A910000}"/>
    <cellStyle name="Output 3 2 4 2 2 2 4" xfId="25453" xr:uid="{00000000-0005-0000-0000-00005B910000}"/>
    <cellStyle name="Output 3 2 4 2 2 2 5" xfId="20567" xr:uid="{00000000-0005-0000-0000-00005C910000}"/>
    <cellStyle name="Output 3 2 4 2 2 2 6" xfId="29475" xr:uid="{00000000-0005-0000-0000-00005D910000}"/>
    <cellStyle name="Output 3 2 4 2 2 2 7" xfId="31695" xr:uid="{00000000-0005-0000-0000-00005E910000}"/>
    <cellStyle name="Output 3 2 4 2 2 3" xfId="4939" xr:uid="{00000000-0005-0000-0000-00005F910000}"/>
    <cellStyle name="Output 3 2 4 2 2 3 2" xfId="22237" xr:uid="{00000000-0005-0000-0000-000060910000}"/>
    <cellStyle name="Output 3 2 4 2 2 3 3" xfId="24776" xr:uid="{00000000-0005-0000-0000-000061910000}"/>
    <cellStyle name="Output 3 2 4 2 2 3 4" xfId="24680" xr:uid="{00000000-0005-0000-0000-000062910000}"/>
    <cellStyle name="Output 3 2 4 2 2 3 5" xfId="30657" xr:uid="{00000000-0005-0000-0000-000063910000}"/>
    <cellStyle name="Output 3 2 4 2 2 3 6" xfId="27101" xr:uid="{00000000-0005-0000-0000-000064910000}"/>
    <cellStyle name="Output 3 2 4 2 2 4" xfId="14336" xr:uid="{00000000-0005-0000-0000-000065910000}"/>
    <cellStyle name="Output 3 2 4 2 2 5" xfId="25454" xr:uid="{00000000-0005-0000-0000-000066910000}"/>
    <cellStyle name="Output 3 2 4 2 2 6" xfId="25393" xr:uid="{00000000-0005-0000-0000-000067910000}"/>
    <cellStyle name="Output 3 2 4 2 2 7" xfId="27299" xr:uid="{00000000-0005-0000-0000-000068910000}"/>
    <cellStyle name="Output 3 2 4 2 2 8" xfId="31721" xr:uid="{00000000-0005-0000-0000-000069910000}"/>
    <cellStyle name="Output 3 2 4 2 3" xfId="5908" xr:uid="{00000000-0005-0000-0000-00006A910000}"/>
    <cellStyle name="Output 3 2 4 2 3 2" xfId="13537" xr:uid="{00000000-0005-0000-0000-00006B910000}"/>
    <cellStyle name="Output 3 2 4 2 3 3" xfId="23119" xr:uid="{00000000-0005-0000-0000-00006C910000}"/>
    <cellStyle name="Output 3 2 4 2 3 4" xfId="25868" xr:uid="{00000000-0005-0000-0000-00006D910000}"/>
    <cellStyle name="Output 3 2 4 2 3 5" xfId="22391" xr:uid="{00000000-0005-0000-0000-00006E910000}"/>
    <cellStyle name="Output 3 2 4 2 3 6" xfId="29613" xr:uid="{00000000-0005-0000-0000-00006F910000}"/>
    <cellStyle name="Output 3 2 4 2 3 7" xfId="31102" xr:uid="{00000000-0005-0000-0000-000070910000}"/>
    <cellStyle name="Output 3 2 4 2 4" xfId="6484" xr:uid="{00000000-0005-0000-0000-000071910000}"/>
    <cellStyle name="Output 3 2 4 2 4 2" xfId="23695" xr:uid="{00000000-0005-0000-0000-000072910000}"/>
    <cellStyle name="Output 3 2 4 2 4 3" xfId="22044" xr:uid="{00000000-0005-0000-0000-000073910000}"/>
    <cellStyle name="Output 3 2 4 2 4 4" xfId="21598" xr:uid="{00000000-0005-0000-0000-000074910000}"/>
    <cellStyle name="Output 3 2 4 2 4 5" xfId="26038" xr:uid="{00000000-0005-0000-0000-000075910000}"/>
    <cellStyle name="Output 3 2 4 2 4 6" xfId="30914" xr:uid="{00000000-0005-0000-0000-000076910000}"/>
    <cellStyle name="Output 3 2 4 2 5" xfId="19711" xr:uid="{00000000-0005-0000-0000-000077910000}"/>
    <cellStyle name="Output 3 2 4 2 6" xfId="18003" xr:uid="{00000000-0005-0000-0000-000078910000}"/>
    <cellStyle name="Output 3 2 4 2 7" xfId="28664" xr:uid="{00000000-0005-0000-0000-000079910000}"/>
    <cellStyle name="Output 3 2 4 2 8" xfId="29725" xr:uid="{00000000-0005-0000-0000-00007A910000}"/>
    <cellStyle name="Output 3 2 4 2 9" xfId="20071" xr:uid="{00000000-0005-0000-0000-00007B910000}"/>
    <cellStyle name="Output 3 2 4 3" xfId="1892" xr:uid="{00000000-0005-0000-0000-00007C910000}"/>
    <cellStyle name="Output 3 2 4 3 2" xfId="6193" xr:uid="{00000000-0005-0000-0000-00007D910000}"/>
    <cellStyle name="Output 3 2 4 3 2 2" xfId="13758" xr:uid="{00000000-0005-0000-0000-00007E910000}"/>
    <cellStyle name="Output 3 2 4 3 2 3" xfId="23404" xr:uid="{00000000-0005-0000-0000-00007F910000}"/>
    <cellStyle name="Output 3 2 4 3 2 4" xfId="21863" xr:uid="{00000000-0005-0000-0000-000080910000}"/>
    <cellStyle name="Output 3 2 4 3 2 5" xfId="21055" xr:uid="{00000000-0005-0000-0000-000081910000}"/>
    <cellStyle name="Output 3 2 4 3 2 6" xfId="19932" xr:uid="{00000000-0005-0000-0000-000082910000}"/>
    <cellStyle name="Output 3 2 4 3 2 7" xfId="28127" xr:uid="{00000000-0005-0000-0000-000083910000}"/>
    <cellStyle name="Output 3 2 4 3 3" xfId="6264" xr:uid="{00000000-0005-0000-0000-000084910000}"/>
    <cellStyle name="Output 3 2 4 3 3 2" xfId="23475" xr:uid="{00000000-0005-0000-0000-000085910000}"/>
    <cellStyle name="Output 3 2 4 3 3 3" xfId="18887" xr:uid="{00000000-0005-0000-0000-000086910000}"/>
    <cellStyle name="Output 3 2 4 3 3 4" xfId="25552" xr:uid="{00000000-0005-0000-0000-000087910000}"/>
    <cellStyle name="Output 3 2 4 3 3 5" xfId="28176" xr:uid="{00000000-0005-0000-0000-000088910000}"/>
    <cellStyle name="Output 3 2 4 3 3 6" xfId="25568" xr:uid="{00000000-0005-0000-0000-000089910000}"/>
    <cellStyle name="Output 3 2 4 3 4" xfId="14556" xr:uid="{00000000-0005-0000-0000-00008A910000}"/>
    <cellStyle name="Output 3 2 4 3 5" xfId="24473" xr:uid="{00000000-0005-0000-0000-00008B910000}"/>
    <cellStyle name="Output 3 2 4 3 6" xfId="20796" xr:uid="{00000000-0005-0000-0000-00008C910000}"/>
    <cellStyle name="Output 3 2 4 3 7" xfId="28006" xr:uid="{00000000-0005-0000-0000-00008D910000}"/>
    <cellStyle name="Output 3 2 4 3 8" xfId="32114" xr:uid="{00000000-0005-0000-0000-00008E910000}"/>
    <cellStyle name="Output 3 2 4 4" xfId="4114" xr:uid="{00000000-0005-0000-0000-00008F910000}"/>
    <cellStyle name="Output 3 2 4 4 2" xfId="12017" xr:uid="{00000000-0005-0000-0000-000090910000}"/>
    <cellStyle name="Output 3 2 4 4 3" xfId="21481" xr:uid="{00000000-0005-0000-0000-000091910000}"/>
    <cellStyle name="Output 3 2 4 4 4" xfId="24380" xr:uid="{00000000-0005-0000-0000-000092910000}"/>
    <cellStyle name="Output 3 2 4 4 5" xfId="26822" xr:uid="{00000000-0005-0000-0000-000093910000}"/>
    <cellStyle name="Output 3 2 4 4 6" xfId="28201" xr:uid="{00000000-0005-0000-0000-000094910000}"/>
    <cellStyle name="Output 3 2 4 4 7" xfId="17994" xr:uid="{00000000-0005-0000-0000-000095910000}"/>
    <cellStyle name="Output 3 2 4 5" xfId="3870" xr:uid="{00000000-0005-0000-0000-000096910000}"/>
    <cellStyle name="Output 3 2 4 5 2" xfId="21238" xr:uid="{00000000-0005-0000-0000-000097910000}"/>
    <cellStyle name="Output 3 2 4 5 3" xfId="24945" xr:uid="{00000000-0005-0000-0000-000098910000}"/>
    <cellStyle name="Output 3 2 4 5 4" xfId="24869" xr:uid="{00000000-0005-0000-0000-000099910000}"/>
    <cellStyle name="Output 3 2 4 5 5" xfId="18801" xr:uid="{00000000-0005-0000-0000-00009A910000}"/>
    <cellStyle name="Output 3 2 4 5 6" xfId="30952" xr:uid="{00000000-0005-0000-0000-00009B910000}"/>
    <cellStyle name="Output 3 2 4 6" xfId="26426" xr:uid="{00000000-0005-0000-0000-00009C910000}"/>
    <cellStyle name="Output 3 2 4 7" xfId="15578" xr:uid="{00000000-0005-0000-0000-00009D910000}"/>
    <cellStyle name="Output 3 2 4 8" xfId="30639" xr:uid="{00000000-0005-0000-0000-00009E910000}"/>
    <cellStyle name="Output 3 2 4 9" xfId="20198" xr:uid="{00000000-0005-0000-0000-00009F910000}"/>
    <cellStyle name="Output 3 2 5" xfId="1477" xr:uid="{00000000-0005-0000-0000-0000A0910000}"/>
    <cellStyle name="Output 3 2 5 2" xfId="2568" xr:uid="{00000000-0005-0000-0000-0000A1910000}"/>
    <cellStyle name="Output 3 2 5 2 2" xfId="6591" xr:uid="{00000000-0005-0000-0000-0000A2910000}"/>
    <cellStyle name="Output 3 2 5 2 2 2" xfId="14012" xr:uid="{00000000-0005-0000-0000-0000A3910000}"/>
    <cellStyle name="Output 3 2 5 2 2 3" xfId="23802" xr:uid="{00000000-0005-0000-0000-0000A4910000}"/>
    <cellStyle name="Output 3 2 5 2 2 4" xfId="21061" xr:uid="{00000000-0005-0000-0000-0000A5910000}"/>
    <cellStyle name="Output 3 2 5 2 2 5" xfId="25518" xr:uid="{00000000-0005-0000-0000-0000A6910000}"/>
    <cellStyle name="Output 3 2 5 2 2 6" xfId="29742" xr:uid="{00000000-0005-0000-0000-0000A7910000}"/>
    <cellStyle name="Output 3 2 5 2 2 7" xfId="31386" xr:uid="{00000000-0005-0000-0000-0000A8910000}"/>
    <cellStyle name="Output 3 2 5 2 3" xfId="6855" xr:uid="{00000000-0005-0000-0000-0000A9910000}"/>
    <cellStyle name="Output 3 2 5 2 3 2" xfId="24066" xr:uid="{00000000-0005-0000-0000-0000AA910000}"/>
    <cellStyle name="Output 3 2 5 2 3 3" xfId="25889" xr:uid="{00000000-0005-0000-0000-0000AB910000}"/>
    <cellStyle name="Output 3 2 5 2 3 4" xfId="28893" xr:uid="{00000000-0005-0000-0000-0000AC910000}"/>
    <cellStyle name="Output 3 2 5 2 3 5" xfId="24695" xr:uid="{00000000-0005-0000-0000-0000AD910000}"/>
    <cellStyle name="Output 3 2 5 2 3 6" xfId="31405" xr:uid="{00000000-0005-0000-0000-0000AE910000}"/>
    <cellStyle name="Output 3 2 5 2 4" xfId="14340" xr:uid="{00000000-0005-0000-0000-0000AF910000}"/>
    <cellStyle name="Output 3 2 5 2 5" xfId="20716" xr:uid="{00000000-0005-0000-0000-0000B0910000}"/>
    <cellStyle name="Output 3 2 5 2 6" xfId="27585" xr:uid="{00000000-0005-0000-0000-0000B1910000}"/>
    <cellStyle name="Output 3 2 5 2 7" xfId="15231" xr:uid="{00000000-0005-0000-0000-0000B2910000}"/>
    <cellStyle name="Output 3 2 5 2 8" xfId="24986" xr:uid="{00000000-0005-0000-0000-0000B3910000}"/>
    <cellStyle name="Output 3 2 5 3" xfId="5904" xr:uid="{00000000-0005-0000-0000-0000B4910000}"/>
    <cellStyle name="Output 3 2 5 3 2" xfId="13533" xr:uid="{00000000-0005-0000-0000-0000B5910000}"/>
    <cellStyle name="Output 3 2 5 3 3" xfId="23115" xr:uid="{00000000-0005-0000-0000-0000B6910000}"/>
    <cellStyle name="Output 3 2 5 3 4" xfId="24526" xr:uid="{00000000-0005-0000-0000-0000B7910000}"/>
    <cellStyle name="Output 3 2 5 3 5" xfId="14831" xr:uid="{00000000-0005-0000-0000-0000B8910000}"/>
    <cellStyle name="Output 3 2 5 3 6" xfId="26690" xr:uid="{00000000-0005-0000-0000-0000B9910000}"/>
    <cellStyle name="Output 3 2 5 3 7" xfId="31616" xr:uid="{00000000-0005-0000-0000-0000BA910000}"/>
    <cellStyle name="Output 3 2 5 4" xfId="6673" xr:uid="{00000000-0005-0000-0000-0000BB910000}"/>
    <cellStyle name="Output 3 2 5 4 2" xfId="23884" xr:uid="{00000000-0005-0000-0000-0000BC910000}"/>
    <cellStyle name="Output 3 2 5 4 3" xfId="20001" xr:uid="{00000000-0005-0000-0000-0000BD910000}"/>
    <cellStyle name="Output 3 2 5 4 4" xfId="14823" xr:uid="{00000000-0005-0000-0000-0000BE910000}"/>
    <cellStyle name="Output 3 2 5 4 5" xfId="29206" xr:uid="{00000000-0005-0000-0000-0000BF910000}"/>
    <cellStyle name="Output 3 2 5 4 6" xfId="24782" xr:uid="{00000000-0005-0000-0000-0000C0910000}"/>
    <cellStyle name="Output 3 2 5 5" xfId="20324" xr:uid="{00000000-0005-0000-0000-0000C1910000}"/>
    <cellStyle name="Output 3 2 5 6" xfId="18294" xr:uid="{00000000-0005-0000-0000-0000C2910000}"/>
    <cellStyle name="Output 3 2 5 7" xfId="27145" xr:uid="{00000000-0005-0000-0000-0000C3910000}"/>
    <cellStyle name="Output 3 2 5 8" xfId="22906" xr:uid="{00000000-0005-0000-0000-0000C4910000}"/>
    <cellStyle name="Output 3 2 5 9" xfId="28540" xr:uid="{00000000-0005-0000-0000-0000C5910000}"/>
    <cellStyle name="Output 3 2 6" xfId="1888" xr:uid="{00000000-0005-0000-0000-0000C6910000}"/>
    <cellStyle name="Output 3 2 6 2" xfId="6189" xr:uid="{00000000-0005-0000-0000-0000C7910000}"/>
    <cellStyle name="Output 3 2 6 2 2" xfId="13754" xr:uid="{00000000-0005-0000-0000-0000C8910000}"/>
    <cellStyle name="Output 3 2 6 2 3" xfId="23400" xr:uid="{00000000-0005-0000-0000-0000C9910000}"/>
    <cellStyle name="Output 3 2 6 2 4" xfId="20726" xr:uid="{00000000-0005-0000-0000-0000CA910000}"/>
    <cellStyle name="Output 3 2 6 2 5" xfId="26982" xr:uid="{00000000-0005-0000-0000-0000CB910000}"/>
    <cellStyle name="Output 3 2 6 2 6" xfId="29047" xr:uid="{00000000-0005-0000-0000-0000CC910000}"/>
    <cellStyle name="Output 3 2 6 2 7" xfId="24647" xr:uid="{00000000-0005-0000-0000-0000CD910000}"/>
    <cellStyle name="Output 3 2 6 3" xfId="4674" xr:uid="{00000000-0005-0000-0000-0000CE910000}"/>
    <cellStyle name="Output 3 2 6 3 2" xfId="21992" xr:uid="{00000000-0005-0000-0000-0000CF910000}"/>
    <cellStyle name="Output 3 2 6 3 3" xfId="18546" xr:uid="{00000000-0005-0000-0000-0000D0910000}"/>
    <cellStyle name="Output 3 2 6 3 4" xfId="27745" xr:uid="{00000000-0005-0000-0000-0000D1910000}"/>
    <cellStyle name="Output 3 2 6 3 5" xfId="30031" xr:uid="{00000000-0005-0000-0000-0000D2910000}"/>
    <cellStyle name="Output 3 2 6 3 6" xfId="32051" xr:uid="{00000000-0005-0000-0000-0000D3910000}"/>
    <cellStyle name="Output 3 2 6 4" xfId="14560" xr:uid="{00000000-0005-0000-0000-0000D4910000}"/>
    <cellStyle name="Output 3 2 6 5" xfId="20015" xr:uid="{00000000-0005-0000-0000-0000D5910000}"/>
    <cellStyle name="Output 3 2 6 6" xfId="24409" xr:uid="{00000000-0005-0000-0000-0000D6910000}"/>
    <cellStyle name="Output 3 2 6 7" xfId="30732" xr:uid="{00000000-0005-0000-0000-0000D7910000}"/>
    <cellStyle name="Output 3 2 6 8" xfId="28192" xr:uid="{00000000-0005-0000-0000-0000D8910000}"/>
    <cellStyle name="Output 3 2 7" xfId="3866" xr:uid="{00000000-0005-0000-0000-0000D9910000}"/>
    <cellStyle name="Output 3 2 7 2" xfId="11900" xr:uid="{00000000-0005-0000-0000-0000DA910000}"/>
    <cellStyle name="Output 3 2 7 3" xfId="21234" xr:uid="{00000000-0005-0000-0000-0000DB910000}"/>
    <cellStyle name="Output 3 2 7 4" xfId="24910" xr:uid="{00000000-0005-0000-0000-0000DC910000}"/>
    <cellStyle name="Output 3 2 7 5" xfId="21269" xr:uid="{00000000-0005-0000-0000-0000DD910000}"/>
    <cellStyle name="Output 3 2 7 6" xfId="29753" xr:uid="{00000000-0005-0000-0000-0000DE910000}"/>
    <cellStyle name="Output 3 2 7 7" xfId="31255" xr:uid="{00000000-0005-0000-0000-0000DF910000}"/>
    <cellStyle name="Output 3 2 8" xfId="6292" xr:uid="{00000000-0005-0000-0000-0000E0910000}"/>
    <cellStyle name="Output 3 2 8 2" xfId="23503" xr:uid="{00000000-0005-0000-0000-0000E1910000}"/>
    <cellStyle name="Output 3 2 8 3" xfId="26029" xr:uid="{00000000-0005-0000-0000-0000E2910000}"/>
    <cellStyle name="Output 3 2 8 4" xfId="27187" xr:uid="{00000000-0005-0000-0000-0000E3910000}"/>
    <cellStyle name="Output 3 2 8 5" xfId="29484" xr:uid="{00000000-0005-0000-0000-0000E4910000}"/>
    <cellStyle name="Output 3 2 8 6" xfId="29806" xr:uid="{00000000-0005-0000-0000-0000E5910000}"/>
    <cellStyle name="Output 3 2 9" xfId="21220" xr:uid="{00000000-0005-0000-0000-0000E6910000}"/>
    <cellStyle name="Output 3 3" xfId="716" xr:uid="{00000000-0005-0000-0000-0000E7910000}"/>
    <cellStyle name="Output 3 3 10" xfId="29335" xr:uid="{00000000-0005-0000-0000-0000E8910000}"/>
    <cellStyle name="Output 3 3 11" xfId="25125" xr:uid="{00000000-0005-0000-0000-0000E9910000}"/>
    <cellStyle name="Output 3 3 2" xfId="717" xr:uid="{00000000-0005-0000-0000-0000EA910000}"/>
    <cellStyle name="Output 3 3 2 10" xfId="30691" xr:uid="{00000000-0005-0000-0000-0000EB910000}"/>
    <cellStyle name="Output 3 3 2 2" xfId="1483" xr:uid="{00000000-0005-0000-0000-0000EC910000}"/>
    <cellStyle name="Output 3 3 2 2 2" xfId="2574" xr:uid="{00000000-0005-0000-0000-0000ED910000}"/>
    <cellStyle name="Output 3 3 2 2 2 2" xfId="6597" xr:uid="{00000000-0005-0000-0000-0000EE910000}"/>
    <cellStyle name="Output 3 3 2 2 2 2 2" xfId="14018" xr:uid="{00000000-0005-0000-0000-0000EF910000}"/>
    <cellStyle name="Output 3 3 2 2 2 2 3" xfId="23808" xr:uid="{00000000-0005-0000-0000-0000F0910000}"/>
    <cellStyle name="Output 3 3 2 2 2 2 4" xfId="25744" xr:uid="{00000000-0005-0000-0000-0000F1910000}"/>
    <cellStyle name="Output 3 3 2 2 2 2 5" xfId="21454" xr:uid="{00000000-0005-0000-0000-0000F2910000}"/>
    <cellStyle name="Output 3 3 2 2 2 2 6" xfId="25351" xr:uid="{00000000-0005-0000-0000-0000F3910000}"/>
    <cellStyle name="Output 3 3 2 2 2 2 7" xfId="31630" xr:uid="{00000000-0005-0000-0000-0000F4910000}"/>
    <cellStyle name="Output 3 3 2 2 2 3" xfId="4694" xr:uid="{00000000-0005-0000-0000-0000F5910000}"/>
    <cellStyle name="Output 3 3 2 2 2 3 2" xfId="22012" xr:uid="{00000000-0005-0000-0000-0000F6910000}"/>
    <cellStyle name="Output 3 3 2 2 2 3 3" xfId="24474" xr:uid="{00000000-0005-0000-0000-0000F7910000}"/>
    <cellStyle name="Output 3 3 2 2 2 3 4" xfId="14740" xr:uid="{00000000-0005-0000-0000-0000F8910000}"/>
    <cellStyle name="Output 3 3 2 2 2 3 5" xfId="28541" xr:uid="{00000000-0005-0000-0000-0000F9910000}"/>
    <cellStyle name="Output 3 3 2 2 2 3 6" xfId="19817" xr:uid="{00000000-0005-0000-0000-0000FA910000}"/>
    <cellStyle name="Output 3 3 2 2 2 4" xfId="14334" xr:uid="{00000000-0005-0000-0000-0000FB910000}"/>
    <cellStyle name="Output 3 3 2 2 2 5" xfId="25165" xr:uid="{00000000-0005-0000-0000-0000FC910000}"/>
    <cellStyle name="Output 3 3 2 2 2 6" xfId="26645" xr:uid="{00000000-0005-0000-0000-0000FD910000}"/>
    <cellStyle name="Output 3 3 2 2 2 7" xfId="14804" xr:uid="{00000000-0005-0000-0000-0000FE910000}"/>
    <cellStyle name="Output 3 3 2 2 2 8" xfId="31266" xr:uid="{00000000-0005-0000-0000-0000FF910000}"/>
    <cellStyle name="Output 3 3 2 2 3" xfId="5910" xr:uid="{00000000-0005-0000-0000-000000920000}"/>
    <cellStyle name="Output 3 3 2 2 3 2" xfId="13539" xr:uid="{00000000-0005-0000-0000-000001920000}"/>
    <cellStyle name="Output 3 3 2 2 3 3" xfId="23121" xr:uid="{00000000-0005-0000-0000-000002920000}"/>
    <cellStyle name="Output 3 3 2 2 3 4" xfId="24793" xr:uid="{00000000-0005-0000-0000-000003920000}"/>
    <cellStyle name="Output 3 3 2 2 3 5" xfId="21459" xr:uid="{00000000-0005-0000-0000-000004920000}"/>
    <cellStyle name="Output 3 3 2 2 3 6" xfId="20799" xr:uid="{00000000-0005-0000-0000-000005920000}"/>
    <cellStyle name="Output 3 3 2 2 3 7" xfId="31568" xr:uid="{00000000-0005-0000-0000-000006920000}"/>
    <cellStyle name="Output 3 3 2 2 4" xfId="6928" xr:uid="{00000000-0005-0000-0000-000007920000}"/>
    <cellStyle name="Output 3 3 2 2 4 2" xfId="24139" xr:uid="{00000000-0005-0000-0000-000008920000}"/>
    <cellStyle name="Output 3 3 2 2 4 3" xfId="18558" xr:uid="{00000000-0005-0000-0000-000009920000}"/>
    <cellStyle name="Output 3 3 2 2 4 4" xfId="28966" xr:uid="{00000000-0005-0000-0000-00000A920000}"/>
    <cellStyle name="Output 3 3 2 2 4 5" xfId="30223" xr:uid="{00000000-0005-0000-0000-00000B920000}"/>
    <cellStyle name="Output 3 3 2 2 4 6" xfId="30117" xr:uid="{00000000-0005-0000-0000-00000C920000}"/>
    <cellStyle name="Output 3 3 2 2 5" xfId="20106" xr:uid="{00000000-0005-0000-0000-00000D920000}"/>
    <cellStyle name="Output 3 3 2 2 6" xfId="22613" xr:uid="{00000000-0005-0000-0000-00000E920000}"/>
    <cellStyle name="Output 3 3 2 2 7" xfId="28285" xr:uid="{00000000-0005-0000-0000-00000F920000}"/>
    <cellStyle name="Output 3 3 2 2 8" xfId="27591" xr:uid="{00000000-0005-0000-0000-000010920000}"/>
    <cellStyle name="Output 3 3 2 2 9" xfId="21577" xr:uid="{00000000-0005-0000-0000-000011920000}"/>
    <cellStyle name="Output 3 3 2 3" xfId="1894" xr:uid="{00000000-0005-0000-0000-000012920000}"/>
    <cellStyle name="Output 3 3 2 3 2" xfId="6195" xr:uid="{00000000-0005-0000-0000-000013920000}"/>
    <cellStyle name="Output 3 3 2 3 2 2" xfId="13760" xr:uid="{00000000-0005-0000-0000-000014920000}"/>
    <cellStyle name="Output 3 3 2 3 2 3" xfId="23406" xr:uid="{00000000-0005-0000-0000-000015920000}"/>
    <cellStyle name="Output 3 3 2 3 2 4" xfId="26053" xr:uid="{00000000-0005-0000-0000-000016920000}"/>
    <cellStyle name="Output 3 3 2 3 2 5" xfId="15831" xr:uid="{00000000-0005-0000-0000-000017920000}"/>
    <cellStyle name="Output 3 3 2 3 2 6" xfId="22578" xr:uid="{00000000-0005-0000-0000-000018920000}"/>
    <cellStyle name="Output 3 3 2 3 2 7" xfId="30462" xr:uid="{00000000-0005-0000-0000-000019920000}"/>
    <cellStyle name="Output 3 3 2 3 3" xfId="6338" xr:uid="{00000000-0005-0000-0000-00001A920000}"/>
    <cellStyle name="Output 3 3 2 3 3 2" xfId="23549" xr:uid="{00000000-0005-0000-0000-00001B920000}"/>
    <cellStyle name="Output 3 3 2 3 3 3" xfId="21570" xr:uid="{00000000-0005-0000-0000-00001C920000}"/>
    <cellStyle name="Output 3 3 2 3 3 4" xfId="28035" xr:uid="{00000000-0005-0000-0000-00001D920000}"/>
    <cellStyle name="Output 3 3 2 3 3 5" xfId="27351" xr:uid="{00000000-0005-0000-0000-00001E920000}"/>
    <cellStyle name="Output 3 3 2 3 3 6" xfId="27483" xr:uid="{00000000-0005-0000-0000-00001F920000}"/>
    <cellStyle name="Output 3 3 2 3 4" xfId="14554" xr:uid="{00000000-0005-0000-0000-000020920000}"/>
    <cellStyle name="Output 3 3 2 3 5" xfId="19979" xr:uid="{00000000-0005-0000-0000-000021920000}"/>
    <cellStyle name="Output 3 3 2 3 6" xfId="22101" xr:uid="{00000000-0005-0000-0000-000022920000}"/>
    <cellStyle name="Output 3 3 2 3 7" xfId="20917" xr:uid="{00000000-0005-0000-0000-000023920000}"/>
    <cellStyle name="Output 3 3 2 3 8" xfId="31225" xr:uid="{00000000-0005-0000-0000-000024920000}"/>
    <cellStyle name="Output 3 3 2 4" xfId="4112" xr:uid="{00000000-0005-0000-0000-000025920000}"/>
    <cellStyle name="Output 3 3 2 4 2" xfId="12015" xr:uid="{00000000-0005-0000-0000-000026920000}"/>
    <cellStyle name="Output 3 3 2 4 3" xfId="21479" xr:uid="{00000000-0005-0000-0000-000027920000}"/>
    <cellStyle name="Output 3 3 2 4 4" xfId="21034" xr:uid="{00000000-0005-0000-0000-000028920000}"/>
    <cellStyle name="Output 3 3 2 4 5" xfId="24552" xr:uid="{00000000-0005-0000-0000-000029920000}"/>
    <cellStyle name="Output 3 3 2 4 6" xfId="30257" xr:uid="{00000000-0005-0000-0000-00002A920000}"/>
    <cellStyle name="Output 3 3 2 4 7" xfId="30197" xr:uid="{00000000-0005-0000-0000-00002B920000}"/>
    <cellStyle name="Output 3 3 2 5" xfId="6074" xr:uid="{00000000-0005-0000-0000-00002C920000}"/>
    <cellStyle name="Output 3 3 2 5 2" xfId="23285" xr:uid="{00000000-0005-0000-0000-00002D920000}"/>
    <cellStyle name="Output 3 3 2 5 3" xfId="24514" xr:uid="{00000000-0005-0000-0000-00002E920000}"/>
    <cellStyle name="Output 3 3 2 5 4" xfId="26756" xr:uid="{00000000-0005-0000-0000-00002F920000}"/>
    <cellStyle name="Output 3 3 2 5 5" xfId="29967" xr:uid="{00000000-0005-0000-0000-000030920000}"/>
    <cellStyle name="Output 3 3 2 5 6" xfId="31976" xr:uid="{00000000-0005-0000-0000-000031920000}"/>
    <cellStyle name="Output 3 3 2 6" xfId="15809" xr:uid="{00000000-0005-0000-0000-000032920000}"/>
    <cellStyle name="Output 3 3 2 7" xfId="25408" xr:uid="{00000000-0005-0000-0000-000033920000}"/>
    <cellStyle name="Output 3 3 2 8" xfId="28654" xr:uid="{00000000-0005-0000-0000-000034920000}"/>
    <cellStyle name="Output 3 3 2 9" xfId="27333" xr:uid="{00000000-0005-0000-0000-000035920000}"/>
    <cellStyle name="Output 3 3 3" xfId="1482" xr:uid="{00000000-0005-0000-0000-000036920000}"/>
    <cellStyle name="Output 3 3 3 2" xfId="2573" xr:uid="{00000000-0005-0000-0000-000037920000}"/>
    <cellStyle name="Output 3 3 3 2 2" xfId="6596" xr:uid="{00000000-0005-0000-0000-000038920000}"/>
    <cellStyle name="Output 3 3 3 2 2 2" xfId="14017" xr:uid="{00000000-0005-0000-0000-000039920000}"/>
    <cellStyle name="Output 3 3 3 2 2 3" xfId="23807" xr:uid="{00000000-0005-0000-0000-00003A920000}"/>
    <cellStyle name="Output 3 3 3 2 2 4" xfId="25759" xr:uid="{00000000-0005-0000-0000-00003B920000}"/>
    <cellStyle name="Output 3 3 3 2 2 5" xfId="20632" xr:uid="{00000000-0005-0000-0000-00003C920000}"/>
    <cellStyle name="Output 3 3 3 2 2 6" xfId="27115" xr:uid="{00000000-0005-0000-0000-00003D920000}"/>
    <cellStyle name="Output 3 3 3 2 2 7" xfId="31687" xr:uid="{00000000-0005-0000-0000-00003E920000}"/>
    <cellStyle name="Output 3 3 3 2 3" xfId="5584" xr:uid="{00000000-0005-0000-0000-00003F920000}"/>
    <cellStyle name="Output 3 3 3 2 3 2" xfId="22820" xr:uid="{00000000-0005-0000-0000-000040920000}"/>
    <cellStyle name="Output 3 3 3 2 3 3" xfId="17853" xr:uid="{00000000-0005-0000-0000-000041920000}"/>
    <cellStyle name="Output 3 3 3 2 3 4" xfId="26702" xr:uid="{00000000-0005-0000-0000-000042920000}"/>
    <cellStyle name="Output 3 3 3 2 3 5" xfId="15469" xr:uid="{00000000-0005-0000-0000-000043920000}"/>
    <cellStyle name="Output 3 3 3 2 3 6" xfId="20950" xr:uid="{00000000-0005-0000-0000-000044920000}"/>
    <cellStyle name="Output 3 3 3 2 4" xfId="14335" xr:uid="{00000000-0005-0000-0000-000045920000}"/>
    <cellStyle name="Output 3 3 3 2 5" xfId="25822" xr:uid="{00000000-0005-0000-0000-000046920000}"/>
    <cellStyle name="Output 3 3 3 2 6" xfId="14180" xr:uid="{00000000-0005-0000-0000-000047920000}"/>
    <cellStyle name="Output 3 3 3 2 7" xfId="30499" xr:uid="{00000000-0005-0000-0000-000048920000}"/>
    <cellStyle name="Output 3 3 3 2 8" xfId="31404" xr:uid="{00000000-0005-0000-0000-000049920000}"/>
    <cellStyle name="Output 3 3 3 3" xfId="5909" xr:uid="{00000000-0005-0000-0000-00004A920000}"/>
    <cellStyle name="Output 3 3 3 3 2" xfId="13538" xr:uid="{00000000-0005-0000-0000-00004B920000}"/>
    <cellStyle name="Output 3 3 3 3 3" xfId="23120" xr:uid="{00000000-0005-0000-0000-00004C920000}"/>
    <cellStyle name="Output 3 3 3 3 4" xfId="24505" xr:uid="{00000000-0005-0000-0000-00004D920000}"/>
    <cellStyle name="Output 3 3 3 3 5" xfId="20405" xr:uid="{00000000-0005-0000-0000-00004E920000}"/>
    <cellStyle name="Output 3 3 3 3 6" xfId="24989" xr:uid="{00000000-0005-0000-0000-00004F920000}"/>
    <cellStyle name="Output 3 3 3 3 7" xfId="31230" xr:uid="{00000000-0005-0000-0000-000050920000}"/>
    <cellStyle name="Output 3 3 3 4" xfId="6676" xr:uid="{00000000-0005-0000-0000-000051920000}"/>
    <cellStyle name="Output 3 3 3 4 2" xfId="23887" xr:uid="{00000000-0005-0000-0000-000052920000}"/>
    <cellStyle name="Output 3 3 3 4 3" xfId="26251" xr:uid="{00000000-0005-0000-0000-000053920000}"/>
    <cellStyle name="Output 3 3 3 4 4" xfId="25203" xr:uid="{00000000-0005-0000-0000-000054920000}"/>
    <cellStyle name="Output 3 3 3 4 5" xfId="30769" xr:uid="{00000000-0005-0000-0000-000055920000}"/>
    <cellStyle name="Output 3 3 3 4 6" xfId="31477" xr:uid="{00000000-0005-0000-0000-000056920000}"/>
    <cellStyle name="Output 3 3 3 5" xfId="19736" xr:uid="{00000000-0005-0000-0000-000057920000}"/>
    <cellStyle name="Output 3 3 3 6" xfId="20326" xr:uid="{00000000-0005-0000-0000-000058920000}"/>
    <cellStyle name="Output 3 3 3 7" xfId="14817" xr:uid="{00000000-0005-0000-0000-000059920000}"/>
    <cellStyle name="Output 3 3 3 8" xfId="24555" xr:uid="{00000000-0005-0000-0000-00005A920000}"/>
    <cellStyle name="Output 3 3 3 9" xfId="29455" xr:uid="{00000000-0005-0000-0000-00005B920000}"/>
    <cellStyle name="Output 3 3 4" xfId="1893" xr:uid="{00000000-0005-0000-0000-00005C920000}"/>
    <cellStyle name="Output 3 3 4 2" xfId="6194" xr:uid="{00000000-0005-0000-0000-00005D920000}"/>
    <cellStyle name="Output 3 3 4 2 2" xfId="13759" xr:uid="{00000000-0005-0000-0000-00005E920000}"/>
    <cellStyle name="Output 3 3 4 2 3" xfId="23405" xr:uid="{00000000-0005-0000-0000-00005F920000}"/>
    <cellStyle name="Output 3 3 4 2 4" xfId="20563" xr:uid="{00000000-0005-0000-0000-000060920000}"/>
    <cellStyle name="Output 3 3 4 2 5" xfId="28023" xr:uid="{00000000-0005-0000-0000-000061920000}"/>
    <cellStyle name="Output 3 3 4 2 6" xfId="25339" xr:uid="{00000000-0005-0000-0000-000062920000}"/>
    <cellStyle name="Output 3 3 4 2 7" xfId="31838" xr:uid="{00000000-0005-0000-0000-000063920000}"/>
    <cellStyle name="Output 3 3 4 3" xfId="6510" xr:uid="{00000000-0005-0000-0000-000064920000}"/>
    <cellStyle name="Output 3 3 4 3 2" xfId="23721" xr:uid="{00000000-0005-0000-0000-000065920000}"/>
    <cellStyle name="Output 3 3 4 3 3" xfId="19667" xr:uid="{00000000-0005-0000-0000-000066920000}"/>
    <cellStyle name="Output 3 3 4 3 4" xfId="14409" xr:uid="{00000000-0005-0000-0000-000067920000}"/>
    <cellStyle name="Output 3 3 4 3 5" xfId="24387" xr:uid="{00000000-0005-0000-0000-000068920000}"/>
    <cellStyle name="Output 3 3 4 3 6" xfId="28133" xr:uid="{00000000-0005-0000-0000-000069920000}"/>
    <cellStyle name="Output 3 3 4 4" xfId="14555" xr:uid="{00000000-0005-0000-0000-00006A920000}"/>
    <cellStyle name="Output 3 3 4 5" xfId="26553" xr:uid="{00000000-0005-0000-0000-00006B920000}"/>
    <cellStyle name="Output 3 3 4 6" xfId="14839" xr:uid="{00000000-0005-0000-0000-00006C920000}"/>
    <cellStyle name="Output 3 3 4 7" xfId="30249" xr:uid="{00000000-0005-0000-0000-00006D920000}"/>
    <cellStyle name="Output 3 3 4 8" xfId="20165" xr:uid="{00000000-0005-0000-0000-00006E920000}"/>
    <cellStyle name="Output 3 3 5" xfId="4113" xr:uid="{00000000-0005-0000-0000-00006F920000}"/>
    <cellStyle name="Output 3 3 5 2" xfId="12016" xr:uid="{00000000-0005-0000-0000-000070920000}"/>
    <cellStyle name="Output 3 3 5 3" xfId="21480" xr:uid="{00000000-0005-0000-0000-000071920000}"/>
    <cellStyle name="Output 3 3 5 4" xfId="20868" xr:uid="{00000000-0005-0000-0000-000072920000}"/>
    <cellStyle name="Output 3 3 5 5" xfId="15889" xr:uid="{00000000-0005-0000-0000-000073920000}"/>
    <cellStyle name="Output 3 3 5 6" xfId="30055" xr:uid="{00000000-0005-0000-0000-000074920000}"/>
    <cellStyle name="Output 3 3 5 7" xfId="31052" xr:uid="{00000000-0005-0000-0000-000075920000}"/>
    <cellStyle name="Output 3 3 6" xfId="6829" xr:uid="{00000000-0005-0000-0000-000076920000}"/>
    <cellStyle name="Output 3 3 6 2" xfId="24040" xr:uid="{00000000-0005-0000-0000-000077920000}"/>
    <cellStyle name="Output 3 3 6 3" xfId="14833" xr:uid="{00000000-0005-0000-0000-000078920000}"/>
    <cellStyle name="Output 3 3 6 4" xfId="28867" xr:uid="{00000000-0005-0000-0000-000079920000}"/>
    <cellStyle name="Output 3 3 6 5" xfId="27346" xr:uid="{00000000-0005-0000-0000-00007A920000}"/>
    <cellStyle name="Output 3 3 6 6" xfId="31911" xr:uid="{00000000-0005-0000-0000-00007B920000}"/>
    <cellStyle name="Output 3 3 7" xfId="22715" xr:uid="{00000000-0005-0000-0000-00007C920000}"/>
    <cellStyle name="Output 3 3 8" xfId="15493" xr:uid="{00000000-0005-0000-0000-00007D920000}"/>
    <cellStyle name="Output 3 3 9" xfId="26097" xr:uid="{00000000-0005-0000-0000-00007E920000}"/>
    <cellStyle name="Output 3 4" xfId="718" xr:uid="{00000000-0005-0000-0000-00007F920000}"/>
    <cellStyle name="Output 3 4 10" xfId="31178" xr:uid="{00000000-0005-0000-0000-000080920000}"/>
    <cellStyle name="Output 3 4 2" xfId="1484" xr:uid="{00000000-0005-0000-0000-000081920000}"/>
    <cellStyle name="Output 3 4 2 2" xfId="2575" xr:uid="{00000000-0005-0000-0000-000082920000}"/>
    <cellStyle name="Output 3 4 2 2 2" xfId="6598" xr:uid="{00000000-0005-0000-0000-000083920000}"/>
    <cellStyle name="Output 3 4 2 2 2 2" xfId="14019" xr:uid="{00000000-0005-0000-0000-000084920000}"/>
    <cellStyle name="Output 3 4 2 2 2 3" xfId="23809" xr:uid="{00000000-0005-0000-0000-000085920000}"/>
    <cellStyle name="Output 3 4 2 2 2 4" xfId="25635" xr:uid="{00000000-0005-0000-0000-000086920000}"/>
    <cellStyle name="Output 3 4 2 2 2 5" xfId="21613" xr:uid="{00000000-0005-0000-0000-000087920000}"/>
    <cellStyle name="Output 3 4 2 2 2 6" xfId="28709" xr:uid="{00000000-0005-0000-0000-000088920000}"/>
    <cellStyle name="Output 3 4 2 2 2 7" xfId="29553" xr:uid="{00000000-0005-0000-0000-000089920000}"/>
    <cellStyle name="Output 3 4 2 2 3" xfId="5012" xr:uid="{00000000-0005-0000-0000-00008A920000}"/>
    <cellStyle name="Output 3 4 2 2 3 2" xfId="22308" xr:uid="{00000000-0005-0000-0000-00008B920000}"/>
    <cellStyle name="Output 3 4 2 2 3 3" xfId="25222" xr:uid="{00000000-0005-0000-0000-00008C920000}"/>
    <cellStyle name="Output 3 4 2 2 3 4" xfId="21843" xr:uid="{00000000-0005-0000-0000-00008D920000}"/>
    <cellStyle name="Output 3 4 2 2 3 5" xfId="29945" xr:uid="{00000000-0005-0000-0000-00008E920000}"/>
    <cellStyle name="Output 3 4 2 2 3 6" xfId="30594" xr:uid="{00000000-0005-0000-0000-00008F920000}"/>
    <cellStyle name="Output 3 4 2 2 4" xfId="14326" xr:uid="{00000000-0005-0000-0000-000090920000}"/>
    <cellStyle name="Output 3 4 2 2 5" xfId="24862" xr:uid="{00000000-0005-0000-0000-000091920000}"/>
    <cellStyle name="Output 3 4 2 2 6" xfId="21585" xr:uid="{00000000-0005-0000-0000-000092920000}"/>
    <cellStyle name="Output 3 4 2 2 7" xfId="30359" xr:uid="{00000000-0005-0000-0000-000093920000}"/>
    <cellStyle name="Output 3 4 2 2 8" xfId="30454" xr:uid="{00000000-0005-0000-0000-000094920000}"/>
    <cellStyle name="Output 3 4 2 3" xfId="5911" xr:uid="{00000000-0005-0000-0000-000095920000}"/>
    <cellStyle name="Output 3 4 2 3 2" xfId="13540" xr:uid="{00000000-0005-0000-0000-000096920000}"/>
    <cellStyle name="Output 3 4 2 3 3" xfId="23122" xr:uid="{00000000-0005-0000-0000-000097920000}"/>
    <cellStyle name="Output 3 4 2 3 4" xfId="25501" xr:uid="{00000000-0005-0000-0000-000098920000}"/>
    <cellStyle name="Output 3 4 2 3 5" xfId="14175" xr:uid="{00000000-0005-0000-0000-000099920000}"/>
    <cellStyle name="Output 3 4 2 3 6" xfId="29371" xr:uid="{00000000-0005-0000-0000-00009A920000}"/>
    <cellStyle name="Output 3 4 2 3 7" xfId="15207" xr:uid="{00000000-0005-0000-0000-00009B920000}"/>
    <cellStyle name="Output 3 4 2 4" xfId="5567" xr:uid="{00000000-0005-0000-0000-00009C920000}"/>
    <cellStyle name="Output 3 4 2 4 2" xfId="22803" xr:uid="{00000000-0005-0000-0000-00009D920000}"/>
    <cellStyle name="Output 3 4 2 4 3" xfId="18047" xr:uid="{00000000-0005-0000-0000-00009E920000}"/>
    <cellStyle name="Output 3 4 2 4 4" xfId="26957" xr:uid="{00000000-0005-0000-0000-00009F920000}"/>
    <cellStyle name="Output 3 4 2 4 5" xfId="21936" xr:uid="{00000000-0005-0000-0000-0000A0920000}"/>
    <cellStyle name="Output 3 4 2 4 6" xfId="31262" xr:uid="{00000000-0005-0000-0000-0000A1920000}"/>
    <cellStyle name="Output 3 4 2 5" xfId="20356" xr:uid="{00000000-0005-0000-0000-0000A2920000}"/>
    <cellStyle name="Output 3 4 2 6" xfId="18876" xr:uid="{00000000-0005-0000-0000-0000A3920000}"/>
    <cellStyle name="Output 3 4 2 7" xfId="28367" xr:uid="{00000000-0005-0000-0000-0000A4920000}"/>
    <cellStyle name="Output 3 4 2 8" xfId="29554" xr:uid="{00000000-0005-0000-0000-0000A5920000}"/>
    <cellStyle name="Output 3 4 2 9" xfId="21616" xr:uid="{00000000-0005-0000-0000-0000A6920000}"/>
    <cellStyle name="Output 3 4 3" xfId="1895" xr:uid="{00000000-0005-0000-0000-0000A7920000}"/>
    <cellStyle name="Output 3 4 3 2" xfId="6196" xr:uid="{00000000-0005-0000-0000-0000A8920000}"/>
    <cellStyle name="Output 3 4 3 2 2" xfId="13761" xr:uid="{00000000-0005-0000-0000-0000A9920000}"/>
    <cellStyle name="Output 3 4 3 2 3" xfId="23407" xr:uid="{00000000-0005-0000-0000-0000AA920000}"/>
    <cellStyle name="Output 3 4 3 2 4" xfId="21883" xr:uid="{00000000-0005-0000-0000-0000AB920000}"/>
    <cellStyle name="Output 3 4 3 2 5" xfId="27176" xr:uid="{00000000-0005-0000-0000-0000AC920000}"/>
    <cellStyle name="Output 3 4 3 2 6" xfId="26820" xr:uid="{00000000-0005-0000-0000-0000AD920000}"/>
    <cellStyle name="Output 3 4 3 2 7" xfId="27955" xr:uid="{00000000-0005-0000-0000-0000AE920000}"/>
    <cellStyle name="Output 3 4 3 3" xfId="6893" xr:uid="{00000000-0005-0000-0000-0000AF920000}"/>
    <cellStyle name="Output 3 4 3 3 2" xfId="24104" xr:uid="{00000000-0005-0000-0000-0000B0920000}"/>
    <cellStyle name="Output 3 4 3 3 3" xfId="24993" xr:uid="{00000000-0005-0000-0000-0000B1920000}"/>
    <cellStyle name="Output 3 4 3 3 4" xfId="28931" xr:uid="{00000000-0005-0000-0000-0000B2920000}"/>
    <cellStyle name="Output 3 4 3 3 5" xfId="26818" xr:uid="{00000000-0005-0000-0000-0000B3920000}"/>
    <cellStyle name="Output 3 4 3 3 6" xfId="30706" xr:uid="{00000000-0005-0000-0000-0000B4920000}"/>
    <cellStyle name="Output 3 4 3 4" xfId="14530" xr:uid="{00000000-0005-0000-0000-0000B5920000}"/>
    <cellStyle name="Output 3 4 3 5" xfId="24785" xr:uid="{00000000-0005-0000-0000-0000B6920000}"/>
    <cellStyle name="Output 3 4 3 6" xfId="26676" xr:uid="{00000000-0005-0000-0000-0000B7920000}"/>
    <cellStyle name="Output 3 4 3 7" xfId="18870" xr:uid="{00000000-0005-0000-0000-0000B8920000}"/>
    <cellStyle name="Output 3 4 3 8" xfId="29984" xr:uid="{00000000-0005-0000-0000-0000B9920000}"/>
    <cellStyle name="Output 3 4 4" xfId="4111" xr:uid="{00000000-0005-0000-0000-0000BA920000}"/>
    <cellStyle name="Output 3 4 4 2" xfId="12014" xr:uid="{00000000-0005-0000-0000-0000BB920000}"/>
    <cellStyle name="Output 3 4 4 3" xfId="21478" xr:uid="{00000000-0005-0000-0000-0000BC920000}"/>
    <cellStyle name="Output 3 4 4 4" xfId="22940" xr:uid="{00000000-0005-0000-0000-0000BD920000}"/>
    <cellStyle name="Output 3 4 4 5" xfId="22028" xr:uid="{00000000-0005-0000-0000-0000BE920000}"/>
    <cellStyle name="Output 3 4 4 6" xfId="16202" xr:uid="{00000000-0005-0000-0000-0000BF920000}"/>
    <cellStyle name="Output 3 4 4 7" xfId="24822" xr:uid="{00000000-0005-0000-0000-0000C0920000}"/>
    <cellStyle name="Output 3 4 5" xfId="6711" xr:uid="{00000000-0005-0000-0000-0000C1920000}"/>
    <cellStyle name="Output 3 4 5 2" xfId="23922" xr:uid="{00000000-0005-0000-0000-0000C2920000}"/>
    <cellStyle name="Output 3 4 5 3" xfId="21842" xr:uid="{00000000-0005-0000-0000-0000C3920000}"/>
    <cellStyle name="Output 3 4 5 4" xfId="26776" xr:uid="{00000000-0005-0000-0000-0000C4920000}"/>
    <cellStyle name="Output 3 4 5 5" xfId="30094" xr:uid="{00000000-0005-0000-0000-0000C5920000}"/>
    <cellStyle name="Output 3 4 5 6" xfId="27256" xr:uid="{00000000-0005-0000-0000-0000C6920000}"/>
    <cellStyle name="Output 3 4 6" xfId="22638" xr:uid="{00000000-0005-0000-0000-0000C7920000}"/>
    <cellStyle name="Output 3 4 7" xfId="26012" xr:uid="{00000000-0005-0000-0000-0000C8920000}"/>
    <cellStyle name="Output 3 4 8" xfId="28251" xr:uid="{00000000-0005-0000-0000-0000C9920000}"/>
    <cellStyle name="Output 3 4 9" xfId="22248" xr:uid="{00000000-0005-0000-0000-0000CA920000}"/>
    <cellStyle name="Output 3 5" xfId="719" xr:uid="{00000000-0005-0000-0000-0000CB920000}"/>
    <cellStyle name="Output 3 5 10" xfId="31822" xr:uid="{00000000-0005-0000-0000-0000CC920000}"/>
    <cellStyle name="Output 3 5 2" xfId="1485" xr:uid="{00000000-0005-0000-0000-0000CD920000}"/>
    <cellStyle name="Output 3 5 2 2" xfId="2576" xr:uid="{00000000-0005-0000-0000-0000CE920000}"/>
    <cellStyle name="Output 3 5 2 2 2" xfId="6599" xr:uid="{00000000-0005-0000-0000-0000CF920000}"/>
    <cellStyle name="Output 3 5 2 2 2 2" xfId="14020" xr:uid="{00000000-0005-0000-0000-0000D0920000}"/>
    <cellStyle name="Output 3 5 2 2 2 3" xfId="23810" xr:uid="{00000000-0005-0000-0000-0000D1920000}"/>
    <cellStyle name="Output 3 5 2 2 2 4" xfId="14767" xr:uid="{00000000-0005-0000-0000-0000D2920000}"/>
    <cellStyle name="Output 3 5 2 2 2 5" xfId="19966" xr:uid="{00000000-0005-0000-0000-0000D3920000}"/>
    <cellStyle name="Output 3 5 2 2 2 6" xfId="19831" xr:uid="{00000000-0005-0000-0000-0000D4920000}"/>
    <cellStyle name="Output 3 5 2 2 2 7" xfId="28130" xr:uid="{00000000-0005-0000-0000-0000D5920000}"/>
    <cellStyle name="Output 3 5 2 2 3" xfId="5248" xr:uid="{00000000-0005-0000-0000-0000D6920000}"/>
    <cellStyle name="Output 3 5 2 2 3 2" xfId="22519" xr:uid="{00000000-0005-0000-0000-0000D7920000}"/>
    <cellStyle name="Output 3 5 2 2 3 3" xfId="22831" xr:uid="{00000000-0005-0000-0000-0000D8920000}"/>
    <cellStyle name="Output 3 5 2 2 3 4" xfId="28573" xr:uid="{00000000-0005-0000-0000-0000D9920000}"/>
    <cellStyle name="Output 3 5 2 2 3 5" xfId="24749" xr:uid="{00000000-0005-0000-0000-0000DA920000}"/>
    <cellStyle name="Output 3 5 2 2 3 6" xfId="31677" xr:uid="{00000000-0005-0000-0000-0000DB920000}"/>
    <cellStyle name="Output 3 5 2 2 4" xfId="14333" xr:uid="{00000000-0005-0000-0000-0000DC920000}"/>
    <cellStyle name="Output 3 5 2 2 5" xfId="19133" xr:uid="{00000000-0005-0000-0000-0000DD920000}"/>
    <cellStyle name="Output 3 5 2 2 6" xfId="27353" xr:uid="{00000000-0005-0000-0000-0000DE920000}"/>
    <cellStyle name="Output 3 5 2 2 7" xfId="28280" xr:uid="{00000000-0005-0000-0000-0000DF920000}"/>
    <cellStyle name="Output 3 5 2 2 8" xfId="31489" xr:uid="{00000000-0005-0000-0000-0000E0920000}"/>
    <cellStyle name="Output 3 5 2 3" xfId="5912" xr:uid="{00000000-0005-0000-0000-0000E1920000}"/>
    <cellStyle name="Output 3 5 2 3 2" xfId="13541" xr:uid="{00000000-0005-0000-0000-0000E2920000}"/>
    <cellStyle name="Output 3 5 2 3 3" xfId="23123" xr:uid="{00000000-0005-0000-0000-0000E3920000}"/>
    <cellStyle name="Output 3 5 2 3 4" xfId="14765" xr:uid="{00000000-0005-0000-0000-0000E4920000}"/>
    <cellStyle name="Output 3 5 2 3 5" xfId="22562" xr:uid="{00000000-0005-0000-0000-0000E5920000}"/>
    <cellStyle name="Output 3 5 2 3 6" xfId="26320" xr:uid="{00000000-0005-0000-0000-0000E6920000}"/>
    <cellStyle name="Output 3 5 2 3 7" xfId="25049" xr:uid="{00000000-0005-0000-0000-0000E7920000}"/>
    <cellStyle name="Output 3 5 2 4" xfId="6794" xr:uid="{00000000-0005-0000-0000-0000E8920000}"/>
    <cellStyle name="Output 3 5 2 4 2" xfId="24005" xr:uid="{00000000-0005-0000-0000-0000E9920000}"/>
    <cellStyle name="Output 3 5 2 4 3" xfId="24876" xr:uid="{00000000-0005-0000-0000-0000EA920000}"/>
    <cellStyle name="Output 3 5 2 4 4" xfId="28832" xr:uid="{00000000-0005-0000-0000-0000EB920000}"/>
    <cellStyle name="Output 3 5 2 4 5" xfId="24410" xr:uid="{00000000-0005-0000-0000-0000EC920000}"/>
    <cellStyle name="Output 3 5 2 4 6" xfId="30866" xr:uid="{00000000-0005-0000-0000-0000ED920000}"/>
    <cellStyle name="Output 3 5 2 5" xfId="16487" xr:uid="{00000000-0005-0000-0000-0000EE920000}"/>
    <cellStyle name="Output 3 5 2 6" xfId="16217" xr:uid="{00000000-0005-0000-0000-0000EF920000}"/>
    <cellStyle name="Output 3 5 2 7" xfId="25093" xr:uid="{00000000-0005-0000-0000-0000F0920000}"/>
    <cellStyle name="Output 3 5 2 8" xfId="24705" xr:uid="{00000000-0005-0000-0000-0000F1920000}"/>
    <cellStyle name="Output 3 5 2 9" xfId="31317" xr:uid="{00000000-0005-0000-0000-0000F2920000}"/>
    <cellStyle name="Output 3 5 3" xfId="1896" xr:uid="{00000000-0005-0000-0000-0000F3920000}"/>
    <cellStyle name="Output 3 5 3 2" xfId="6197" xr:uid="{00000000-0005-0000-0000-0000F4920000}"/>
    <cellStyle name="Output 3 5 3 2 2" xfId="13762" xr:uid="{00000000-0005-0000-0000-0000F5920000}"/>
    <cellStyle name="Output 3 5 3 2 3" xfId="23408" xr:uid="{00000000-0005-0000-0000-0000F6920000}"/>
    <cellStyle name="Output 3 5 3 2 4" xfId="21798" xr:uid="{00000000-0005-0000-0000-0000F7920000}"/>
    <cellStyle name="Output 3 5 3 2 5" xfId="25695" xr:uid="{00000000-0005-0000-0000-0000F8920000}"/>
    <cellStyle name="Output 3 5 3 2 6" xfId="29936" xr:uid="{00000000-0005-0000-0000-0000F9920000}"/>
    <cellStyle name="Output 3 5 3 2 7" xfId="24619" xr:uid="{00000000-0005-0000-0000-0000FA920000}"/>
    <cellStyle name="Output 3 5 3 3" xfId="6063" xr:uid="{00000000-0005-0000-0000-0000FB920000}"/>
    <cellStyle name="Output 3 5 3 3 2" xfId="23274" xr:uid="{00000000-0005-0000-0000-0000FC920000}"/>
    <cellStyle name="Output 3 5 3 3 3" xfId="14736" xr:uid="{00000000-0005-0000-0000-0000FD920000}"/>
    <cellStyle name="Output 3 5 3 3 4" xfId="28552" xr:uid="{00000000-0005-0000-0000-0000FE920000}"/>
    <cellStyle name="Output 3 5 3 3 5" xfId="30061" xr:uid="{00000000-0005-0000-0000-0000FF920000}"/>
    <cellStyle name="Output 3 5 3 3 6" xfId="29458" xr:uid="{00000000-0005-0000-0000-000000930000}"/>
    <cellStyle name="Output 3 5 3 4" xfId="14102" xr:uid="{00000000-0005-0000-0000-000001930000}"/>
    <cellStyle name="Output 3 5 3 5" xfId="20892" xr:uid="{00000000-0005-0000-0000-000002930000}"/>
    <cellStyle name="Output 3 5 3 6" xfId="20314" xr:uid="{00000000-0005-0000-0000-000003930000}"/>
    <cellStyle name="Output 3 5 3 7" xfId="27559" xr:uid="{00000000-0005-0000-0000-000004930000}"/>
    <cellStyle name="Output 3 5 3 8" xfId="30587" xr:uid="{00000000-0005-0000-0000-000005930000}"/>
    <cellStyle name="Output 3 5 4" xfId="4110" xr:uid="{00000000-0005-0000-0000-000006930000}"/>
    <cellStyle name="Output 3 5 4 2" xfId="12013" xr:uid="{00000000-0005-0000-0000-000007930000}"/>
    <cellStyle name="Output 3 5 4 3" xfId="21477" xr:uid="{00000000-0005-0000-0000-000008930000}"/>
    <cellStyle name="Output 3 5 4 4" xfId="21774" xr:uid="{00000000-0005-0000-0000-000009930000}"/>
    <cellStyle name="Output 3 5 4 5" xfId="27763" xr:uid="{00000000-0005-0000-0000-00000A930000}"/>
    <cellStyle name="Output 3 5 4 6" xfId="21009" xr:uid="{00000000-0005-0000-0000-00000B930000}"/>
    <cellStyle name="Output 3 5 4 7" xfId="29629" xr:uid="{00000000-0005-0000-0000-00000C930000}"/>
    <cellStyle name="Output 3 5 5" xfId="6964" xr:uid="{00000000-0005-0000-0000-00000D930000}"/>
    <cellStyle name="Output 3 5 5 2" xfId="24175" xr:uid="{00000000-0005-0000-0000-00000E930000}"/>
    <cellStyle name="Output 3 5 5 3" xfId="20820" xr:uid="{00000000-0005-0000-0000-00000F930000}"/>
    <cellStyle name="Output 3 5 5 4" xfId="29002" xr:uid="{00000000-0005-0000-0000-000010930000}"/>
    <cellStyle name="Output 3 5 5 5" xfId="29483" xr:uid="{00000000-0005-0000-0000-000011930000}"/>
    <cellStyle name="Output 3 5 5 6" xfId="29680" xr:uid="{00000000-0005-0000-0000-000012930000}"/>
    <cellStyle name="Output 3 5 6" xfId="24689" xr:uid="{00000000-0005-0000-0000-000013930000}"/>
    <cellStyle name="Output 3 5 7" xfId="18229" xr:uid="{00000000-0005-0000-0000-000014930000}"/>
    <cellStyle name="Output 3 5 8" xfId="29398" xr:uid="{00000000-0005-0000-0000-000015930000}"/>
    <cellStyle name="Output 3 5 9" xfId="30889" xr:uid="{00000000-0005-0000-0000-000016930000}"/>
    <cellStyle name="Output 3 6" xfId="1476" xr:uid="{00000000-0005-0000-0000-000017930000}"/>
    <cellStyle name="Output 3 6 2" xfId="2567" xr:uid="{00000000-0005-0000-0000-000018930000}"/>
    <cellStyle name="Output 3 6 2 2" xfId="6590" xr:uid="{00000000-0005-0000-0000-000019930000}"/>
    <cellStyle name="Output 3 6 2 2 2" xfId="14011" xr:uid="{00000000-0005-0000-0000-00001A930000}"/>
    <cellStyle name="Output 3 6 2 2 3" xfId="23801" xr:uid="{00000000-0005-0000-0000-00001B930000}"/>
    <cellStyle name="Output 3 6 2 2 4" xfId="20750" xr:uid="{00000000-0005-0000-0000-00001C930000}"/>
    <cellStyle name="Output 3 6 2 2 5" xfId="27477" xr:uid="{00000000-0005-0000-0000-00001D930000}"/>
    <cellStyle name="Output 3 6 2 2 6" xfId="26533" xr:uid="{00000000-0005-0000-0000-00001E930000}"/>
    <cellStyle name="Output 3 6 2 2 7" xfId="27846" xr:uid="{00000000-0005-0000-0000-00001F930000}"/>
    <cellStyle name="Output 3 6 2 3" xfId="4916" xr:uid="{00000000-0005-0000-0000-000020930000}"/>
    <cellStyle name="Output 3 6 2 3 2" xfId="22214" xr:uid="{00000000-0005-0000-0000-000021930000}"/>
    <cellStyle name="Output 3 6 2 3 3" xfId="22963" xr:uid="{00000000-0005-0000-0000-000022930000}"/>
    <cellStyle name="Output 3 6 2 3 4" xfId="27266" xr:uid="{00000000-0005-0000-0000-000023930000}"/>
    <cellStyle name="Output 3 6 2 3 5" xfId="26801" xr:uid="{00000000-0005-0000-0000-000024930000}"/>
    <cellStyle name="Output 3 6 2 3 6" xfId="31888" xr:uid="{00000000-0005-0000-0000-000025930000}"/>
    <cellStyle name="Output 3 6 2 4" xfId="14341" xr:uid="{00000000-0005-0000-0000-000026930000}"/>
    <cellStyle name="Output 3 6 2 5" xfId="25316" xr:uid="{00000000-0005-0000-0000-000027930000}"/>
    <cellStyle name="Output 3 6 2 6" xfId="25539" xr:uid="{00000000-0005-0000-0000-000028930000}"/>
    <cellStyle name="Output 3 6 2 7" xfId="30630" xr:uid="{00000000-0005-0000-0000-000029930000}"/>
    <cellStyle name="Output 3 6 2 8" xfId="20841" xr:uid="{00000000-0005-0000-0000-00002A930000}"/>
    <cellStyle name="Output 3 6 3" xfId="5903" xr:uid="{00000000-0005-0000-0000-00002B930000}"/>
    <cellStyle name="Output 3 6 3 2" xfId="13532" xr:uid="{00000000-0005-0000-0000-00002C930000}"/>
    <cellStyle name="Output 3 6 3 3" xfId="23114" xr:uid="{00000000-0005-0000-0000-00002D930000}"/>
    <cellStyle name="Output 3 6 3 4" xfId="26236" xr:uid="{00000000-0005-0000-0000-00002E930000}"/>
    <cellStyle name="Output 3 6 3 5" xfId="25248" xr:uid="{00000000-0005-0000-0000-00002F930000}"/>
    <cellStyle name="Output 3 6 3 6" xfId="22909" xr:uid="{00000000-0005-0000-0000-000030930000}"/>
    <cellStyle name="Output 3 6 3 7" xfId="31115" xr:uid="{00000000-0005-0000-0000-000031930000}"/>
    <cellStyle name="Output 3 6 4" xfId="5775" xr:uid="{00000000-0005-0000-0000-000032930000}"/>
    <cellStyle name="Output 3 6 4 2" xfId="22986" xr:uid="{00000000-0005-0000-0000-000033930000}"/>
    <cellStyle name="Output 3 6 4 3" xfId="24999" xr:uid="{00000000-0005-0000-0000-000034930000}"/>
    <cellStyle name="Output 3 6 4 4" xfId="20897" xr:uid="{00000000-0005-0000-0000-000035930000}"/>
    <cellStyle name="Output 3 6 4 5" xfId="30872" xr:uid="{00000000-0005-0000-0000-000036930000}"/>
    <cellStyle name="Output 3 6 4 6" xfId="27787" xr:uid="{00000000-0005-0000-0000-000037930000}"/>
    <cellStyle name="Output 3 6 5" xfId="19408" xr:uid="{00000000-0005-0000-0000-000038930000}"/>
    <cellStyle name="Output 3 6 6" xfId="18596" xr:uid="{00000000-0005-0000-0000-000039930000}"/>
    <cellStyle name="Output 3 6 7" xfId="28596" xr:uid="{00000000-0005-0000-0000-00003A930000}"/>
    <cellStyle name="Output 3 6 8" xfId="29791" xr:uid="{00000000-0005-0000-0000-00003B930000}"/>
    <cellStyle name="Output 3 6 9" xfId="30460" xr:uid="{00000000-0005-0000-0000-00003C930000}"/>
    <cellStyle name="Output 3 7" xfId="1887" xr:uid="{00000000-0005-0000-0000-00003D930000}"/>
    <cellStyle name="Output 3 7 2" xfId="6188" xr:uid="{00000000-0005-0000-0000-00003E930000}"/>
    <cellStyle name="Output 3 7 2 2" xfId="13753" xr:uid="{00000000-0005-0000-0000-00003F930000}"/>
    <cellStyle name="Output 3 7 2 3" xfId="23399" xr:uid="{00000000-0005-0000-0000-000040930000}"/>
    <cellStyle name="Output 3 7 2 4" xfId="25368" xr:uid="{00000000-0005-0000-0000-000041930000}"/>
    <cellStyle name="Output 3 7 2 5" xfId="15911" xr:uid="{00000000-0005-0000-0000-000042930000}"/>
    <cellStyle name="Output 3 7 2 6" xfId="27104" xr:uid="{00000000-0005-0000-0000-000043930000}"/>
    <cellStyle name="Output 3 7 2 7" xfId="29394" xr:uid="{00000000-0005-0000-0000-000044930000}"/>
    <cellStyle name="Output 3 7 3" xfId="6897" xr:uid="{00000000-0005-0000-0000-000045930000}"/>
    <cellStyle name="Output 3 7 3 2" xfId="24108" xr:uid="{00000000-0005-0000-0000-000046930000}"/>
    <cellStyle name="Output 3 7 3 3" xfId="24591" xr:uid="{00000000-0005-0000-0000-000047930000}"/>
    <cellStyle name="Output 3 7 3 4" xfId="28935" xr:uid="{00000000-0005-0000-0000-000048930000}"/>
    <cellStyle name="Output 3 7 3 5" xfId="30586" xr:uid="{00000000-0005-0000-0000-000049930000}"/>
    <cellStyle name="Output 3 7 3 6" xfId="29173" xr:uid="{00000000-0005-0000-0000-00004A930000}"/>
    <cellStyle name="Output 3 7 4" xfId="14561" xr:uid="{00000000-0005-0000-0000-00004B930000}"/>
    <cellStyle name="Output 3 7 5" xfId="26529" xr:uid="{00000000-0005-0000-0000-00004C930000}"/>
    <cellStyle name="Output 3 7 6" xfId="17946" xr:uid="{00000000-0005-0000-0000-00004D930000}"/>
    <cellStyle name="Output 3 7 7" xfId="25730" xr:uid="{00000000-0005-0000-0000-00004E930000}"/>
    <cellStyle name="Output 3 7 8" xfId="22089" xr:uid="{00000000-0005-0000-0000-00004F930000}"/>
    <cellStyle name="Output 3 8" xfId="3867" xr:uid="{00000000-0005-0000-0000-000050930000}"/>
    <cellStyle name="Output 3 8 2" xfId="11901" xr:uid="{00000000-0005-0000-0000-000051930000}"/>
    <cellStyle name="Output 3 8 3" xfId="21235" xr:uid="{00000000-0005-0000-0000-000052930000}"/>
    <cellStyle name="Output 3 8 4" xfId="24840" xr:uid="{00000000-0005-0000-0000-000053930000}"/>
    <cellStyle name="Output 3 8 5" xfId="27055" xr:uid="{00000000-0005-0000-0000-000054930000}"/>
    <cellStyle name="Output 3 8 6" xfId="24940" xr:uid="{00000000-0005-0000-0000-000055930000}"/>
    <cellStyle name="Output 3 8 7" xfId="22031" xr:uid="{00000000-0005-0000-0000-000056930000}"/>
    <cellStyle name="Output 3 9" xfId="5783" xr:uid="{00000000-0005-0000-0000-000057930000}"/>
    <cellStyle name="Output 3 9 2" xfId="22994" xr:uid="{00000000-0005-0000-0000-000058930000}"/>
    <cellStyle name="Output 3 9 3" xfId="18587" xr:uid="{00000000-0005-0000-0000-000059930000}"/>
    <cellStyle name="Output 3 9 4" xfId="19121" xr:uid="{00000000-0005-0000-0000-00005A930000}"/>
    <cellStyle name="Output 3 9 5" xfId="27861" xr:uid="{00000000-0005-0000-0000-00005B930000}"/>
    <cellStyle name="Output 3 9 6" xfId="26691" xr:uid="{00000000-0005-0000-0000-00005C930000}"/>
    <cellStyle name="Output 4" xfId="720" xr:uid="{00000000-0005-0000-0000-00005D930000}"/>
    <cellStyle name="Output 4 10" xfId="20653" xr:uid="{00000000-0005-0000-0000-00005E930000}"/>
    <cellStyle name="Output 4 11" xfId="30355" xr:uid="{00000000-0005-0000-0000-00005F930000}"/>
    <cellStyle name="Output 4 12" xfId="30827" xr:uid="{00000000-0005-0000-0000-000060930000}"/>
    <cellStyle name="Output 4 13" xfId="30100" xr:uid="{00000000-0005-0000-0000-000061930000}"/>
    <cellStyle name="Output 4 2" xfId="721" xr:uid="{00000000-0005-0000-0000-000062930000}"/>
    <cellStyle name="Output 4 2 10" xfId="19981" xr:uid="{00000000-0005-0000-0000-000063930000}"/>
    <cellStyle name="Output 4 2 11" xfId="29696" xr:uid="{00000000-0005-0000-0000-000064930000}"/>
    <cellStyle name="Output 4 2 2" xfId="722" xr:uid="{00000000-0005-0000-0000-000065930000}"/>
    <cellStyle name="Output 4 2 2 10" xfId="27084" xr:uid="{00000000-0005-0000-0000-000066930000}"/>
    <cellStyle name="Output 4 2 2 2" xfId="1488" xr:uid="{00000000-0005-0000-0000-000067930000}"/>
    <cellStyle name="Output 4 2 2 2 2" xfId="2579" xr:uid="{00000000-0005-0000-0000-000068930000}"/>
    <cellStyle name="Output 4 2 2 2 2 2" xfId="6602" xr:uid="{00000000-0005-0000-0000-000069930000}"/>
    <cellStyle name="Output 4 2 2 2 2 2 2" xfId="14023" xr:uid="{00000000-0005-0000-0000-00006A930000}"/>
    <cellStyle name="Output 4 2 2 2 2 2 3" xfId="23813" xr:uid="{00000000-0005-0000-0000-00006B930000}"/>
    <cellStyle name="Output 4 2 2 2 2 2 4" xfId="19998" xr:uid="{00000000-0005-0000-0000-00006C930000}"/>
    <cellStyle name="Output 4 2 2 2 2 2 5" xfId="25345" xr:uid="{00000000-0005-0000-0000-00006D930000}"/>
    <cellStyle name="Output 4 2 2 2 2 2 6" xfId="27666" xr:uid="{00000000-0005-0000-0000-00006E930000}"/>
    <cellStyle name="Output 4 2 2 2 2 2 7" xfId="31890" xr:uid="{00000000-0005-0000-0000-00006F930000}"/>
    <cellStyle name="Output 4 2 2 2 2 3" xfId="6766" xr:uid="{00000000-0005-0000-0000-000070930000}"/>
    <cellStyle name="Output 4 2 2 2 2 3 2" xfId="23977" xr:uid="{00000000-0005-0000-0000-000071930000}"/>
    <cellStyle name="Output 4 2 2 2 2 3 3" xfId="21864" xr:uid="{00000000-0005-0000-0000-000072930000}"/>
    <cellStyle name="Output 4 2 2 2 2 3 4" xfId="22429" xr:uid="{00000000-0005-0000-0000-000073930000}"/>
    <cellStyle name="Output 4 2 2 2 2 3 5" xfId="25549" xr:uid="{00000000-0005-0000-0000-000074930000}"/>
    <cellStyle name="Output 4 2 2 2 2 3 6" xfId="32104" xr:uid="{00000000-0005-0000-0000-000075930000}"/>
    <cellStyle name="Output 4 2 2 2 2 4" xfId="14330" xr:uid="{00000000-0005-0000-0000-000076930000}"/>
    <cellStyle name="Output 4 2 2 2 2 5" xfId="17991" xr:uid="{00000000-0005-0000-0000-000077930000}"/>
    <cellStyle name="Output 4 2 2 2 2 6" xfId="27106" xr:uid="{00000000-0005-0000-0000-000078930000}"/>
    <cellStyle name="Output 4 2 2 2 2 7" xfId="26517" xr:uid="{00000000-0005-0000-0000-000079930000}"/>
    <cellStyle name="Output 4 2 2 2 2 8" xfId="31353" xr:uid="{00000000-0005-0000-0000-00007A930000}"/>
    <cellStyle name="Output 4 2 2 2 3" xfId="5915" xr:uid="{00000000-0005-0000-0000-00007B930000}"/>
    <cellStyle name="Output 4 2 2 2 3 2" xfId="13544" xr:uid="{00000000-0005-0000-0000-00007C930000}"/>
    <cellStyle name="Output 4 2 2 2 3 3" xfId="23126" xr:uid="{00000000-0005-0000-0000-00007D930000}"/>
    <cellStyle name="Output 4 2 2 2 3 4" xfId="26237" xr:uid="{00000000-0005-0000-0000-00007E930000}"/>
    <cellStyle name="Output 4 2 2 2 3 5" xfId="24740" xr:uid="{00000000-0005-0000-0000-00007F930000}"/>
    <cellStyle name="Output 4 2 2 2 3 6" xfId="29425" xr:uid="{00000000-0005-0000-0000-000080930000}"/>
    <cellStyle name="Output 4 2 2 2 3 7" xfId="31336" xr:uid="{00000000-0005-0000-0000-000081930000}"/>
    <cellStyle name="Output 4 2 2 2 4" xfId="6674" xr:uid="{00000000-0005-0000-0000-000082930000}"/>
    <cellStyle name="Output 4 2 2 2 4 2" xfId="23885" xr:uid="{00000000-0005-0000-0000-000083930000}"/>
    <cellStyle name="Output 4 2 2 2 4 3" xfId="22915" xr:uid="{00000000-0005-0000-0000-000084930000}"/>
    <cellStyle name="Output 4 2 2 2 4 4" xfId="27473" xr:uid="{00000000-0005-0000-0000-000085930000}"/>
    <cellStyle name="Output 4 2 2 2 4 5" xfId="29807" xr:uid="{00000000-0005-0000-0000-000086930000}"/>
    <cellStyle name="Output 4 2 2 2 4 6" xfId="30775" xr:uid="{00000000-0005-0000-0000-000087930000}"/>
    <cellStyle name="Output 4 2 2 2 5" xfId="20104" xr:uid="{00000000-0005-0000-0000-000088930000}"/>
    <cellStyle name="Output 4 2 2 2 6" xfId="15142" xr:uid="{00000000-0005-0000-0000-000089930000}"/>
    <cellStyle name="Output 4 2 2 2 7" xfId="27929" xr:uid="{00000000-0005-0000-0000-00008A930000}"/>
    <cellStyle name="Output 4 2 2 2 8" xfId="30875" xr:uid="{00000000-0005-0000-0000-00008B930000}"/>
    <cellStyle name="Output 4 2 2 2 9" xfId="21462" xr:uid="{00000000-0005-0000-0000-00008C930000}"/>
    <cellStyle name="Output 4 2 2 3" xfId="1899" xr:uid="{00000000-0005-0000-0000-00008D930000}"/>
    <cellStyle name="Output 4 2 2 3 2" xfId="6200" xr:uid="{00000000-0005-0000-0000-00008E930000}"/>
    <cellStyle name="Output 4 2 2 3 2 2" xfId="13765" xr:uid="{00000000-0005-0000-0000-00008F930000}"/>
    <cellStyle name="Output 4 2 2 3 2 3" xfId="23411" xr:uid="{00000000-0005-0000-0000-000090930000}"/>
    <cellStyle name="Output 4 2 2 3 2 4" xfId="21568" xr:uid="{00000000-0005-0000-0000-000091930000}"/>
    <cellStyle name="Output 4 2 2 3 2 5" xfId="14460" xr:uid="{00000000-0005-0000-0000-000092930000}"/>
    <cellStyle name="Output 4 2 2 3 2 6" xfId="25261" xr:uid="{00000000-0005-0000-0000-000093930000}"/>
    <cellStyle name="Output 4 2 2 3 2 7" xfId="16283" xr:uid="{00000000-0005-0000-0000-000094930000}"/>
    <cellStyle name="Output 4 2 2 3 3" xfId="5512" xr:uid="{00000000-0005-0000-0000-000095930000}"/>
    <cellStyle name="Output 4 2 2 3 3 2" xfId="22748" xr:uid="{00000000-0005-0000-0000-000096930000}"/>
    <cellStyle name="Output 4 2 2 3 3 3" xfId="26344" xr:uid="{00000000-0005-0000-0000-000097930000}"/>
    <cellStyle name="Output 4 2 2 3 3 4" xfId="26959" xr:uid="{00000000-0005-0000-0000-000098930000}"/>
    <cellStyle name="Output 4 2 2 3 3 5" xfId="30567" xr:uid="{00000000-0005-0000-0000-000099930000}"/>
    <cellStyle name="Output 4 2 2 3 3 6" xfId="25073" xr:uid="{00000000-0005-0000-0000-00009A930000}"/>
    <cellStyle name="Output 4 2 2 3 4" xfId="14528" xr:uid="{00000000-0005-0000-0000-00009B930000}"/>
    <cellStyle name="Output 4 2 2 3 5" xfId="14794" xr:uid="{00000000-0005-0000-0000-00009C930000}"/>
    <cellStyle name="Output 4 2 2 3 6" xfId="15523" xr:uid="{00000000-0005-0000-0000-00009D930000}"/>
    <cellStyle name="Output 4 2 2 3 7" xfId="29606" xr:uid="{00000000-0005-0000-0000-00009E930000}"/>
    <cellStyle name="Output 4 2 2 3 8" xfId="30642" xr:uid="{00000000-0005-0000-0000-00009F930000}"/>
    <cellStyle name="Output 4 2 2 4" xfId="3859" xr:uid="{00000000-0005-0000-0000-0000A0930000}"/>
    <cellStyle name="Output 4 2 2 4 2" xfId="11895" xr:uid="{00000000-0005-0000-0000-0000A1930000}"/>
    <cellStyle name="Output 4 2 2 4 3" xfId="21227" xr:uid="{00000000-0005-0000-0000-0000A2930000}"/>
    <cellStyle name="Output 4 2 2 4 4" xfId="20139" xr:uid="{00000000-0005-0000-0000-0000A3930000}"/>
    <cellStyle name="Output 4 2 2 4 5" xfId="22451" xr:uid="{00000000-0005-0000-0000-0000A4930000}"/>
    <cellStyle name="Output 4 2 2 4 6" xfId="24508" xr:uid="{00000000-0005-0000-0000-0000A5930000}"/>
    <cellStyle name="Output 4 2 2 4 7" xfId="28017" xr:uid="{00000000-0005-0000-0000-0000A6930000}"/>
    <cellStyle name="Output 4 2 2 5" xfId="6275" xr:uid="{00000000-0005-0000-0000-0000A7930000}"/>
    <cellStyle name="Output 4 2 2 5 2" xfId="23486" xr:uid="{00000000-0005-0000-0000-0000A8930000}"/>
    <cellStyle name="Output 4 2 2 5 3" xfId="21915" xr:uid="{00000000-0005-0000-0000-0000A9930000}"/>
    <cellStyle name="Output 4 2 2 5 4" xfId="20218" xr:uid="{00000000-0005-0000-0000-0000AA930000}"/>
    <cellStyle name="Output 4 2 2 5 5" xfId="26225" xr:uid="{00000000-0005-0000-0000-0000AB930000}"/>
    <cellStyle name="Output 4 2 2 5 6" xfId="30369" xr:uid="{00000000-0005-0000-0000-0000AC930000}"/>
    <cellStyle name="Output 4 2 2 6" xfId="22167" xr:uid="{00000000-0005-0000-0000-0000AD930000}"/>
    <cellStyle name="Output 4 2 2 7" xfId="22530" xr:uid="{00000000-0005-0000-0000-0000AE930000}"/>
    <cellStyle name="Output 4 2 2 8" xfId="18889" xr:uid="{00000000-0005-0000-0000-0000AF930000}"/>
    <cellStyle name="Output 4 2 2 9" xfId="25690" xr:uid="{00000000-0005-0000-0000-0000B0930000}"/>
    <cellStyle name="Output 4 2 3" xfId="1487" xr:uid="{00000000-0005-0000-0000-0000B1930000}"/>
    <cellStyle name="Output 4 2 3 2" xfId="2578" xr:uid="{00000000-0005-0000-0000-0000B2930000}"/>
    <cellStyle name="Output 4 2 3 2 2" xfId="6601" xr:uid="{00000000-0005-0000-0000-0000B3930000}"/>
    <cellStyle name="Output 4 2 3 2 2 2" xfId="14022" xr:uid="{00000000-0005-0000-0000-0000B4930000}"/>
    <cellStyle name="Output 4 2 3 2 2 3" xfId="23812" xr:uid="{00000000-0005-0000-0000-0000B5930000}"/>
    <cellStyle name="Output 4 2 3 2 2 4" xfId="22056" xr:uid="{00000000-0005-0000-0000-0000B6930000}"/>
    <cellStyle name="Output 4 2 3 2 2 5" xfId="21813" xr:uid="{00000000-0005-0000-0000-0000B7930000}"/>
    <cellStyle name="Output 4 2 3 2 2 6" xfId="30017" xr:uid="{00000000-0005-0000-0000-0000B8930000}"/>
    <cellStyle name="Output 4 2 3 2 2 7" xfId="24216" xr:uid="{00000000-0005-0000-0000-0000B9930000}"/>
    <cellStyle name="Output 4 2 3 2 3" xfId="6272" xr:uid="{00000000-0005-0000-0000-0000BA930000}"/>
    <cellStyle name="Output 4 2 3 2 3 2" xfId="23483" xr:uid="{00000000-0005-0000-0000-0000BB930000}"/>
    <cellStyle name="Output 4 2 3 2 3 3" xfId="14266" xr:uid="{00000000-0005-0000-0000-0000BC930000}"/>
    <cellStyle name="Output 4 2 3 2 3 4" xfId="28041" xr:uid="{00000000-0005-0000-0000-0000BD930000}"/>
    <cellStyle name="Output 4 2 3 2 3 5" xfId="26642" xr:uid="{00000000-0005-0000-0000-0000BE930000}"/>
    <cellStyle name="Output 4 2 3 2 3 6" xfId="30960" xr:uid="{00000000-0005-0000-0000-0000BF930000}"/>
    <cellStyle name="Output 4 2 3 2 4" xfId="14331" xr:uid="{00000000-0005-0000-0000-0000C0930000}"/>
    <cellStyle name="Output 4 2 3 2 5" xfId="26515" xr:uid="{00000000-0005-0000-0000-0000C1930000}"/>
    <cellStyle name="Output 4 2 3 2 6" xfId="25525" xr:uid="{00000000-0005-0000-0000-0000C2930000}"/>
    <cellStyle name="Output 4 2 3 2 7" xfId="30218" xr:uid="{00000000-0005-0000-0000-0000C3930000}"/>
    <cellStyle name="Output 4 2 3 2 8" xfId="30928" xr:uid="{00000000-0005-0000-0000-0000C4930000}"/>
    <cellStyle name="Output 4 2 3 3" xfId="5914" xr:uid="{00000000-0005-0000-0000-0000C5930000}"/>
    <cellStyle name="Output 4 2 3 3 2" xfId="13543" xr:uid="{00000000-0005-0000-0000-0000C6930000}"/>
    <cellStyle name="Output 4 2 3 3 3" xfId="23125" xr:uid="{00000000-0005-0000-0000-0000C7930000}"/>
    <cellStyle name="Output 4 2 3 3 4" xfId="21794" xr:uid="{00000000-0005-0000-0000-0000C8930000}"/>
    <cellStyle name="Output 4 2 3 3 5" xfId="26153" xr:uid="{00000000-0005-0000-0000-0000C9930000}"/>
    <cellStyle name="Output 4 2 3 3 6" xfId="27364" xr:uid="{00000000-0005-0000-0000-0000CA930000}"/>
    <cellStyle name="Output 4 2 3 3 7" xfId="31930" xr:uid="{00000000-0005-0000-0000-0000CB930000}"/>
    <cellStyle name="Output 4 2 3 4" xfId="4885" xr:uid="{00000000-0005-0000-0000-0000CC930000}"/>
    <cellStyle name="Output 4 2 3 4 2" xfId="22183" xr:uid="{00000000-0005-0000-0000-0000CD930000}"/>
    <cellStyle name="Output 4 2 3 4 3" xfId="20095" xr:uid="{00000000-0005-0000-0000-0000CE930000}"/>
    <cellStyle name="Output 4 2 3 4 4" xfId="15832" xr:uid="{00000000-0005-0000-0000-0000CF930000}"/>
    <cellStyle name="Output 4 2 3 4 5" xfId="30785" xr:uid="{00000000-0005-0000-0000-0000D0930000}"/>
    <cellStyle name="Output 4 2 3 4 6" xfId="24282" xr:uid="{00000000-0005-0000-0000-0000D1930000}"/>
    <cellStyle name="Output 4 2 3 5" xfId="14706" xr:uid="{00000000-0005-0000-0000-0000D2930000}"/>
    <cellStyle name="Output 4 2 3 6" xfId="24268" xr:uid="{00000000-0005-0000-0000-0000D3930000}"/>
    <cellStyle name="Output 4 2 3 7" xfId="28622" xr:uid="{00000000-0005-0000-0000-0000D4930000}"/>
    <cellStyle name="Output 4 2 3 8" xfId="27411" xr:uid="{00000000-0005-0000-0000-0000D5930000}"/>
    <cellStyle name="Output 4 2 3 9" xfId="21776" xr:uid="{00000000-0005-0000-0000-0000D6930000}"/>
    <cellStyle name="Output 4 2 4" xfId="1898" xr:uid="{00000000-0005-0000-0000-0000D7930000}"/>
    <cellStyle name="Output 4 2 4 2" xfId="6199" xr:uid="{00000000-0005-0000-0000-0000D8930000}"/>
    <cellStyle name="Output 4 2 4 2 2" xfId="13764" xr:uid="{00000000-0005-0000-0000-0000D9930000}"/>
    <cellStyle name="Output 4 2 4 2 3" xfId="23410" xr:uid="{00000000-0005-0000-0000-0000DA930000}"/>
    <cellStyle name="Output 4 2 4 2 4" xfId="24286" xr:uid="{00000000-0005-0000-0000-0000DB930000}"/>
    <cellStyle name="Output 4 2 4 2 5" xfId="28309" xr:uid="{00000000-0005-0000-0000-0000DC930000}"/>
    <cellStyle name="Output 4 2 4 2 6" xfId="29521" xr:uid="{00000000-0005-0000-0000-0000DD930000}"/>
    <cellStyle name="Output 4 2 4 2 7" xfId="30435" xr:uid="{00000000-0005-0000-0000-0000DE930000}"/>
    <cellStyle name="Output 4 2 4 3" xfId="6895" xr:uid="{00000000-0005-0000-0000-0000DF930000}"/>
    <cellStyle name="Output 4 2 4 3 2" xfId="24106" xr:uid="{00000000-0005-0000-0000-0000E0930000}"/>
    <cellStyle name="Output 4 2 4 3 3" xfId="26252" xr:uid="{00000000-0005-0000-0000-0000E1930000}"/>
    <cellStyle name="Output 4 2 4 3 4" xfId="28933" xr:uid="{00000000-0005-0000-0000-0000E2930000}"/>
    <cellStyle name="Output 4 2 4 3 5" xfId="22690" xr:uid="{00000000-0005-0000-0000-0000E3930000}"/>
    <cellStyle name="Output 4 2 4 3 6" xfId="31057" xr:uid="{00000000-0005-0000-0000-0000E4930000}"/>
    <cellStyle name="Output 4 2 4 4" xfId="14090" xr:uid="{00000000-0005-0000-0000-0000E5930000}"/>
    <cellStyle name="Output 4 2 4 5" xfId="16273" xr:uid="{00000000-0005-0000-0000-0000E6930000}"/>
    <cellStyle name="Output 4 2 4 6" xfId="24276" xr:uid="{00000000-0005-0000-0000-0000E7930000}"/>
    <cellStyle name="Output 4 2 4 7" xfId="29667" xr:uid="{00000000-0005-0000-0000-0000E8930000}"/>
    <cellStyle name="Output 4 2 4 8" xfId="29392" xr:uid="{00000000-0005-0000-0000-0000E9930000}"/>
    <cellStyle name="Output 4 2 5" xfId="4106" xr:uid="{00000000-0005-0000-0000-0000EA930000}"/>
    <cellStyle name="Output 4 2 5 2" xfId="12009" xr:uid="{00000000-0005-0000-0000-0000EB930000}"/>
    <cellStyle name="Output 4 2 5 3" xfId="21473" xr:uid="{00000000-0005-0000-0000-0000EC930000}"/>
    <cellStyle name="Output 4 2 5 4" xfId="15879" xr:uid="{00000000-0005-0000-0000-0000ED930000}"/>
    <cellStyle name="Output 4 2 5 5" xfId="14755" xr:uid="{00000000-0005-0000-0000-0000EE930000}"/>
    <cellStyle name="Output 4 2 5 6" xfId="21898" xr:uid="{00000000-0005-0000-0000-0000EF930000}"/>
    <cellStyle name="Output 4 2 5 7" xfId="26448" xr:uid="{00000000-0005-0000-0000-0000F0930000}"/>
    <cellStyle name="Output 4 2 6" xfId="6830" xr:uid="{00000000-0005-0000-0000-0000F1930000}"/>
    <cellStyle name="Output 4 2 6 2" xfId="24041" xr:uid="{00000000-0005-0000-0000-0000F2930000}"/>
    <cellStyle name="Output 4 2 6 3" xfId="26194" xr:uid="{00000000-0005-0000-0000-0000F3930000}"/>
    <cellStyle name="Output 4 2 6 4" xfId="28868" xr:uid="{00000000-0005-0000-0000-0000F4930000}"/>
    <cellStyle name="Output 4 2 6 5" xfId="26813" xr:uid="{00000000-0005-0000-0000-0000F5930000}"/>
    <cellStyle name="Output 4 2 6 6" xfId="27721" xr:uid="{00000000-0005-0000-0000-0000F6930000}"/>
    <cellStyle name="Output 4 2 7" xfId="15484" xr:uid="{00000000-0005-0000-0000-0000F7930000}"/>
    <cellStyle name="Output 4 2 8" xfId="21128" xr:uid="{00000000-0005-0000-0000-0000F8930000}"/>
    <cellStyle name="Output 4 2 9" xfId="27968" xr:uid="{00000000-0005-0000-0000-0000F9930000}"/>
    <cellStyle name="Output 4 3" xfId="723" xr:uid="{00000000-0005-0000-0000-0000FA930000}"/>
    <cellStyle name="Output 4 3 10" xfId="31644" xr:uid="{00000000-0005-0000-0000-0000FB930000}"/>
    <cellStyle name="Output 4 3 2" xfId="1489" xr:uid="{00000000-0005-0000-0000-0000FC930000}"/>
    <cellStyle name="Output 4 3 2 2" xfId="2580" xr:uid="{00000000-0005-0000-0000-0000FD930000}"/>
    <cellStyle name="Output 4 3 2 2 2" xfId="6603" xr:uid="{00000000-0005-0000-0000-0000FE930000}"/>
    <cellStyle name="Output 4 3 2 2 2 2" xfId="14024" xr:uid="{00000000-0005-0000-0000-0000FF930000}"/>
    <cellStyle name="Output 4 3 2 2 2 3" xfId="23814" xr:uid="{00000000-0005-0000-0000-000000940000}"/>
    <cellStyle name="Output 4 3 2 2 2 4" xfId="26156" xr:uid="{00000000-0005-0000-0000-000001940000}"/>
    <cellStyle name="Output 4 3 2 2 2 5" xfId="26940" xr:uid="{00000000-0005-0000-0000-000002940000}"/>
    <cellStyle name="Output 4 3 2 2 2 6" xfId="30780" xr:uid="{00000000-0005-0000-0000-000003940000}"/>
    <cellStyle name="Output 4 3 2 2 2 7" xfId="30975" xr:uid="{00000000-0005-0000-0000-000004940000}"/>
    <cellStyle name="Output 4 3 2 2 3" xfId="4296" xr:uid="{00000000-0005-0000-0000-000005940000}"/>
    <cellStyle name="Output 4 3 2 2 3 2" xfId="21642" xr:uid="{00000000-0005-0000-0000-000006940000}"/>
    <cellStyle name="Output 4 3 2 2 3 3" xfId="22667" xr:uid="{00000000-0005-0000-0000-000007940000}"/>
    <cellStyle name="Output 4 3 2 2 3 4" xfId="20554" xr:uid="{00000000-0005-0000-0000-000008940000}"/>
    <cellStyle name="Output 4 3 2 2 3 5" xfId="20822" xr:uid="{00000000-0005-0000-0000-000009940000}"/>
    <cellStyle name="Output 4 3 2 2 3 6" xfId="31724" xr:uid="{00000000-0005-0000-0000-00000A940000}"/>
    <cellStyle name="Output 4 3 2 2 4" xfId="14329" xr:uid="{00000000-0005-0000-0000-00000B940000}"/>
    <cellStyle name="Output 4 3 2 2 5" xfId="25051" xr:uid="{00000000-0005-0000-0000-00000C940000}"/>
    <cellStyle name="Output 4 3 2 2 6" xfId="19910" xr:uid="{00000000-0005-0000-0000-00000D940000}"/>
    <cellStyle name="Output 4 3 2 2 7" xfId="15212" xr:uid="{00000000-0005-0000-0000-00000E940000}"/>
    <cellStyle name="Output 4 3 2 2 8" xfId="29386" xr:uid="{00000000-0005-0000-0000-00000F940000}"/>
    <cellStyle name="Output 4 3 2 3" xfId="5916" xr:uid="{00000000-0005-0000-0000-000010940000}"/>
    <cellStyle name="Output 4 3 2 3 2" xfId="13545" xr:uid="{00000000-0005-0000-0000-000011940000}"/>
    <cellStyle name="Output 4 3 2 3 3" xfId="23127" xr:uid="{00000000-0005-0000-0000-000012940000}"/>
    <cellStyle name="Output 4 3 2 3 4" xfId="25013" xr:uid="{00000000-0005-0000-0000-000013940000}"/>
    <cellStyle name="Output 4 3 2 3 5" xfId="20681" xr:uid="{00000000-0005-0000-0000-000014940000}"/>
    <cellStyle name="Output 4 3 2 3 6" xfId="28458" xr:uid="{00000000-0005-0000-0000-000015940000}"/>
    <cellStyle name="Output 4 3 2 3 7" xfId="31617" xr:uid="{00000000-0005-0000-0000-000016940000}"/>
    <cellStyle name="Output 4 3 2 4" xfId="6926" xr:uid="{00000000-0005-0000-0000-000017940000}"/>
    <cellStyle name="Output 4 3 2 4 2" xfId="24137" xr:uid="{00000000-0005-0000-0000-000018940000}"/>
    <cellStyle name="Output 4 3 2 4 3" xfId="22869" xr:uid="{00000000-0005-0000-0000-000019940000}"/>
    <cellStyle name="Output 4 3 2 4 4" xfId="28964" xr:uid="{00000000-0005-0000-0000-00001A940000}"/>
    <cellStyle name="Output 4 3 2 4 5" xfId="29212" xr:uid="{00000000-0005-0000-0000-00001B940000}"/>
    <cellStyle name="Output 4 3 2 4 6" xfId="30935" xr:uid="{00000000-0005-0000-0000-00001C940000}"/>
    <cellStyle name="Output 4 3 2 5" xfId="19429" xr:uid="{00000000-0005-0000-0000-00001D940000}"/>
    <cellStyle name="Output 4 3 2 6" xfId="20925" xr:uid="{00000000-0005-0000-0000-00001E940000}"/>
    <cellStyle name="Output 4 3 2 7" xfId="27003" xr:uid="{00000000-0005-0000-0000-00001F940000}"/>
    <cellStyle name="Output 4 3 2 8" xfId="29150" xr:uid="{00000000-0005-0000-0000-000020940000}"/>
    <cellStyle name="Output 4 3 2 9" xfId="19707" xr:uid="{00000000-0005-0000-0000-000021940000}"/>
    <cellStyle name="Output 4 3 3" xfId="1900" xr:uid="{00000000-0005-0000-0000-000022940000}"/>
    <cellStyle name="Output 4 3 3 2" xfId="6201" xr:uid="{00000000-0005-0000-0000-000023940000}"/>
    <cellStyle name="Output 4 3 3 2 2" xfId="13766" xr:uid="{00000000-0005-0000-0000-000024940000}"/>
    <cellStyle name="Output 4 3 3 2 3" xfId="23412" xr:uid="{00000000-0005-0000-0000-000025940000}"/>
    <cellStyle name="Output 4 3 3 2 4" xfId="15477" xr:uid="{00000000-0005-0000-0000-000026940000}"/>
    <cellStyle name="Output 4 3 3 2 5" xfId="22624" xr:uid="{00000000-0005-0000-0000-000027940000}"/>
    <cellStyle name="Output 4 3 3 2 6" xfId="20363" xr:uid="{00000000-0005-0000-0000-000028940000}"/>
    <cellStyle name="Output 4 3 3 2 7" xfId="21875" xr:uid="{00000000-0005-0000-0000-000029940000}"/>
    <cellStyle name="Output 4 3 3 3" xfId="6108" xr:uid="{00000000-0005-0000-0000-00002A940000}"/>
    <cellStyle name="Output 4 3 3 3 2" xfId="23319" xr:uid="{00000000-0005-0000-0000-00002B940000}"/>
    <cellStyle name="Output 4 3 3 3 3" xfId="22861" xr:uid="{00000000-0005-0000-0000-00002C940000}"/>
    <cellStyle name="Output 4 3 3 3 4" xfId="28056" xr:uid="{00000000-0005-0000-0000-00002D940000}"/>
    <cellStyle name="Output 4 3 3 3 5" xfId="30577" xr:uid="{00000000-0005-0000-0000-00002E940000}"/>
    <cellStyle name="Output 4 3 3 3 6" xfId="31212" xr:uid="{00000000-0005-0000-0000-00002F940000}"/>
    <cellStyle name="Output 4 3 3 4" xfId="14867" xr:uid="{00000000-0005-0000-0000-000030940000}"/>
    <cellStyle name="Output 4 3 3 5" xfId="20988" xr:uid="{00000000-0005-0000-0000-000031940000}"/>
    <cellStyle name="Output 4 3 3 6" xfId="27140" xr:uid="{00000000-0005-0000-0000-000032940000}"/>
    <cellStyle name="Output 4 3 3 7" xfId="28020" xr:uid="{00000000-0005-0000-0000-000033940000}"/>
    <cellStyle name="Output 4 3 3 8" xfId="31694" xr:uid="{00000000-0005-0000-0000-000034940000}"/>
    <cellStyle name="Output 4 3 4" xfId="4081" xr:uid="{00000000-0005-0000-0000-000035940000}"/>
    <cellStyle name="Output 4 3 4 2" xfId="11984" xr:uid="{00000000-0005-0000-0000-000036940000}"/>
    <cellStyle name="Output 4 3 4 3" xfId="21448" xr:uid="{00000000-0005-0000-0000-000037940000}"/>
    <cellStyle name="Output 4 3 4 4" xfId="14887" xr:uid="{00000000-0005-0000-0000-000038940000}"/>
    <cellStyle name="Output 4 3 4 5" xfId="24978" xr:uid="{00000000-0005-0000-0000-000039940000}"/>
    <cellStyle name="Output 4 3 4 6" xfId="29246" xr:uid="{00000000-0005-0000-0000-00003A940000}"/>
    <cellStyle name="Output 4 3 4 7" xfId="31016" xr:uid="{00000000-0005-0000-0000-00003B940000}"/>
    <cellStyle name="Output 4 3 5" xfId="6492" xr:uid="{00000000-0005-0000-0000-00003C940000}"/>
    <cellStyle name="Output 4 3 5 2" xfId="23703" xr:uid="{00000000-0005-0000-0000-00003D940000}"/>
    <cellStyle name="Output 4 3 5 3" xfId="20651" xr:uid="{00000000-0005-0000-0000-00003E940000}"/>
    <cellStyle name="Output 4 3 5 4" xfId="25665" xr:uid="{00000000-0005-0000-0000-00003F940000}"/>
    <cellStyle name="Output 4 3 5 5" xfId="24899" xr:uid="{00000000-0005-0000-0000-000040940000}"/>
    <cellStyle name="Output 4 3 5 6" xfId="20683" xr:uid="{00000000-0005-0000-0000-000041940000}"/>
    <cellStyle name="Output 4 3 6" xfId="18286" xr:uid="{00000000-0005-0000-0000-000042940000}"/>
    <cellStyle name="Output 4 3 7" xfId="20168" xr:uid="{00000000-0005-0000-0000-000043940000}"/>
    <cellStyle name="Output 4 3 8" xfId="22380" xr:uid="{00000000-0005-0000-0000-000044940000}"/>
    <cellStyle name="Output 4 3 9" xfId="19686" xr:uid="{00000000-0005-0000-0000-000045940000}"/>
    <cellStyle name="Output 4 4" xfId="724" xr:uid="{00000000-0005-0000-0000-000046940000}"/>
    <cellStyle name="Output 4 4 10" xfId="29288" xr:uid="{00000000-0005-0000-0000-000047940000}"/>
    <cellStyle name="Output 4 4 2" xfId="1490" xr:uid="{00000000-0005-0000-0000-000048940000}"/>
    <cellStyle name="Output 4 4 2 2" xfId="2581" xr:uid="{00000000-0005-0000-0000-000049940000}"/>
    <cellStyle name="Output 4 4 2 2 2" xfId="6604" xr:uid="{00000000-0005-0000-0000-00004A940000}"/>
    <cellStyle name="Output 4 4 2 2 2 2" xfId="14025" xr:uid="{00000000-0005-0000-0000-00004B940000}"/>
    <cellStyle name="Output 4 4 2 2 2 3" xfId="23815" xr:uid="{00000000-0005-0000-0000-00004C940000}"/>
    <cellStyle name="Output 4 4 2 2 2 4" xfId="20878" xr:uid="{00000000-0005-0000-0000-00004D940000}"/>
    <cellStyle name="Output 4 4 2 2 2 5" xfId="21574" xr:uid="{00000000-0005-0000-0000-00004E940000}"/>
    <cellStyle name="Output 4 4 2 2 2 6" xfId="20427" xr:uid="{00000000-0005-0000-0000-00004F940000}"/>
    <cellStyle name="Output 4 4 2 2 2 7" xfId="29590" xr:uid="{00000000-0005-0000-0000-000050940000}"/>
    <cellStyle name="Output 4 4 2 2 3" xfId="5010" xr:uid="{00000000-0005-0000-0000-000051940000}"/>
    <cellStyle name="Output 4 4 2 2 3 2" xfId="22306" xr:uid="{00000000-0005-0000-0000-000052940000}"/>
    <cellStyle name="Output 4 4 2 2 3 3" xfId="22352" xr:uid="{00000000-0005-0000-0000-000053940000}"/>
    <cellStyle name="Output 4 4 2 2 3 4" xfId="27732" xr:uid="{00000000-0005-0000-0000-000054940000}"/>
    <cellStyle name="Output 4 4 2 2 3 5" xfId="28255" xr:uid="{00000000-0005-0000-0000-000055940000}"/>
    <cellStyle name="Output 4 4 2 2 3 6" xfId="32038" xr:uid="{00000000-0005-0000-0000-000056940000}"/>
    <cellStyle name="Output 4 4 2 2 4" xfId="14328" xr:uid="{00000000-0005-0000-0000-000057940000}"/>
    <cellStyle name="Output 4 4 2 2 5" xfId="15208" xr:uid="{00000000-0005-0000-0000-000058940000}"/>
    <cellStyle name="Output 4 4 2 2 6" xfId="27822" xr:uid="{00000000-0005-0000-0000-000059940000}"/>
    <cellStyle name="Output 4 4 2 2 7" xfId="28528" xr:uid="{00000000-0005-0000-0000-00005A940000}"/>
    <cellStyle name="Output 4 4 2 2 8" xfId="31086" xr:uid="{00000000-0005-0000-0000-00005B940000}"/>
    <cellStyle name="Output 4 4 2 3" xfId="5917" xr:uid="{00000000-0005-0000-0000-00005C940000}"/>
    <cellStyle name="Output 4 4 2 3 2" xfId="13546" xr:uid="{00000000-0005-0000-0000-00005D940000}"/>
    <cellStyle name="Output 4 4 2 3 3" xfId="23128" xr:uid="{00000000-0005-0000-0000-00005E940000}"/>
    <cellStyle name="Output 4 4 2 3 4" xfId="25622" xr:uid="{00000000-0005-0000-0000-00005F940000}"/>
    <cellStyle name="Output 4 4 2 3 5" xfId="14207" xr:uid="{00000000-0005-0000-0000-000060940000}"/>
    <cellStyle name="Output 4 4 2 3 6" xfId="28703" xr:uid="{00000000-0005-0000-0000-000061940000}"/>
    <cellStyle name="Output 4 4 2 3 7" xfId="32086" xr:uid="{00000000-0005-0000-0000-000062940000}"/>
    <cellStyle name="Output 4 4 2 4" xfId="6327" xr:uid="{00000000-0005-0000-0000-000063940000}"/>
    <cellStyle name="Output 4 4 2 4 2" xfId="23538" xr:uid="{00000000-0005-0000-0000-000064940000}"/>
    <cellStyle name="Output 4 4 2 4 3" xfId="14189" xr:uid="{00000000-0005-0000-0000-000065940000}"/>
    <cellStyle name="Output 4 4 2 4 4" xfId="28024" xr:uid="{00000000-0005-0000-0000-000066940000}"/>
    <cellStyle name="Output 4 4 2 4 5" xfId="28294" xr:uid="{00000000-0005-0000-0000-000067940000}"/>
    <cellStyle name="Output 4 4 2 4 6" xfId="32027" xr:uid="{00000000-0005-0000-0000-000068940000}"/>
    <cellStyle name="Output 4 4 2 5" xfId="19662" xr:uid="{00000000-0005-0000-0000-000069940000}"/>
    <cellStyle name="Output 4 4 2 6" xfId="18843" xr:uid="{00000000-0005-0000-0000-00006A940000}"/>
    <cellStyle name="Output 4 4 2 7" xfId="28475" xr:uid="{00000000-0005-0000-0000-00006B940000}"/>
    <cellStyle name="Output 4 4 2 8" xfId="29231" xr:uid="{00000000-0005-0000-0000-00006C940000}"/>
    <cellStyle name="Output 4 4 2 9" xfId="16220" xr:uid="{00000000-0005-0000-0000-00006D940000}"/>
    <cellStyle name="Output 4 4 3" xfId="1901" xr:uid="{00000000-0005-0000-0000-00006E940000}"/>
    <cellStyle name="Output 4 4 3 2" xfId="6202" xr:uid="{00000000-0005-0000-0000-00006F940000}"/>
    <cellStyle name="Output 4 4 3 2 2" xfId="13767" xr:uid="{00000000-0005-0000-0000-000070940000}"/>
    <cellStyle name="Output 4 4 3 2 3" xfId="23413" xr:uid="{00000000-0005-0000-0000-000071940000}"/>
    <cellStyle name="Output 4 4 3 2 4" xfId="22900" xr:uid="{00000000-0005-0000-0000-000072940000}"/>
    <cellStyle name="Output 4 4 3 2 5" xfId="28428" xr:uid="{00000000-0005-0000-0000-000073940000}"/>
    <cellStyle name="Output 4 4 3 2 6" xfId="28547" xr:uid="{00000000-0005-0000-0000-000074940000}"/>
    <cellStyle name="Output 4 4 3 2 7" xfId="30958" xr:uid="{00000000-0005-0000-0000-000075940000}"/>
    <cellStyle name="Output 4 4 3 3" xfId="3982" xr:uid="{00000000-0005-0000-0000-000076940000}"/>
    <cellStyle name="Output 4 4 3 3 2" xfId="21349" xr:uid="{00000000-0005-0000-0000-000077940000}"/>
    <cellStyle name="Output 4 4 3 3 3" xfId="19964" xr:uid="{00000000-0005-0000-0000-000078940000}"/>
    <cellStyle name="Output 4 4 3 3 4" xfId="16472" xr:uid="{00000000-0005-0000-0000-000079940000}"/>
    <cellStyle name="Output 4 4 3 3 5" xfId="21099" xr:uid="{00000000-0005-0000-0000-00007A940000}"/>
    <cellStyle name="Output 4 4 3 3 6" xfId="27702" xr:uid="{00000000-0005-0000-0000-00007B940000}"/>
    <cellStyle name="Output 4 4 3 4" xfId="14527" xr:uid="{00000000-0005-0000-0000-00007C940000}"/>
    <cellStyle name="Output 4 4 3 5" xfId="25758" xr:uid="{00000000-0005-0000-0000-00007D940000}"/>
    <cellStyle name="Output 4 4 3 6" xfId="14190" xr:uid="{00000000-0005-0000-0000-00007E940000}"/>
    <cellStyle name="Output 4 4 3 7" xfId="27740" xr:uid="{00000000-0005-0000-0000-00007F940000}"/>
    <cellStyle name="Output 4 4 3 8" xfId="27715" xr:uid="{00000000-0005-0000-0000-000080940000}"/>
    <cellStyle name="Output 4 4 4" xfId="4080" xr:uid="{00000000-0005-0000-0000-000081940000}"/>
    <cellStyle name="Output 4 4 4 2" xfId="11983" xr:uid="{00000000-0005-0000-0000-000082940000}"/>
    <cellStyle name="Output 4 4 4 3" xfId="21447" xr:uid="{00000000-0005-0000-0000-000083940000}"/>
    <cellStyle name="Output 4 4 4 4" xfId="20687" xr:uid="{00000000-0005-0000-0000-000084940000}"/>
    <cellStyle name="Output 4 4 4 5" xfId="27521" xr:uid="{00000000-0005-0000-0000-000085940000}"/>
    <cellStyle name="Output 4 4 4 6" xfId="30745" xr:uid="{00000000-0005-0000-0000-000086940000}"/>
    <cellStyle name="Output 4 4 4 7" xfId="30412" xr:uid="{00000000-0005-0000-0000-000087940000}"/>
    <cellStyle name="Output 4 4 5" xfId="6710" xr:uid="{00000000-0005-0000-0000-000088940000}"/>
    <cellStyle name="Output 4 4 5 2" xfId="23921" xr:uid="{00000000-0005-0000-0000-000089940000}"/>
    <cellStyle name="Output 4 4 5 3" xfId="20382" xr:uid="{00000000-0005-0000-0000-00008A940000}"/>
    <cellStyle name="Output 4 4 5 4" xfId="19467" xr:uid="{00000000-0005-0000-0000-00008B940000}"/>
    <cellStyle name="Output 4 4 5 5" xfId="29418" xr:uid="{00000000-0005-0000-0000-00008C940000}"/>
    <cellStyle name="Output 4 4 5 6" xfId="27712" xr:uid="{00000000-0005-0000-0000-00008D940000}"/>
    <cellStyle name="Output 4 4 6" xfId="25650" xr:uid="{00000000-0005-0000-0000-00008E940000}"/>
    <cellStyle name="Output 4 4 7" xfId="26343" xr:uid="{00000000-0005-0000-0000-00008F940000}"/>
    <cellStyle name="Output 4 4 8" xfId="30103" xr:uid="{00000000-0005-0000-0000-000090940000}"/>
    <cellStyle name="Output 4 4 9" xfId="18272" xr:uid="{00000000-0005-0000-0000-000091940000}"/>
    <cellStyle name="Output 4 5" xfId="1486" xr:uid="{00000000-0005-0000-0000-000092940000}"/>
    <cellStyle name="Output 4 5 2" xfId="2577" xr:uid="{00000000-0005-0000-0000-000093940000}"/>
    <cellStyle name="Output 4 5 2 2" xfId="6600" xr:uid="{00000000-0005-0000-0000-000094940000}"/>
    <cellStyle name="Output 4 5 2 2 2" xfId="14021" xr:uid="{00000000-0005-0000-0000-000095940000}"/>
    <cellStyle name="Output 4 5 2 2 3" xfId="23811" xr:uid="{00000000-0005-0000-0000-000096940000}"/>
    <cellStyle name="Output 4 5 2 2 4" xfId="21896" xr:uid="{00000000-0005-0000-0000-000097940000}"/>
    <cellStyle name="Output 4 5 2 2 5" xfId="27207" xr:uid="{00000000-0005-0000-0000-000098940000}"/>
    <cellStyle name="Output 4 5 2 2 6" xfId="25169" xr:uid="{00000000-0005-0000-0000-000099940000}"/>
    <cellStyle name="Output 4 5 2 2 7" xfId="27030" xr:uid="{00000000-0005-0000-0000-00009A940000}"/>
    <cellStyle name="Output 4 5 2 3" xfId="6854" xr:uid="{00000000-0005-0000-0000-00009B940000}"/>
    <cellStyle name="Output 4 5 2 3 2" xfId="24065" xr:uid="{00000000-0005-0000-0000-00009C940000}"/>
    <cellStyle name="Output 4 5 2 3 3" xfId="19844" xr:uid="{00000000-0005-0000-0000-00009D940000}"/>
    <cellStyle name="Output 4 5 2 3 4" xfId="28892" xr:uid="{00000000-0005-0000-0000-00009E940000}"/>
    <cellStyle name="Output 4 5 2 3 5" xfId="30003" xr:uid="{00000000-0005-0000-0000-00009F940000}"/>
    <cellStyle name="Output 4 5 2 3 6" xfId="31766" xr:uid="{00000000-0005-0000-0000-0000A0940000}"/>
    <cellStyle name="Output 4 5 2 4" xfId="14332" xr:uid="{00000000-0005-0000-0000-0000A1940000}"/>
    <cellStyle name="Output 4 5 2 5" xfId="25321" xr:uid="{00000000-0005-0000-0000-0000A2940000}"/>
    <cellStyle name="Output 4 5 2 6" xfId="24524" xr:uid="{00000000-0005-0000-0000-0000A3940000}"/>
    <cellStyle name="Output 4 5 2 7" xfId="26264" xr:uid="{00000000-0005-0000-0000-0000A4940000}"/>
    <cellStyle name="Output 4 5 2 8" xfId="32095" xr:uid="{00000000-0005-0000-0000-0000A5940000}"/>
    <cellStyle name="Output 4 5 3" xfId="5913" xr:uid="{00000000-0005-0000-0000-0000A6940000}"/>
    <cellStyle name="Output 4 5 3 2" xfId="13542" xr:uid="{00000000-0005-0000-0000-0000A7940000}"/>
    <cellStyle name="Output 4 5 3 3" xfId="23124" xr:uid="{00000000-0005-0000-0000-0000A8940000}"/>
    <cellStyle name="Output 4 5 3 4" xfId="21844" xr:uid="{00000000-0005-0000-0000-0000A9940000}"/>
    <cellStyle name="Output 4 5 3 5" xfId="24265" xr:uid="{00000000-0005-0000-0000-0000AA940000}"/>
    <cellStyle name="Output 4 5 3 6" xfId="24263" xr:uid="{00000000-0005-0000-0000-0000AB940000}"/>
    <cellStyle name="Output 4 5 3 7" xfId="29117" xr:uid="{00000000-0005-0000-0000-0000AC940000}"/>
    <cellStyle name="Output 4 5 4" xfId="4033" xr:uid="{00000000-0005-0000-0000-0000AD940000}"/>
    <cellStyle name="Output 4 5 4 2" xfId="21400" xr:uid="{00000000-0005-0000-0000-0000AE940000}"/>
    <cellStyle name="Output 4 5 4 3" xfId="25442" xr:uid="{00000000-0005-0000-0000-0000AF940000}"/>
    <cellStyle name="Output 4 5 4 4" xfId="22890" xr:uid="{00000000-0005-0000-0000-0000B0940000}"/>
    <cellStyle name="Output 4 5 4 5" xfId="29354" xr:uid="{00000000-0005-0000-0000-0000B1940000}"/>
    <cellStyle name="Output 4 5 4 6" xfId="31557" xr:uid="{00000000-0005-0000-0000-0000B2940000}"/>
    <cellStyle name="Output 4 5 5" xfId="15440" xr:uid="{00000000-0005-0000-0000-0000B3940000}"/>
    <cellStyle name="Output 4 5 6" xfId="24982" xr:uid="{00000000-0005-0000-0000-0000B4940000}"/>
    <cellStyle name="Output 4 5 7" xfId="16184" xr:uid="{00000000-0005-0000-0000-0000B5940000}"/>
    <cellStyle name="Output 4 5 8" xfId="26596" xr:uid="{00000000-0005-0000-0000-0000B6940000}"/>
    <cellStyle name="Output 4 5 9" xfId="31002" xr:uid="{00000000-0005-0000-0000-0000B7940000}"/>
    <cellStyle name="Output 4 6" xfId="1897" xr:uid="{00000000-0005-0000-0000-0000B8940000}"/>
    <cellStyle name="Output 4 6 2" xfId="6198" xr:uid="{00000000-0005-0000-0000-0000B9940000}"/>
    <cellStyle name="Output 4 6 2 2" xfId="13763" xr:uid="{00000000-0005-0000-0000-0000BA940000}"/>
    <cellStyle name="Output 4 6 2 3" xfId="23409" xr:uid="{00000000-0005-0000-0000-0000BB940000}"/>
    <cellStyle name="Output 4 6 2 4" xfId="22529" xr:uid="{00000000-0005-0000-0000-0000BC940000}"/>
    <cellStyle name="Output 4 6 2 5" xfId="28115" xr:uid="{00000000-0005-0000-0000-0000BD940000}"/>
    <cellStyle name="Output 4 6 2 6" xfId="22043" xr:uid="{00000000-0005-0000-0000-0000BE940000}"/>
    <cellStyle name="Output 4 6 2 7" xfId="31010" xr:uid="{00000000-0005-0000-0000-0000BF940000}"/>
    <cellStyle name="Output 4 6 3" xfId="6257" xr:uid="{00000000-0005-0000-0000-0000C0940000}"/>
    <cellStyle name="Output 4 6 3 2" xfId="23468" xr:uid="{00000000-0005-0000-0000-0000C1940000}"/>
    <cellStyle name="Output 4 6 3 3" xfId="22128" xr:uid="{00000000-0005-0000-0000-0000C2940000}"/>
    <cellStyle name="Output 4 6 3 4" xfId="21030" xr:uid="{00000000-0005-0000-0000-0000C3940000}"/>
    <cellStyle name="Output 4 6 3 5" xfId="29357" xr:uid="{00000000-0005-0000-0000-0000C4940000}"/>
    <cellStyle name="Output 4 6 3 6" xfId="32024" xr:uid="{00000000-0005-0000-0000-0000C5940000}"/>
    <cellStyle name="Output 4 6 4" xfId="14879" xr:uid="{00000000-0005-0000-0000-0000C6940000}"/>
    <cellStyle name="Output 4 6 5" xfId="17945" xr:uid="{00000000-0005-0000-0000-0000C7940000}"/>
    <cellStyle name="Output 4 6 6" xfId="27386" xr:uid="{00000000-0005-0000-0000-0000C8940000}"/>
    <cellStyle name="Output 4 6 7" xfId="30252" xr:uid="{00000000-0005-0000-0000-0000C9940000}"/>
    <cellStyle name="Output 4 6 8" xfId="29837" xr:uid="{00000000-0005-0000-0000-0000CA940000}"/>
    <cellStyle name="Output 4 7" xfId="4109" xr:uid="{00000000-0005-0000-0000-0000CB940000}"/>
    <cellStyle name="Output 4 7 2" xfId="12012" xr:uid="{00000000-0005-0000-0000-0000CC940000}"/>
    <cellStyle name="Output 4 7 3" xfId="21476" xr:uid="{00000000-0005-0000-0000-0000CD940000}"/>
    <cellStyle name="Output 4 7 4" xfId="22137" xr:uid="{00000000-0005-0000-0000-0000CE940000}"/>
    <cellStyle name="Output 4 7 5" xfId="25434" xr:uid="{00000000-0005-0000-0000-0000CF940000}"/>
    <cellStyle name="Output 4 7 6" xfId="25380" xr:uid="{00000000-0005-0000-0000-0000D0940000}"/>
    <cellStyle name="Output 4 7 7" xfId="20832" xr:uid="{00000000-0005-0000-0000-0000D1940000}"/>
    <cellStyle name="Output 4 8" xfId="3871" xr:uid="{00000000-0005-0000-0000-0000D2940000}"/>
    <cellStyle name="Output 4 8 2" xfId="21239" xr:uid="{00000000-0005-0000-0000-0000D3940000}"/>
    <cellStyle name="Output 4 8 3" xfId="21066" xr:uid="{00000000-0005-0000-0000-0000D4940000}"/>
    <cellStyle name="Output 4 8 4" xfId="14164" xr:uid="{00000000-0005-0000-0000-0000D5940000}"/>
    <cellStyle name="Output 4 8 5" xfId="30426" xr:uid="{00000000-0005-0000-0000-0000D6940000}"/>
    <cellStyle name="Output 4 8 6" xfId="31529" xr:uid="{00000000-0005-0000-0000-0000D7940000}"/>
    <cellStyle name="Output 4 9" xfId="26014" xr:uid="{00000000-0005-0000-0000-0000D8940000}"/>
    <cellStyle name="Output 5" xfId="725" xr:uid="{00000000-0005-0000-0000-0000D9940000}"/>
    <cellStyle name="Output 5 10" xfId="27753" xr:uid="{00000000-0005-0000-0000-0000DA940000}"/>
    <cellStyle name="Output 5 11" xfId="31584" xr:uid="{00000000-0005-0000-0000-0000DB940000}"/>
    <cellStyle name="Output 5 2" xfId="726" xr:uid="{00000000-0005-0000-0000-0000DC940000}"/>
    <cellStyle name="Output 5 2 10" xfId="31599" xr:uid="{00000000-0005-0000-0000-0000DD940000}"/>
    <cellStyle name="Output 5 2 2" xfId="1492" xr:uid="{00000000-0005-0000-0000-0000DE940000}"/>
    <cellStyle name="Output 5 2 2 2" xfId="2583" xr:uid="{00000000-0005-0000-0000-0000DF940000}"/>
    <cellStyle name="Output 5 2 2 2 2" xfId="6606" xr:uid="{00000000-0005-0000-0000-0000E0940000}"/>
    <cellStyle name="Output 5 2 2 2 2 2" xfId="14027" xr:uid="{00000000-0005-0000-0000-0000E1940000}"/>
    <cellStyle name="Output 5 2 2 2 2 3" xfId="23817" xr:uid="{00000000-0005-0000-0000-0000E2940000}"/>
    <cellStyle name="Output 5 2 2 2 2 4" xfId="15474" xr:uid="{00000000-0005-0000-0000-0000E3940000}"/>
    <cellStyle name="Output 5 2 2 2 2 5" xfId="22734" xr:uid="{00000000-0005-0000-0000-0000E4940000}"/>
    <cellStyle name="Output 5 2 2 2 2 6" xfId="28250" xr:uid="{00000000-0005-0000-0000-0000E5940000}"/>
    <cellStyle name="Output 5 2 2 2 2 7" xfId="31815" xr:uid="{00000000-0005-0000-0000-0000E6940000}"/>
    <cellStyle name="Output 5 2 2 2 3" xfId="4361" xr:uid="{00000000-0005-0000-0000-0000E7940000}"/>
    <cellStyle name="Output 5 2 2 2 3 2" xfId="21707" xr:uid="{00000000-0005-0000-0000-0000E8940000}"/>
    <cellStyle name="Output 5 2 2 2 3 3" xfId="18295" xr:uid="{00000000-0005-0000-0000-0000E9940000}"/>
    <cellStyle name="Output 5 2 2 2 3 4" xfId="27756" xr:uid="{00000000-0005-0000-0000-0000EA940000}"/>
    <cellStyle name="Output 5 2 2 2 3 5" xfId="29133" xr:uid="{00000000-0005-0000-0000-0000EB940000}"/>
    <cellStyle name="Output 5 2 2 2 3 6" xfId="16178" xr:uid="{00000000-0005-0000-0000-0000EC940000}"/>
    <cellStyle name="Output 5 2 2 2 4" xfId="14100" xr:uid="{00000000-0005-0000-0000-0000ED940000}"/>
    <cellStyle name="Output 5 2 2 2 5" xfId="18605" xr:uid="{00000000-0005-0000-0000-0000EE940000}"/>
    <cellStyle name="Output 5 2 2 2 6" xfId="14183" xr:uid="{00000000-0005-0000-0000-0000EF940000}"/>
    <cellStyle name="Output 5 2 2 2 7" xfId="15522" xr:uid="{00000000-0005-0000-0000-0000F0940000}"/>
    <cellStyle name="Output 5 2 2 2 8" xfId="26101" xr:uid="{00000000-0005-0000-0000-0000F1940000}"/>
    <cellStyle name="Output 5 2 2 3" xfId="5919" xr:uid="{00000000-0005-0000-0000-0000F2940000}"/>
    <cellStyle name="Output 5 2 2 3 2" xfId="13548" xr:uid="{00000000-0005-0000-0000-0000F3940000}"/>
    <cellStyle name="Output 5 2 2 3 3" xfId="23130" xr:uid="{00000000-0005-0000-0000-0000F4940000}"/>
    <cellStyle name="Output 5 2 2 3 4" xfId="18012" xr:uid="{00000000-0005-0000-0000-0000F5940000}"/>
    <cellStyle name="Output 5 2 2 3 5" xfId="24259" xr:uid="{00000000-0005-0000-0000-0000F6940000}"/>
    <cellStyle name="Output 5 2 2 3 6" xfId="28449" xr:uid="{00000000-0005-0000-0000-0000F7940000}"/>
    <cellStyle name="Output 5 2 2 3 7" xfId="31746" xr:uid="{00000000-0005-0000-0000-0000F8940000}"/>
    <cellStyle name="Output 5 2 2 4" xfId="3931" xr:uid="{00000000-0005-0000-0000-0000F9940000}"/>
    <cellStyle name="Output 5 2 2 4 2" xfId="21298" xr:uid="{00000000-0005-0000-0000-0000FA940000}"/>
    <cellStyle name="Output 5 2 2 4 3" xfId="20797" xr:uid="{00000000-0005-0000-0000-0000FB940000}"/>
    <cellStyle name="Output 5 2 2 4 4" xfId="22714" xr:uid="{00000000-0005-0000-0000-0000FC940000}"/>
    <cellStyle name="Output 5 2 2 4 5" xfId="29302" xr:uid="{00000000-0005-0000-0000-0000FD940000}"/>
    <cellStyle name="Output 5 2 2 4 6" xfId="31594" xr:uid="{00000000-0005-0000-0000-0000FE940000}"/>
    <cellStyle name="Output 5 2 2 5" xfId="15818" xr:uid="{00000000-0005-0000-0000-0000FF940000}"/>
    <cellStyle name="Output 5 2 2 6" xfId="26292" xr:uid="{00000000-0005-0000-0000-000000950000}"/>
    <cellStyle name="Output 5 2 2 7" xfId="19675" xr:uid="{00000000-0005-0000-0000-000001950000}"/>
    <cellStyle name="Output 5 2 2 8" xfId="30575" xr:uid="{00000000-0005-0000-0000-000002950000}"/>
    <cellStyle name="Output 5 2 2 9" xfId="25052" xr:uid="{00000000-0005-0000-0000-000003950000}"/>
    <cellStyle name="Output 5 2 3" xfId="1903" xr:uid="{00000000-0005-0000-0000-000004950000}"/>
    <cellStyle name="Output 5 2 3 2" xfId="6204" xr:uid="{00000000-0005-0000-0000-000005950000}"/>
    <cellStyle name="Output 5 2 3 2 2" xfId="13769" xr:uid="{00000000-0005-0000-0000-000006950000}"/>
    <cellStyle name="Output 5 2 3 2 3" xfId="23415" xr:uid="{00000000-0005-0000-0000-000007950000}"/>
    <cellStyle name="Output 5 2 3 2 4" xfId="14466" xr:uid="{00000000-0005-0000-0000-000008950000}"/>
    <cellStyle name="Output 5 2 3 2 5" xfId="28443" xr:uid="{00000000-0005-0000-0000-000009950000}"/>
    <cellStyle name="Output 5 2 3 2 6" xfId="28283" xr:uid="{00000000-0005-0000-0000-00000A950000}"/>
    <cellStyle name="Output 5 2 3 2 7" xfId="31435" xr:uid="{00000000-0005-0000-0000-00000B950000}"/>
    <cellStyle name="Output 5 2 3 3" xfId="6471" xr:uid="{00000000-0005-0000-0000-00000C950000}"/>
    <cellStyle name="Output 5 2 3 3 2" xfId="23682" xr:uid="{00000000-0005-0000-0000-00000D950000}"/>
    <cellStyle name="Output 5 2 3 3 3" xfId="21588" xr:uid="{00000000-0005-0000-0000-00000E950000}"/>
    <cellStyle name="Output 5 2 3 3 4" xfId="24836" xr:uid="{00000000-0005-0000-0000-00000F950000}"/>
    <cellStyle name="Output 5 2 3 3 5" xfId="15462" xr:uid="{00000000-0005-0000-0000-000010950000}"/>
    <cellStyle name="Output 5 2 3 3 6" xfId="29450" xr:uid="{00000000-0005-0000-0000-000011950000}"/>
    <cellStyle name="Output 5 2 3 4" xfId="14523" xr:uid="{00000000-0005-0000-0000-000012950000}"/>
    <cellStyle name="Output 5 2 3 5" xfId="20358" xr:uid="{00000000-0005-0000-0000-000013950000}"/>
    <cellStyle name="Output 5 2 3 6" xfId="25250" xr:uid="{00000000-0005-0000-0000-000014950000}"/>
    <cellStyle name="Output 5 2 3 7" xfId="28157" xr:uid="{00000000-0005-0000-0000-000015950000}"/>
    <cellStyle name="Output 5 2 3 8" xfId="27290" xr:uid="{00000000-0005-0000-0000-000016950000}"/>
    <cellStyle name="Output 5 2 4" xfId="4078" xr:uid="{00000000-0005-0000-0000-000017950000}"/>
    <cellStyle name="Output 5 2 4 2" xfId="11981" xr:uid="{00000000-0005-0000-0000-000018950000}"/>
    <cellStyle name="Output 5 2 4 3" xfId="21445" xr:uid="{00000000-0005-0000-0000-000019950000}"/>
    <cellStyle name="Output 5 2 4 4" xfId="22350" xr:uid="{00000000-0005-0000-0000-00001A950000}"/>
    <cellStyle name="Output 5 2 4 5" xfId="26825" xr:uid="{00000000-0005-0000-0000-00001B950000}"/>
    <cellStyle name="Output 5 2 4 6" xfId="20101" xr:uid="{00000000-0005-0000-0000-00001C950000}"/>
    <cellStyle name="Output 5 2 4 7" xfId="29932" xr:uid="{00000000-0005-0000-0000-00001D950000}"/>
    <cellStyle name="Output 5 2 5" xfId="4319" xr:uid="{00000000-0005-0000-0000-00001E950000}"/>
    <cellStyle name="Output 5 2 5 2" xfId="21665" xr:uid="{00000000-0005-0000-0000-00001F950000}"/>
    <cellStyle name="Output 5 2 5 3" xfId="14243" xr:uid="{00000000-0005-0000-0000-000020950000}"/>
    <cellStyle name="Output 5 2 5 4" xfId="26565" xr:uid="{00000000-0005-0000-0000-000021950000}"/>
    <cellStyle name="Output 5 2 5 5" xfId="28228" xr:uid="{00000000-0005-0000-0000-000022950000}"/>
    <cellStyle name="Output 5 2 5 6" xfId="31524" xr:uid="{00000000-0005-0000-0000-000023950000}"/>
    <cellStyle name="Output 5 2 6" xfId="25545" xr:uid="{00000000-0005-0000-0000-000024950000}"/>
    <cellStyle name="Output 5 2 7" xfId="25313" xr:uid="{00000000-0005-0000-0000-000025950000}"/>
    <cellStyle name="Output 5 2 8" xfId="30034" xr:uid="{00000000-0005-0000-0000-000026950000}"/>
    <cellStyle name="Output 5 2 9" xfId="28518" xr:uid="{00000000-0005-0000-0000-000027950000}"/>
    <cellStyle name="Output 5 3" xfId="1491" xr:uid="{00000000-0005-0000-0000-000028950000}"/>
    <cellStyle name="Output 5 3 2" xfId="2582" xr:uid="{00000000-0005-0000-0000-000029950000}"/>
    <cellStyle name="Output 5 3 2 2" xfId="6605" xr:uid="{00000000-0005-0000-0000-00002A950000}"/>
    <cellStyle name="Output 5 3 2 2 2" xfId="14026" xr:uid="{00000000-0005-0000-0000-00002B950000}"/>
    <cellStyle name="Output 5 3 2 2 3" xfId="23816" xr:uid="{00000000-0005-0000-0000-00002C950000}"/>
    <cellStyle name="Output 5 3 2 2 4" xfId="20066" xr:uid="{00000000-0005-0000-0000-00002D950000}"/>
    <cellStyle name="Output 5 3 2 2 5" xfId="27649" xr:uid="{00000000-0005-0000-0000-00002E950000}"/>
    <cellStyle name="Output 5 3 2 2 6" xfId="26687" xr:uid="{00000000-0005-0000-0000-00002F950000}"/>
    <cellStyle name="Output 5 3 2 2 7" xfId="21572" xr:uid="{00000000-0005-0000-0000-000030950000}"/>
    <cellStyle name="Output 5 3 2 3" xfId="4676" xr:uid="{00000000-0005-0000-0000-000031950000}"/>
    <cellStyle name="Output 5 3 2 3 2" xfId="21994" xr:uid="{00000000-0005-0000-0000-000032950000}"/>
    <cellStyle name="Output 5 3 2 3 3" xfId="20778" xr:uid="{00000000-0005-0000-0000-000033950000}"/>
    <cellStyle name="Output 5 3 2 3 4" xfId="20825" xr:uid="{00000000-0005-0000-0000-000034950000}"/>
    <cellStyle name="Output 5 3 2 3 5" xfId="30101" xr:uid="{00000000-0005-0000-0000-000035950000}"/>
    <cellStyle name="Output 5 3 2 3 6" xfId="31368" xr:uid="{00000000-0005-0000-0000-000036950000}"/>
    <cellStyle name="Output 5 3 2 4" xfId="14327" xr:uid="{00000000-0005-0000-0000-000037950000}"/>
    <cellStyle name="Output 5 3 2 5" xfId="24477" xr:uid="{00000000-0005-0000-0000-000038950000}"/>
    <cellStyle name="Output 5 3 2 6" xfId="17896" xr:uid="{00000000-0005-0000-0000-000039950000}"/>
    <cellStyle name="Output 5 3 2 7" xfId="30423" xr:uid="{00000000-0005-0000-0000-00003A950000}"/>
    <cellStyle name="Output 5 3 2 8" xfId="30941" xr:uid="{00000000-0005-0000-0000-00003B950000}"/>
    <cellStyle name="Output 5 3 3" xfId="5918" xr:uid="{00000000-0005-0000-0000-00003C950000}"/>
    <cellStyle name="Output 5 3 3 2" xfId="13547" xr:uid="{00000000-0005-0000-0000-00003D950000}"/>
    <cellStyle name="Output 5 3 3 3" xfId="23129" xr:uid="{00000000-0005-0000-0000-00003E950000}"/>
    <cellStyle name="Output 5 3 3 4" xfId="26495" xr:uid="{00000000-0005-0000-0000-00003F950000}"/>
    <cellStyle name="Output 5 3 3 5" xfId="19846" xr:uid="{00000000-0005-0000-0000-000040950000}"/>
    <cellStyle name="Output 5 3 3 6" xfId="29935" xr:uid="{00000000-0005-0000-0000-000041950000}"/>
    <cellStyle name="Output 5 3 3 7" xfId="26993" xr:uid="{00000000-0005-0000-0000-000042950000}"/>
    <cellStyle name="Output 5 3 4" xfId="6792" xr:uid="{00000000-0005-0000-0000-000043950000}"/>
    <cellStyle name="Output 5 3 4 2" xfId="24003" xr:uid="{00000000-0005-0000-0000-000044950000}"/>
    <cellStyle name="Output 5 3 4 3" xfId="25888" xr:uid="{00000000-0005-0000-0000-000045950000}"/>
    <cellStyle name="Output 5 3 4 4" xfId="28830" xr:uid="{00000000-0005-0000-0000-000046950000}"/>
    <cellStyle name="Output 5 3 4 5" xfId="28805" xr:uid="{00000000-0005-0000-0000-000047950000}"/>
    <cellStyle name="Output 5 3 4 6" xfId="28083" xr:uid="{00000000-0005-0000-0000-000048950000}"/>
    <cellStyle name="Output 5 3 5" xfId="19990" xr:uid="{00000000-0005-0000-0000-000049950000}"/>
    <cellStyle name="Output 5 3 6" xfId="21471" xr:uid="{00000000-0005-0000-0000-00004A950000}"/>
    <cellStyle name="Output 5 3 7" xfId="14837" xr:uid="{00000000-0005-0000-0000-00004B950000}"/>
    <cellStyle name="Output 5 3 8" xfId="26223" xr:uid="{00000000-0005-0000-0000-00004C950000}"/>
    <cellStyle name="Output 5 3 9" xfId="31968" xr:uid="{00000000-0005-0000-0000-00004D950000}"/>
    <cellStyle name="Output 5 4" xfId="1902" xr:uid="{00000000-0005-0000-0000-00004E950000}"/>
    <cellStyle name="Output 5 4 2" xfId="6203" xr:uid="{00000000-0005-0000-0000-00004F950000}"/>
    <cellStyle name="Output 5 4 2 2" xfId="13768" xr:uid="{00000000-0005-0000-0000-000050950000}"/>
    <cellStyle name="Output 5 4 2 3" xfId="23414" xr:uid="{00000000-0005-0000-0000-000051950000}"/>
    <cellStyle name="Output 5 4 2 4" xfId="22547" xr:uid="{00000000-0005-0000-0000-000052950000}"/>
    <cellStyle name="Output 5 4 2 5" xfId="27429" xr:uid="{00000000-0005-0000-0000-000053950000}"/>
    <cellStyle name="Output 5 4 2 6" xfId="25777" xr:uid="{00000000-0005-0000-0000-000054950000}"/>
    <cellStyle name="Output 5 4 2 7" xfId="25379" xr:uid="{00000000-0005-0000-0000-000055950000}"/>
    <cellStyle name="Output 5 4 3" xfId="6894" xr:uid="{00000000-0005-0000-0000-000056950000}"/>
    <cellStyle name="Output 5 4 3 2" xfId="24105" xr:uid="{00000000-0005-0000-0000-000057950000}"/>
    <cellStyle name="Output 5 4 3 3" xfId="20612" xr:uid="{00000000-0005-0000-0000-000058950000}"/>
    <cellStyle name="Output 5 4 3 4" xfId="28932" xr:uid="{00000000-0005-0000-0000-000059950000}"/>
    <cellStyle name="Output 5 4 3 5" xfId="29148" xr:uid="{00000000-0005-0000-0000-00005A950000}"/>
    <cellStyle name="Output 5 4 3 6" xfId="31945" xr:uid="{00000000-0005-0000-0000-00005B950000}"/>
    <cellStyle name="Output 5 4 4" xfId="14525" xr:uid="{00000000-0005-0000-0000-00005C950000}"/>
    <cellStyle name="Output 5 4 5" xfId="19963" xr:uid="{00000000-0005-0000-0000-00005D950000}"/>
    <cellStyle name="Output 5 4 6" xfId="27854" xr:uid="{00000000-0005-0000-0000-00005E950000}"/>
    <cellStyle name="Output 5 4 7" xfId="20100" xr:uid="{00000000-0005-0000-0000-00005F950000}"/>
    <cellStyle name="Output 5 4 8" xfId="30122" xr:uid="{00000000-0005-0000-0000-000060950000}"/>
    <cellStyle name="Output 5 5" xfId="4079" xr:uid="{00000000-0005-0000-0000-000061950000}"/>
    <cellStyle name="Output 5 5 2" xfId="11982" xr:uid="{00000000-0005-0000-0000-000062950000}"/>
    <cellStyle name="Output 5 5 3" xfId="21446" xr:uid="{00000000-0005-0000-0000-000063950000}"/>
    <cellStyle name="Output 5 5 4" xfId="20307" xr:uid="{00000000-0005-0000-0000-000064950000}"/>
    <cellStyle name="Output 5 5 5" xfId="20580" xr:uid="{00000000-0005-0000-0000-000065950000}"/>
    <cellStyle name="Output 5 5 6" xfId="30492" xr:uid="{00000000-0005-0000-0000-000066950000}"/>
    <cellStyle name="Output 5 5 7" xfId="20767" xr:uid="{00000000-0005-0000-0000-000067950000}"/>
    <cellStyle name="Output 5 6" xfId="6963" xr:uid="{00000000-0005-0000-0000-000068950000}"/>
    <cellStyle name="Output 5 6 2" xfId="24174" xr:uid="{00000000-0005-0000-0000-000069950000}"/>
    <cellStyle name="Output 5 6 3" xfId="24378" xr:uid="{00000000-0005-0000-0000-00006A950000}"/>
    <cellStyle name="Output 5 6 4" xfId="29001" xr:uid="{00000000-0005-0000-0000-00006B950000}"/>
    <cellStyle name="Output 5 6 5" xfId="25796" xr:uid="{00000000-0005-0000-0000-00006C950000}"/>
    <cellStyle name="Output 5 6 6" xfId="30174" xr:uid="{00000000-0005-0000-0000-00006D950000}"/>
    <cellStyle name="Output 5 7" xfId="15473" xr:uid="{00000000-0005-0000-0000-00006E950000}"/>
    <cellStyle name="Output 5 8" xfId="25842" xr:uid="{00000000-0005-0000-0000-00006F950000}"/>
    <cellStyle name="Output 5 9" xfId="20249" xr:uid="{00000000-0005-0000-0000-000070950000}"/>
    <cellStyle name="Percent" xfId="16" builtinId="5"/>
    <cellStyle name="Percent 2" xfId="17" xr:uid="{00000000-0005-0000-0000-000072950000}"/>
    <cellStyle name="Percent 2 10" xfId="727" xr:uid="{00000000-0005-0000-0000-000073950000}"/>
    <cellStyle name="Percent 2 11" xfId="850" xr:uid="{00000000-0005-0000-0000-000074950000}"/>
    <cellStyle name="Percent 2 2" xfId="18" xr:uid="{00000000-0005-0000-0000-000075950000}"/>
    <cellStyle name="Percent 2 2 2" xfId="729" xr:uid="{00000000-0005-0000-0000-000076950000}"/>
    <cellStyle name="Percent 2 2 3" xfId="728" xr:uid="{00000000-0005-0000-0000-000077950000}"/>
    <cellStyle name="Percent 2 3" xfId="29" xr:uid="{00000000-0005-0000-0000-000078950000}"/>
    <cellStyle name="Percent 2 3 2" xfId="731" xr:uid="{00000000-0005-0000-0000-000079950000}"/>
    <cellStyle name="Percent 2 3 2 2" xfId="732" xr:uid="{00000000-0005-0000-0000-00007A950000}"/>
    <cellStyle name="Percent 2 3 2 2 2" xfId="733" xr:uid="{00000000-0005-0000-0000-00007B950000}"/>
    <cellStyle name="Percent 2 3 2 3" xfId="734" xr:uid="{00000000-0005-0000-0000-00007C950000}"/>
    <cellStyle name="Percent 2 3 3" xfId="735" xr:uid="{00000000-0005-0000-0000-00007D950000}"/>
    <cellStyle name="Percent 2 3 3 2" xfId="736" xr:uid="{00000000-0005-0000-0000-00007E950000}"/>
    <cellStyle name="Percent 2 3 4" xfId="737" xr:uid="{00000000-0005-0000-0000-00007F950000}"/>
    <cellStyle name="Percent 2 3 5" xfId="730" xr:uid="{00000000-0005-0000-0000-000080950000}"/>
    <cellStyle name="Percent 2 4" xfId="738" xr:uid="{00000000-0005-0000-0000-000081950000}"/>
    <cellStyle name="Percent 2 4 2" xfId="739" xr:uid="{00000000-0005-0000-0000-000082950000}"/>
    <cellStyle name="Percent 2 4 2 2" xfId="740" xr:uid="{00000000-0005-0000-0000-000083950000}"/>
    <cellStyle name="Percent 2 4 3" xfId="741" xr:uid="{00000000-0005-0000-0000-000084950000}"/>
    <cellStyle name="Percent 2 5" xfId="742" xr:uid="{00000000-0005-0000-0000-000085950000}"/>
    <cellStyle name="Percent 2 5 2" xfId="743" xr:uid="{00000000-0005-0000-0000-000086950000}"/>
    <cellStyle name="Percent 2 5 2 2" xfId="744" xr:uid="{00000000-0005-0000-0000-000087950000}"/>
    <cellStyle name="Percent 2 5 3" xfId="745" xr:uid="{00000000-0005-0000-0000-000088950000}"/>
    <cellStyle name="Percent 2 6" xfId="746" xr:uid="{00000000-0005-0000-0000-000089950000}"/>
    <cellStyle name="Percent 2 6 2" xfId="747" xr:uid="{00000000-0005-0000-0000-00008A950000}"/>
    <cellStyle name="Percent 2 6 2 2" xfId="748" xr:uid="{00000000-0005-0000-0000-00008B950000}"/>
    <cellStyle name="Percent 2 6 3" xfId="749" xr:uid="{00000000-0005-0000-0000-00008C950000}"/>
    <cellStyle name="Percent 2 7" xfId="750" xr:uid="{00000000-0005-0000-0000-00008D950000}"/>
    <cellStyle name="Percent 2 7 2" xfId="751" xr:uid="{00000000-0005-0000-0000-00008E950000}"/>
    <cellStyle name="Percent 2 8" xfId="752" xr:uid="{00000000-0005-0000-0000-00008F950000}"/>
    <cellStyle name="Percent 2 9" xfId="753" xr:uid="{00000000-0005-0000-0000-000090950000}"/>
    <cellStyle name="Percent 3" xfId="19" xr:uid="{00000000-0005-0000-0000-000091950000}"/>
    <cellStyle name="Percent 3 2" xfId="755" xr:uid="{00000000-0005-0000-0000-000092950000}"/>
    <cellStyle name="Percent 3 2 2" xfId="756" xr:uid="{00000000-0005-0000-0000-000093950000}"/>
    <cellStyle name="Percent 3 3" xfId="757" xr:uid="{00000000-0005-0000-0000-000094950000}"/>
    <cellStyle name="Percent 3 4" xfId="754" xr:uid="{00000000-0005-0000-0000-000095950000}"/>
    <cellStyle name="Percent 3 5" xfId="868" xr:uid="{00000000-0005-0000-0000-000096950000}"/>
    <cellStyle name="Percent 4" xfId="20" xr:uid="{00000000-0005-0000-0000-000097950000}"/>
    <cellStyle name="Percent 4 10" xfId="880" xr:uid="{00000000-0005-0000-0000-000098950000}"/>
    <cellStyle name="Percent 4 10 2" xfId="1091" xr:uid="{00000000-0005-0000-0000-000099950000}"/>
    <cellStyle name="Percent 4 10 2 2" xfId="2182" xr:uid="{00000000-0005-0000-0000-00009A950000}"/>
    <cellStyle name="Percent 4 10 2 2 2" xfId="5488" xr:uid="{00000000-0005-0000-0000-00009B950000}"/>
    <cellStyle name="Percent 4 10 2 2 2 2" xfId="13202" xr:uid="{00000000-0005-0000-0000-00009C950000}"/>
    <cellStyle name="Percent 4 10 2 2 2 2 2" xfId="38048" xr:uid="{00000000-0005-0000-0000-00009D950000}"/>
    <cellStyle name="Percent 4 10 2 2 2 3" xfId="19382" xr:uid="{00000000-0005-0000-0000-00009E950000}"/>
    <cellStyle name="Percent 4 10 2 2 2 3 2" xfId="41720" xr:uid="{00000000-0005-0000-0000-00009F950000}"/>
    <cellStyle name="Percent 4 10 2 2 2 4" xfId="9256" xr:uid="{00000000-0005-0000-0000-0000A0950000}"/>
    <cellStyle name="Percent 4 10 2 2 2 5" xfId="34376" xr:uid="{00000000-0005-0000-0000-0000A1950000}"/>
    <cellStyle name="Percent 4 10 2 2 3" xfId="3668" xr:uid="{00000000-0005-0000-0000-0000A2950000}"/>
    <cellStyle name="Percent 4 10 2 2 3 2" xfId="17618" xr:uid="{00000000-0005-0000-0000-0000A3950000}"/>
    <cellStyle name="Percent 4 10 2 2 3 2 2" xfId="40496" xr:uid="{00000000-0005-0000-0000-0000A4950000}"/>
    <cellStyle name="Percent 4 10 2 2 3 3" xfId="11704" xr:uid="{00000000-0005-0000-0000-0000A5950000}"/>
    <cellStyle name="Percent 4 10 2 2 3 4" xfId="36824" xr:uid="{00000000-0005-0000-0000-0000A6950000}"/>
    <cellStyle name="Percent 4 10 2 2 4" xfId="10480" xr:uid="{00000000-0005-0000-0000-0000A7950000}"/>
    <cellStyle name="Percent 4 10 2 2 4 2" xfId="35600" xr:uid="{00000000-0005-0000-0000-0000A8950000}"/>
    <cellStyle name="Percent 4 10 2 2 5" xfId="16151" xr:uid="{00000000-0005-0000-0000-0000A9950000}"/>
    <cellStyle name="Percent 4 10 2 2 5 2" xfId="39272" xr:uid="{00000000-0005-0000-0000-0000AA950000}"/>
    <cellStyle name="Percent 4 10 2 2 6" xfId="8032" xr:uid="{00000000-0005-0000-0000-0000AB950000}"/>
    <cellStyle name="Percent 4 10 2 2 7" xfId="33152" xr:uid="{00000000-0005-0000-0000-0000AC950000}"/>
    <cellStyle name="Percent 4 10 2 3" xfId="4604" xr:uid="{00000000-0005-0000-0000-0000AD950000}"/>
    <cellStyle name="Percent 4 10 2 3 2" xfId="12455" xr:uid="{00000000-0005-0000-0000-0000AE950000}"/>
    <cellStyle name="Percent 4 10 2 3 2 2" xfId="37436" xr:uid="{00000000-0005-0000-0000-0000AF950000}"/>
    <cellStyle name="Percent 4 10 2 3 3" xfId="18530" xr:uid="{00000000-0005-0000-0000-0000B0950000}"/>
    <cellStyle name="Percent 4 10 2 3 3 2" xfId="41108" xr:uid="{00000000-0005-0000-0000-0000B1950000}"/>
    <cellStyle name="Percent 4 10 2 3 4" xfId="8644" xr:uid="{00000000-0005-0000-0000-0000B2950000}"/>
    <cellStyle name="Percent 4 10 2 3 5" xfId="33764" xr:uid="{00000000-0005-0000-0000-0000B3950000}"/>
    <cellStyle name="Percent 4 10 2 4" xfId="3056" xr:uid="{00000000-0005-0000-0000-0000B4950000}"/>
    <cellStyle name="Percent 4 10 2 4 2" xfId="17006" xr:uid="{00000000-0005-0000-0000-0000B5950000}"/>
    <cellStyle name="Percent 4 10 2 4 2 2" xfId="39884" xr:uid="{00000000-0005-0000-0000-0000B6950000}"/>
    <cellStyle name="Percent 4 10 2 4 3" xfId="11092" xr:uid="{00000000-0005-0000-0000-0000B7950000}"/>
    <cellStyle name="Percent 4 10 2 4 4" xfId="36212" xr:uid="{00000000-0005-0000-0000-0000B8950000}"/>
    <cellStyle name="Percent 4 10 2 5" xfId="9868" xr:uid="{00000000-0005-0000-0000-0000B9950000}"/>
    <cellStyle name="Percent 4 10 2 5 2" xfId="34988" xr:uid="{00000000-0005-0000-0000-0000BA950000}"/>
    <cellStyle name="Percent 4 10 2 6" xfId="15110" xr:uid="{00000000-0005-0000-0000-0000BB950000}"/>
    <cellStyle name="Percent 4 10 2 6 2" xfId="38660" xr:uid="{00000000-0005-0000-0000-0000BC950000}"/>
    <cellStyle name="Percent 4 10 2 7" xfId="7420" xr:uid="{00000000-0005-0000-0000-0000BD950000}"/>
    <cellStyle name="Percent 4 10 2 8" xfId="32540" xr:uid="{00000000-0005-0000-0000-0000BE950000}"/>
    <cellStyle name="Percent 4 10 3" xfId="1971" xr:uid="{00000000-0005-0000-0000-0000BF950000}"/>
    <cellStyle name="Percent 4 10 3 2" xfId="5277" xr:uid="{00000000-0005-0000-0000-0000C0950000}"/>
    <cellStyle name="Percent 4 10 3 2 2" xfId="12991" xr:uid="{00000000-0005-0000-0000-0000C1950000}"/>
    <cellStyle name="Percent 4 10 3 2 2 2" xfId="37837" xr:uid="{00000000-0005-0000-0000-0000C2950000}"/>
    <cellStyle name="Percent 4 10 3 2 3" xfId="19171" xr:uid="{00000000-0005-0000-0000-0000C3950000}"/>
    <cellStyle name="Percent 4 10 3 2 3 2" xfId="41509" xr:uid="{00000000-0005-0000-0000-0000C4950000}"/>
    <cellStyle name="Percent 4 10 3 2 4" xfId="9045" xr:uid="{00000000-0005-0000-0000-0000C5950000}"/>
    <cellStyle name="Percent 4 10 3 2 5" xfId="34165" xr:uid="{00000000-0005-0000-0000-0000C6950000}"/>
    <cellStyle name="Percent 4 10 3 3" xfId="3457" xr:uid="{00000000-0005-0000-0000-0000C7950000}"/>
    <cellStyle name="Percent 4 10 3 3 2" xfId="17407" xr:uid="{00000000-0005-0000-0000-0000C8950000}"/>
    <cellStyle name="Percent 4 10 3 3 2 2" xfId="40285" xr:uid="{00000000-0005-0000-0000-0000C9950000}"/>
    <cellStyle name="Percent 4 10 3 3 3" xfId="11493" xr:uid="{00000000-0005-0000-0000-0000CA950000}"/>
    <cellStyle name="Percent 4 10 3 3 4" xfId="36613" xr:uid="{00000000-0005-0000-0000-0000CB950000}"/>
    <cellStyle name="Percent 4 10 3 4" xfId="10269" xr:uid="{00000000-0005-0000-0000-0000CC950000}"/>
    <cellStyle name="Percent 4 10 3 4 2" xfId="35389" xr:uid="{00000000-0005-0000-0000-0000CD950000}"/>
    <cellStyle name="Percent 4 10 3 5" xfId="15940" xr:uid="{00000000-0005-0000-0000-0000CE950000}"/>
    <cellStyle name="Percent 4 10 3 5 2" xfId="39061" xr:uid="{00000000-0005-0000-0000-0000CF950000}"/>
    <cellStyle name="Percent 4 10 3 6" xfId="7821" xr:uid="{00000000-0005-0000-0000-0000D0950000}"/>
    <cellStyle name="Percent 4 10 3 7" xfId="32941" xr:uid="{00000000-0005-0000-0000-0000D1950000}"/>
    <cellStyle name="Percent 4 10 4" xfId="4393" xr:uid="{00000000-0005-0000-0000-0000D2950000}"/>
    <cellStyle name="Percent 4 10 4 2" xfId="12244" xr:uid="{00000000-0005-0000-0000-0000D3950000}"/>
    <cellStyle name="Percent 4 10 4 2 2" xfId="37225" xr:uid="{00000000-0005-0000-0000-0000D4950000}"/>
    <cellStyle name="Percent 4 10 4 3" xfId="18319" xr:uid="{00000000-0005-0000-0000-0000D5950000}"/>
    <cellStyle name="Percent 4 10 4 3 2" xfId="40897" xr:uid="{00000000-0005-0000-0000-0000D6950000}"/>
    <cellStyle name="Percent 4 10 4 4" xfId="8433" xr:uid="{00000000-0005-0000-0000-0000D7950000}"/>
    <cellStyle name="Percent 4 10 4 5" xfId="33553" xr:uid="{00000000-0005-0000-0000-0000D8950000}"/>
    <cellStyle name="Percent 4 10 5" xfId="2845" xr:uid="{00000000-0005-0000-0000-0000D9950000}"/>
    <cellStyle name="Percent 4 10 5 2" xfId="16795" xr:uid="{00000000-0005-0000-0000-0000DA950000}"/>
    <cellStyle name="Percent 4 10 5 2 2" xfId="39673" xr:uid="{00000000-0005-0000-0000-0000DB950000}"/>
    <cellStyle name="Percent 4 10 5 3" xfId="10881" xr:uid="{00000000-0005-0000-0000-0000DC950000}"/>
    <cellStyle name="Percent 4 10 5 4" xfId="36001" xr:uid="{00000000-0005-0000-0000-0000DD950000}"/>
    <cellStyle name="Percent 4 10 6" xfId="9657" xr:uid="{00000000-0005-0000-0000-0000DE950000}"/>
    <cellStyle name="Percent 4 10 6 2" xfId="34777" xr:uid="{00000000-0005-0000-0000-0000DF950000}"/>
    <cellStyle name="Percent 4 10 7" xfId="14899" xr:uid="{00000000-0005-0000-0000-0000E0950000}"/>
    <cellStyle name="Percent 4 10 7 2" xfId="38449" xr:uid="{00000000-0005-0000-0000-0000E1950000}"/>
    <cellStyle name="Percent 4 10 8" xfId="7209" xr:uid="{00000000-0005-0000-0000-0000E2950000}"/>
    <cellStyle name="Percent 4 10 9" xfId="32329" xr:uid="{00000000-0005-0000-0000-0000E3950000}"/>
    <cellStyle name="Percent 4 2" xfId="758" xr:uid="{00000000-0005-0000-0000-0000E4950000}"/>
    <cellStyle name="Percent 4 2 2" xfId="759" xr:uid="{00000000-0005-0000-0000-0000E5950000}"/>
    <cellStyle name="Percent 4 2 2 2" xfId="760" xr:uid="{00000000-0005-0000-0000-0000E6950000}"/>
    <cellStyle name="Percent 4 2 2 2 2" xfId="761" xr:uid="{00000000-0005-0000-0000-0000E7950000}"/>
    <cellStyle name="Percent 4 2 2 3" xfId="762" xr:uid="{00000000-0005-0000-0000-0000E8950000}"/>
    <cellStyle name="Percent 4 2 3" xfId="763" xr:uid="{00000000-0005-0000-0000-0000E9950000}"/>
    <cellStyle name="Percent 4 2 3 2" xfId="764" xr:uid="{00000000-0005-0000-0000-0000EA950000}"/>
    <cellStyle name="Percent 4 2 4" xfId="765" xr:uid="{00000000-0005-0000-0000-0000EB950000}"/>
    <cellStyle name="Percent 4 3" xfId="766" xr:uid="{00000000-0005-0000-0000-0000EC950000}"/>
    <cellStyle name="Percent 4 3 2" xfId="767" xr:uid="{00000000-0005-0000-0000-0000ED950000}"/>
    <cellStyle name="Percent 4 3 2 2" xfId="768" xr:uid="{00000000-0005-0000-0000-0000EE950000}"/>
    <cellStyle name="Percent 4 3 3" xfId="769" xr:uid="{00000000-0005-0000-0000-0000EF950000}"/>
    <cellStyle name="Percent 4 4" xfId="770" xr:uid="{00000000-0005-0000-0000-0000F0950000}"/>
    <cellStyle name="Percent 4 4 2" xfId="771" xr:uid="{00000000-0005-0000-0000-0000F1950000}"/>
    <cellStyle name="Percent 4 4 2 2" xfId="772" xr:uid="{00000000-0005-0000-0000-0000F2950000}"/>
    <cellStyle name="Percent 4 4 3" xfId="773" xr:uid="{00000000-0005-0000-0000-0000F3950000}"/>
    <cellStyle name="Percent 4 5" xfId="774" xr:uid="{00000000-0005-0000-0000-0000F4950000}"/>
    <cellStyle name="Percent 4 5 2" xfId="775" xr:uid="{00000000-0005-0000-0000-0000F5950000}"/>
    <cellStyle name="Percent 4 5 2 2" xfId="776" xr:uid="{00000000-0005-0000-0000-0000F6950000}"/>
    <cellStyle name="Percent 4 5 3" xfId="777" xr:uid="{00000000-0005-0000-0000-0000F7950000}"/>
    <cellStyle name="Percent 4 6" xfId="778" xr:uid="{00000000-0005-0000-0000-0000F8950000}"/>
    <cellStyle name="Percent 4 6 2" xfId="779" xr:uid="{00000000-0005-0000-0000-0000F9950000}"/>
    <cellStyle name="Percent 4 7" xfId="780" xr:uid="{00000000-0005-0000-0000-0000FA950000}"/>
    <cellStyle name="Percent 4 8" xfId="781" xr:uid="{00000000-0005-0000-0000-0000FB950000}"/>
    <cellStyle name="Percent 4 9" xfId="869" xr:uid="{00000000-0005-0000-0000-0000FC950000}"/>
    <cellStyle name="Percent 4 9 2" xfId="1080" xr:uid="{00000000-0005-0000-0000-0000FD950000}"/>
    <cellStyle name="Percent 4 9 2 2" xfId="2171" xr:uid="{00000000-0005-0000-0000-0000FE950000}"/>
    <cellStyle name="Percent 4 9 2 2 2" xfId="5477" xr:uid="{00000000-0005-0000-0000-0000FF950000}"/>
    <cellStyle name="Percent 4 9 2 2 2 2" xfId="13191" xr:uid="{00000000-0005-0000-0000-000000960000}"/>
    <cellStyle name="Percent 4 9 2 2 2 2 2" xfId="38037" xr:uid="{00000000-0005-0000-0000-000001960000}"/>
    <cellStyle name="Percent 4 9 2 2 2 3" xfId="19371" xr:uid="{00000000-0005-0000-0000-000002960000}"/>
    <cellStyle name="Percent 4 9 2 2 2 3 2" xfId="41709" xr:uid="{00000000-0005-0000-0000-000003960000}"/>
    <cellStyle name="Percent 4 9 2 2 2 4" xfId="9245" xr:uid="{00000000-0005-0000-0000-000004960000}"/>
    <cellStyle name="Percent 4 9 2 2 2 5" xfId="34365" xr:uid="{00000000-0005-0000-0000-000005960000}"/>
    <cellStyle name="Percent 4 9 2 2 3" xfId="3657" xr:uid="{00000000-0005-0000-0000-000006960000}"/>
    <cellStyle name="Percent 4 9 2 2 3 2" xfId="17607" xr:uid="{00000000-0005-0000-0000-000007960000}"/>
    <cellStyle name="Percent 4 9 2 2 3 2 2" xfId="40485" xr:uid="{00000000-0005-0000-0000-000008960000}"/>
    <cellStyle name="Percent 4 9 2 2 3 3" xfId="11693" xr:uid="{00000000-0005-0000-0000-000009960000}"/>
    <cellStyle name="Percent 4 9 2 2 3 4" xfId="36813" xr:uid="{00000000-0005-0000-0000-00000A960000}"/>
    <cellStyle name="Percent 4 9 2 2 4" xfId="10469" xr:uid="{00000000-0005-0000-0000-00000B960000}"/>
    <cellStyle name="Percent 4 9 2 2 4 2" xfId="35589" xr:uid="{00000000-0005-0000-0000-00000C960000}"/>
    <cellStyle name="Percent 4 9 2 2 5" xfId="16140" xr:uid="{00000000-0005-0000-0000-00000D960000}"/>
    <cellStyle name="Percent 4 9 2 2 5 2" xfId="39261" xr:uid="{00000000-0005-0000-0000-00000E960000}"/>
    <cellStyle name="Percent 4 9 2 2 6" xfId="8021" xr:uid="{00000000-0005-0000-0000-00000F960000}"/>
    <cellStyle name="Percent 4 9 2 2 7" xfId="33141" xr:uid="{00000000-0005-0000-0000-000010960000}"/>
    <cellStyle name="Percent 4 9 2 3" xfId="4593" xr:uid="{00000000-0005-0000-0000-000011960000}"/>
    <cellStyle name="Percent 4 9 2 3 2" xfId="12444" xr:uid="{00000000-0005-0000-0000-000012960000}"/>
    <cellStyle name="Percent 4 9 2 3 2 2" xfId="37425" xr:uid="{00000000-0005-0000-0000-000013960000}"/>
    <cellStyle name="Percent 4 9 2 3 3" xfId="18519" xr:uid="{00000000-0005-0000-0000-000014960000}"/>
    <cellStyle name="Percent 4 9 2 3 3 2" xfId="41097" xr:uid="{00000000-0005-0000-0000-000015960000}"/>
    <cellStyle name="Percent 4 9 2 3 4" xfId="8633" xr:uid="{00000000-0005-0000-0000-000016960000}"/>
    <cellStyle name="Percent 4 9 2 3 5" xfId="33753" xr:uid="{00000000-0005-0000-0000-000017960000}"/>
    <cellStyle name="Percent 4 9 2 4" xfId="3045" xr:uid="{00000000-0005-0000-0000-000018960000}"/>
    <cellStyle name="Percent 4 9 2 4 2" xfId="16995" xr:uid="{00000000-0005-0000-0000-000019960000}"/>
    <cellStyle name="Percent 4 9 2 4 2 2" xfId="39873" xr:uid="{00000000-0005-0000-0000-00001A960000}"/>
    <cellStyle name="Percent 4 9 2 4 3" xfId="11081" xr:uid="{00000000-0005-0000-0000-00001B960000}"/>
    <cellStyle name="Percent 4 9 2 4 4" xfId="36201" xr:uid="{00000000-0005-0000-0000-00001C960000}"/>
    <cellStyle name="Percent 4 9 2 5" xfId="9857" xr:uid="{00000000-0005-0000-0000-00001D960000}"/>
    <cellStyle name="Percent 4 9 2 5 2" xfId="34977" xr:uid="{00000000-0005-0000-0000-00001E960000}"/>
    <cellStyle name="Percent 4 9 2 6" xfId="15099" xr:uid="{00000000-0005-0000-0000-00001F960000}"/>
    <cellStyle name="Percent 4 9 2 6 2" xfId="38649" xr:uid="{00000000-0005-0000-0000-000020960000}"/>
    <cellStyle name="Percent 4 9 2 7" xfId="7409" xr:uid="{00000000-0005-0000-0000-000021960000}"/>
    <cellStyle name="Percent 4 9 2 8" xfId="32529" xr:uid="{00000000-0005-0000-0000-000022960000}"/>
    <cellStyle name="Percent 4 9 3" xfId="1960" xr:uid="{00000000-0005-0000-0000-000023960000}"/>
    <cellStyle name="Percent 4 9 3 2" xfId="5266" xr:uid="{00000000-0005-0000-0000-000024960000}"/>
    <cellStyle name="Percent 4 9 3 2 2" xfId="12980" xr:uid="{00000000-0005-0000-0000-000025960000}"/>
    <cellStyle name="Percent 4 9 3 2 2 2" xfId="37826" xr:uid="{00000000-0005-0000-0000-000026960000}"/>
    <cellStyle name="Percent 4 9 3 2 3" xfId="19160" xr:uid="{00000000-0005-0000-0000-000027960000}"/>
    <cellStyle name="Percent 4 9 3 2 3 2" xfId="41498" xr:uid="{00000000-0005-0000-0000-000028960000}"/>
    <cellStyle name="Percent 4 9 3 2 4" xfId="9034" xr:uid="{00000000-0005-0000-0000-000029960000}"/>
    <cellStyle name="Percent 4 9 3 2 5" xfId="34154" xr:uid="{00000000-0005-0000-0000-00002A960000}"/>
    <cellStyle name="Percent 4 9 3 3" xfId="3446" xr:uid="{00000000-0005-0000-0000-00002B960000}"/>
    <cellStyle name="Percent 4 9 3 3 2" xfId="17396" xr:uid="{00000000-0005-0000-0000-00002C960000}"/>
    <cellStyle name="Percent 4 9 3 3 2 2" xfId="40274" xr:uid="{00000000-0005-0000-0000-00002D960000}"/>
    <cellStyle name="Percent 4 9 3 3 3" xfId="11482" xr:uid="{00000000-0005-0000-0000-00002E960000}"/>
    <cellStyle name="Percent 4 9 3 3 4" xfId="36602" xr:uid="{00000000-0005-0000-0000-00002F960000}"/>
    <cellStyle name="Percent 4 9 3 4" xfId="10258" xr:uid="{00000000-0005-0000-0000-000030960000}"/>
    <cellStyle name="Percent 4 9 3 4 2" xfId="35378" xr:uid="{00000000-0005-0000-0000-000031960000}"/>
    <cellStyle name="Percent 4 9 3 5" xfId="15929" xr:uid="{00000000-0005-0000-0000-000032960000}"/>
    <cellStyle name="Percent 4 9 3 5 2" xfId="39050" xr:uid="{00000000-0005-0000-0000-000033960000}"/>
    <cellStyle name="Percent 4 9 3 6" xfId="7810" xr:uid="{00000000-0005-0000-0000-000034960000}"/>
    <cellStyle name="Percent 4 9 3 7" xfId="32930" xr:uid="{00000000-0005-0000-0000-000035960000}"/>
    <cellStyle name="Percent 4 9 4" xfId="4382" xr:uid="{00000000-0005-0000-0000-000036960000}"/>
    <cellStyle name="Percent 4 9 4 2" xfId="12233" xr:uid="{00000000-0005-0000-0000-000037960000}"/>
    <cellStyle name="Percent 4 9 4 2 2" xfId="37214" xr:uid="{00000000-0005-0000-0000-000038960000}"/>
    <cellStyle name="Percent 4 9 4 3" xfId="18308" xr:uid="{00000000-0005-0000-0000-000039960000}"/>
    <cellStyle name="Percent 4 9 4 3 2" xfId="40886" xr:uid="{00000000-0005-0000-0000-00003A960000}"/>
    <cellStyle name="Percent 4 9 4 4" xfId="8422" xr:uid="{00000000-0005-0000-0000-00003B960000}"/>
    <cellStyle name="Percent 4 9 4 5" xfId="33542" xr:uid="{00000000-0005-0000-0000-00003C960000}"/>
    <cellStyle name="Percent 4 9 5" xfId="2834" xr:uid="{00000000-0005-0000-0000-00003D960000}"/>
    <cellStyle name="Percent 4 9 5 2" xfId="16784" xr:uid="{00000000-0005-0000-0000-00003E960000}"/>
    <cellStyle name="Percent 4 9 5 2 2" xfId="39662" xr:uid="{00000000-0005-0000-0000-00003F960000}"/>
    <cellStyle name="Percent 4 9 5 3" xfId="10870" xr:uid="{00000000-0005-0000-0000-000040960000}"/>
    <cellStyle name="Percent 4 9 5 4" xfId="35990" xr:uid="{00000000-0005-0000-0000-000041960000}"/>
    <cellStyle name="Percent 4 9 6" xfId="9646" xr:uid="{00000000-0005-0000-0000-000042960000}"/>
    <cellStyle name="Percent 4 9 6 2" xfId="34766" xr:uid="{00000000-0005-0000-0000-000043960000}"/>
    <cellStyle name="Percent 4 9 7" xfId="14888" xr:uid="{00000000-0005-0000-0000-000044960000}"/>
    <cellStyle name="Percent 4 9 7 2" xfId="38438" xr:uid="{00000000-0005-0000-0000-000045960000}"/>
    <cellStyle name="Percent 4 9 8" xfId="7198" xr:uid="{00000000-0005-0000-0000-000046960000}"/>
    <cellStyle name="Percent 4 9 9" xfId="32318" xr:uid="{00000000-0005-0000-0000-000047960000}"/>
    <cellStyle name="Percent 5" xfId="21" xr:uid="{00000000-0005-0000-0000-000048960000}"/>
    <cellStyle name="Percent 5 2" xfId="782" xr:uid="{00000000-0005-0000-0000-000049960000}"/>
    <cellStyle name="Percent 5 3" xfId="783" xr:uid="{00000000-0005-0000-0000-00004A960000}"/>
    <cellStyle name="Percent 6" xfId="22" xr:uid="{00000000-0005-0000-0000-00004B960000}"/>
    <cellStyle name="Percent 6 2" xfId="785" xr:uid="{00000000-0005-0000-0000-00004C960000}"/>
    <cellStyle name="Percent 6 3" xfId="784" xr:uid="{00000000-0005-0000-0000-00004D960000}"/>
    <cellStyle name="Percent 7" xfId="786" xr:uid="{00000000-0005-0000-0000-00004E960000}"/>
    <cellStyle name="Percent 8" xfId="787" xr:uid="{00000000-0005-0000-0000-00004F960000}"/>
    <cellStyle name="Percent 8 2" xfId="788" xr:uid="{00000000-0005-0000-0000-000050960000}"/>
    <cellStyle name="Percent 9" xfId="789" xr:uid="{00000000-0005-0000-0000-000051960000}"/>
    <cellStyle name="Style 1" xfId="790" xr:uid="{00000000-0005-0000-0000-000052960000}"/>
    <cellStyle name="Title 2" xfId="791" xr:uid="{00000000-0005-0000-0000-000053960000}"/>
    <cellStyle name="Title 2 2" xfId="792" xr:uid="{00000000-0005-0000-0000-000054960000}"/>
    <cellStyle name="Title 3" xfId="793" xr:uid="{00000000-0005-0000-0000-000055960000}"/>
    <cellStyle name="Total 2" xfId="794" xr:uid="{00000000-0005-0000-0000-000056960000}"/>
    <cellStyle name="Total 2 10" xfId="5580" xr:uid="{00000000-0005-0000-0000-000057960000}"/>
    <cellStyle name="Total 2 10 2" xfId="13263" xr:uid="{00000000-0005-0000-0000-000058960000}"/>
    <cellStyle name="Total 2 10 3" xfId="22816" xr:uid="{00000000-0005-0000-0000-000059960000}"/>
    <cellStyle name="Total 2 10 4" xfId="17918" xr:uid="{00000000-0005-0000-0000-00005A960000}"/>
    <cellStyle name="Total 2 10 5" xfId="28386" xr:uid="{00000000-0005-0000-0000-00005B960000}"/>
    <cellStyle name="Total 2 10 6" xfId="26414" xr:uid="{00000000-0005-0000-0000-00005C960000}"/>
    <cellStyle name="Total 2 10 7" xfId="26471" xr:uid="{00000000-0005-0000-0000-00005D960000}"/>
    <cellStyle name="Total 2 11" xfId="5206" xr:uid="{00000000-0005-0000-0000-00005E960000}"/>
    <cellStyle name="Total 2 11 2" xfId="22477" xr:uid="{00000000-0005-0000-0000-00005F960000}"/>
    <cellStyle name="Total 2 11 3" xfId="24843" xr:uid="{00000000-0005-0000-0000-000060960000}"/>
    <cellStyle name="Total 2 11 4" xfId="28112" xr:uid="{00000000-0005-0000-0000-000061960000}"/>
    <cellStyle name="Total 2 11 5" xfId="30541" xr:uid="{00000000-0005-0000-0000-000062960000}"/>
    <cellStyle name="Total 2 11 6" xfId="15882" xr:uid="{00000000-0005-0000-0000-000063960000}"/>
    <cellStyle name="Total 2 12" xfId="24221" xr:uid="{00000000-0005-0000-0000-000064960000}"/>
    <cellStyle name="Total 2 13" xfId="22375" xr:uid="{00000000-0005-0000-0000-000065960000}"/>
    <cellStyle name="Total 2 14" xfId="29042" xr:uid="{00000000-0005-0000-0000-000066960000}"/>
    <cellStyle name="Total 2 15" xfId="27607" xr:uid="{00000000-0005-0000-0000-000067960000}"/>
    <cellStyle name="Total 2 16" xfId="18594" xr:uid="{00000000-0005-0000-0000-000068960000}"/>
    <cellStyle name="Total 2 2" xfId="795" xr:uid="{00000000-0005-0000-0000-000069960000}"/>
    <cellStyle name="Total 2 2 10" xfId="15575" xr:uid="{00000000-0005-0000-0000-00006A960000}"/>
    <cellStyle name="Total 2 2 11" xfId="24629" xr:uid="{00000000-0005-0000-0000-00006B960000}"/>
    <cellStyle name="Total 2 2 12" xfId="18897" xr:uid="{00000000-0005-0000-0000-00006C960000}"/>
    <cellStyle name="Total 2 2 13" xfId="26803" xr:uid="{00000000-0005-0000-0000-00006D960000}"/>
    <cellStyle name="Total 2 2 14" xfId="21204" xr:uid="{00000000-0005-0000-0000-00006E960000}"/>
    <cellStyle name="Total 2 2 2" xfId="796" xr:uid="{00000000-0005-0000-0000-00006F960000}"/>
    <cellStyle name="Total 2 2 2 10" xfId="24252" xr:uid="{00000000-0005-0000-0000-000070960000}"/>
    <cellStyle name="Total 2 2 2 11" xfId="28189" xr:uid="{00000000-0005-0000-0000-000071960000}"/>
    <cellStyle name="Total 2 2 2 12" xfId="26095" xr:uid="{00000000-0005-0000-0000-000072960000}"/>
    <cellStyle name="Total 2 2 2 13" xfId="31972" xr:uid="{00000000-0005-0000-0000-000073960000}"/>
    <cellStyle name="Total 2 2 2 2" xfId="797" xr:uid="{00000000-0005-0000-0000-000074960000}"/>
    <cellStyle name="Total 2 2 2 2 10" xfId="30544" xr:uid="{00000000-0005-0000-0000-000075960000}"/>
    <cellStyle name="Total 2 2 2 2 11" xfId="22971" xr:uid="{00000000-0005-0000-0000-000076960000}"/>
    <cellStyle name="Total 2 2 2 2 12" xfId="28010" xr:uid="{00000000-0005-0000-0000-000077960000}"/>
    <cellStyle name="Total 2 2 2 2 2" xfId="798" xr:uid="{00000000-0005-0000-0000-000078960000}"/>
    <cellStyle name="Total 2 2 2 2 2 10" xfId="30955" xr:uid="{00000000-0005-0000-0000-000079960000}"/>
    <cellStyle name="Total 2 2 2 2 2 2" xfId="1501" xr:uid="{00000000-0005-0000-0000-00007A960000}"/>
    <cellStyle name="Total 2 2 2 2 2 2 2" xfId="2592" xr:uid="{00000000-0005-0000-0000-00007B960000}"/>
    <cellStyle name="Total 2 2 2 2 2 2 2 2" xfId="6615" xr:uid="{00000000-0005-0000-0000-00007C960000}"/>
    <cellStyle name="Total 2 2 2 2 2 2 2 2 2" xfId="14036" xr:uid="{00000000-0005-0000-0000-00007D960000}"/>
    <cellStyle name="Total 2 2 2 2 2 2 2 2 3" xfId="23826" xr:uid="{00000000-0005-0000-0000-00007E960000}"/>
    <cellStyle name="Total 2 2 2 2 2 2 2 2 4" xfId="19958" xr:uid="{00000000-0005-0000-0000-00007F960000}"/>
    <cellStyle name="Total 2 2 2 2 2 2 2 2 5" xfId="25698" xr:uid="{00000000-0005-0000-0000-000080960000}"/>
    <cellStyle name="Total 2 2 2 2 2 2 2 2 6" xfId="26213" xr:uid="{00000000-0005-0000-0000-000081960000}"/>
    <cellStyle name="Total 2 2 2 2 2 2 2 2 7" xfId="31037" xr:uid="{00000000-0005-0000-0000-000082960000}"/>
    <cellStyle name="Total 2 2 2 2 2 2 2 3" xfId="4931" xr:uid="{00000000-0005-0000-0000-000083960000}"/>
    <cellStyle name="Total 2 2 2 2 2 2 2 3 2" xfId="22229" xr:uid="{00000000-0005-0000-0000-000084960000}"/>
    <cellStyle name="Total 2 2 2 2 2 2 2 3 3" xfId="22392" xr:uid="{00000000-0005-0000-0000-000085960000}"/>
    <cellStyle name="Total 2 2 2 2 2 2 2 3 4" xfId="24987" xr:uid="{00000000-0005-0000-0000-000086960000}"/>
    <cellStyle name="Total 2 2 2 2 2 2 2 3 5" xfId="29080" xr:uid="{00000000-0005-0000-0000-000087960000}"/>
    <cellStyle name="Total 2 2 2 2 2 2 2 3 6" xfId="31347" xr:uid="{00000000-0005-0000-0000-000088960000}"/>
    <cellStyle name="Total 2 2 2 2 2 2 2 4" xfId="14320" xr:uid="{00000000-0005-0000-0000-000089960000}"/>
    <cellStyle name="Total 2 2 2 2 2 2 2 5" xfId="24389" xr:uid="{00000000-0005-0000-0000-00008A960000}"/>
    <cellStyle name="Total 2 2 2 2 2 2 2 6" xfId="19442" xr:uid="{00000000-0005-0000-0000-00008B960000}"/>
    <cellStyle name="Total 2 2 2 2 2 2 2 7" xfId="27320" xr:uid="{00000000-0005-0000-0000-00008C960000}"/>
    <cellStyle name="Total 2 2 2 2 2 2 2 8" xfId="30900" xr:uid="{00000000-0005-0000-0000-00008D960000}"/>
    <cellStyle name="Total 2 2 2 2 2 2 3" xfId="5928" xr:uid="{00000000-0005-0000-0000-00008E960000}"/>
    <cellStyle name="Total 2 2 2 2 2 2 3 2" xfId="13557" xr:uid="{00000000-0005-0000-0000-00008F960000}"/>
    <cellStyle name="Total 2 2 2 2 2 2 3 3" xfId="23139" xr:uid="{00000000-0005-0000-0000-000090960000}"/>
    <cellStyle name="Total 2 2 2 2 2 2 3 4" xfId="25206" xr:uid="{00000000-0005-0000-0000-000091960000}"/>
    <cellStyle name="Total 2 2 2 2 2 2 3 5" xfId="15232" xr:uid="{00000000-0005-0000-0000-000092960000}"/>
    <cellStyle name="Total 2 2 2 2 2 2 3 6" xfId="21718" xr:uid="{00000000-0005-0000-0000-000093960000}"/>
    <cellStyle name="Total 2 2 2 2 2 2 3 7" xfId="30930" xr:uid="{00000000-0005-0000-0000-000094960000}"/>
    <cellStyle name="Total 2 2 2 2 2 2 4" xfId="6669" xr:uid="{00000000-0005-0000-0000-000095960000}"/>
    <cellStyle name="Total 2 2 2 2 2 2 4 2" xfId="23880" xr:uid="{00000000-0005-0000-0000-000096960000}"/>
    <cellStyle name="Total 2 2 2 2 2 2 4 3" xfId="24799" xr:uid="{00000000-0005-0000-0000-000097960000}"/>
    <cellStyle name="Total 2 2 2 2 2 2 4 4" xfId="20155" xr:uid="{00000000-0005-0000-0000-000098960000}"/>
    <cellStyle name="Total 2 2 2 2 2 2 4 5" xfId="25597" xr:uid="{00000000-0005-0000-0000-000099960000}"/>
    <cellStyle name="Total 2 2 2 2 2 2 4 6" xfId="30474" xr:uid="{00000000-0005-0000-0000-00009A960000}"/>
    <cellStyle name="Total 2 2 2 2 2 2 5" xfId="18921" xr:uid="{00000000-0005-0000-0000-00009B960000}"/>
    <cellStyle name="Total 2 2 2 2 2 2 6" xfId="26554" xr:uid="{00000000-0005-0000-0000-00009C960000}"/>
    <cellStyle name="Total 2 2 2 2 2 2 7" xfId="28366" xr:uid="{00000000-0005-0000-0000-00009D960000}"/>
    <cellStyle name="Total 2 2 2 2 2 2 8" xfId="22585" xr:uid="{00000000-0005-0000-0000-00009E960000}"/>
    <cellStyle name="Total 2 2 2 2 2 2 9" xfId="30979" xr:uid="{00000000-0005-0000-0000-00009F960000}"/>
    <cellStyle name="Total 2 2 2 2 2 3" xfId="1908" xr:uid="{00000000-0005-0000-0000-0000A0960000}"/>
    <cellStyle name="Total 2 2 2 2 2 3 2" xfId="6209" xr:uid="{00000000-0005-0000-0000-0000A1960000}"/>
    <cellStyle name="Total 2 2 2 2 2 3 2 2" xfId="13774" xr:uid="{00000000-0005-0000-0000-0000A2960000}"/>
    <cellStyle name="Total 2 2 2 2 2 3 2 3" xfId="23420" xr:uid="{00000000-0005-0000-0000-0000A3960000}"/>
    <cellStyle name="Total 2 2 2 2 2 3 2 4" xfId="25541" xr:uid="{00000000-0005-0000-0000-0000A4960000}"/>
    <cellStyle name="Total 2 2 2 2 2 3 2 5" xfId="28287" xr:uid="{00000000-0005-0000-0000-0000A5960000}"/>
    <cellStyle name="Total 2 2 2 2 2 3 2 6" xfId="29046" xr:uid="{00000000-0005-0000-0000-0000A6960000}"/>
    <cellStyle name="Total 2 2 2 2 2 3 2 7" xfId="20990" xr:uid="{00000000-0005-0000-0000-0000A7960000}"/>
    <cellStyle name="Total 2 2 2 2 2 3 3" xfId="6065" xr:uid="{00000000-0005-0000-0000-0000A8960000}"/>
    <cellStyle name="Total 2 2 2 2 2 3 3 2" xfId="23276" xr:uid="{00000000-0005-0000-0000-0000A9960000}"/>
    <cellStyle name="Total 2 2 2 2 2 3 3 3" xfId="20791" xr:uid="{00000000-0005-0000-0000-0000AA960000}"/>
    <cellStyle name="Total 2 2 2 2 2 3 3 4" xfId="21738" xr:uid="{00000000-0005-0000-0000-0000AB960000}"/>
    <cellStyle name="Total 2 2 2 2 2 3 3 5" xfId="28501" xr:uid="{00000000-0005-0000-0000-0000AC960000}"/>
    <cellStyle name="Total 2 2 2 2 2 3 3 6" xfId="30591" xr:uid="{00000000-0005-0000-0000-0000AD960000}"/>
    <cellStyle name="Total 2 2 2 2 2 3 4" xfId="14089" xr:uid="{00000000-0005-0000-0000-0000AE960000}"/>
    <cellStyle name="Total 2 2 2 2 2 3 5" xfId="25925" xr:uid="{00000000-0005-0000-0000-0000AF960000}"/>
    <cellStyle name="Total 2 2 2 2 2 3 6" xfId="27617" xr:uid="{00000000-0005-0000-0000-0000B0960000}"/>
    <cellStyle name="Total 2 2 2 2 2 3 7" xfId="30697" xr:uid="{00000000-0005-0000-0000-0000B1960000}"/>
    <cellStyle name="Total 2 2 2 2 2 3 8" xfId="25200" xr:uid="{00000000-0005-0000-0000-0000B2960000}"/>
    <cellStyle name="Total 2 2 2 2 2 4" xfId="5579" xr:uid="{00000000-0005-0000-0000-0000B3960000}"/>
    <cellStyle name="Total 2 2 2 2 2 4 2" xfId="13262" xr:uid="{00000000-0005-0000-0000-0000B4960000}"/>
    <cellStyle name="Total 2 2 2 2 2 4 3" xfId="22815" xr:uid="{00000000-0005-0000-0000-0000B5960000}"/>
    <cellStyle name="Total 2 2 2 2 2 4 4" xfId="24334" xr:uid="{00000000-0005-0000-0000-0000B6960000}"/>
    <cellStyle name="Total 2 2 2 2 2 4 5" xfId="28307" xr:uid="{00000000-0005-0000-0000-0000B7960000}"/>
    <cellStyle name="Total 2 2 2 2 2 4 6" xfId="30225" xr:uid="{00000000-0005-0000-0000-0000B8960000}"/>
    <cellStyle name="Total 2 2 2 2 2 4 7" xfId="30615" xr:uid="{00000000-0005-0000-0000-0000B9960000}"/>
    <cellStyle name="Total 2 2 2 2 2 5" xfId="5232" xr:uid="{00000000-0005-0000-0000-0000BA960000}"/>
    <cellStyle name="Total 2 2 2 2 2 5 2" xfId="22503" xr:uid="{00000000-0005-0000-0000-0000BB960000}"/>
    <cellStyle name="Total 2 2 2 2 2 5 3" xfId="20097" xr:uid="{00000000-0005-0000-0000-0000BC960000}"/>
    <cellStyle name="Total 2 2 2 2 2 5 4" xfId="28718" xr:uid="{00000000-0005-0000-0000-0000BD960000}"/>
    <cellStyle name="Total 2 2 2 2 2 5 5" xfId="30441" xr:uid="{00000000-0005-0000-0000-0000BE960000}"/>
    <cellStyle name="Total 2 2 2 2 2 5 6" xfId="30715" xr:uid="{00000000-0005-0000-0000-0000BF960000}"/>
    <cellStyle name="Total 2 2 2 2 2 6" xfId="18844" xr:uid="{00000000-0005-0000-0000-0000C0960000}"/>
    <cellStyle name="Total 2 2 2 2 2 7" xfId="20082" xr:uid="{00000000-0005-0000-0000-0000C1960000}"/>
    <cellStyle name="Total 2 2 2 2 2 8" xfId="15898" xr:uid="{00000000-0005-0000-0000-0000C2960000}"/>
    <cellStyle name="Total 2 2 2 2 2 9" xfId="29899" xr:uid="{00000000-0005-0000-0000-0000C3960000}"/>
    <cellStyle name="Total 2 2 2 2 3" xfId="799" xr:uid="{00000000-0005-0000-0000-0000C4960000}"/>
    <cellStyle name="Total 2 2 2 2 3 10" xfId="29321" xr:uid="{00000000-0005-0000-0000-0000C5960000}"/>
    <cellStyle name="Total 2 2 2 2 3 2" xfId="1502" xr:uid="{00000000-0005-0000-0000-0000C6960000}"/>
    <cellStyle name="Total 2 2 2 2 3 2 2" xfId="2593" xr:uid="{00000000-0005-0000-0000-0000C7960000}"/>
    <cellStyle name="Total 2 2 2 2 3 2 2 2" xfId="6616" xr:uid="{00000000-0005-0000-0000-0000C8960000}"/>
    <cellStyle name="Total 2 2 2 2 3 2 2 2 2" xfId="14037" xr:uid="{00000000-0005-0000-0000-0000C9960000}"/>
    <cellStyle name="Total 2 2 2 2 3 2 2 2 3" xfId="23827" xr:uid="{00000000-0005-0000-0000-0000CA960000}"/>
    <cellStyle name="Total 2 2 2 2 3 2 2 2 4" xfId="24338" xr:uid="{00000000-0005-0000-0000-0000CB960000}"/>
    <cellStyle name="Total 2 2 2 2 3 2 2 2 5" xfId="16223" xr:uid="{00000000-0005-0000-0000-0000CC960000}"/>
    <cellStyle name="Total 2 2 2 2 3 2 2 2 6" xfId="29784" xr:uid="{00000000-0005-0000-0000-0000CD960000}"/>
    <cellStyle name="Total 2 2 2 2 3 2 2 2 7" xfId="31844" xr:uid="{00000000-0005-0000-0000-0000CE960000}"/>
    <cellStyle name="Total 2 2 2 2 3 2 2 3" xfId="6852" xr:uid="{00000000-0005-0000-0000-0000CF960000}"/>
    <cellStyle name="Total 2 2 2 2 3 2 2 3 2" xfId="24063" xr:uid="{00000000-0005-0000-0000-0000D0960000}"/>
    <cellStyle name="Total 2 2 2 2 3 2 2 3 3" xfId="25642" xr:uid="{00000000-0005-0000-0000-0000D1960000}"/>
    <cellStyle name="Total 2 2 2 2 3 2 2 3 4" xfId="28890" xr:uid="{00000000-0005-0000-0000-0000D2960000}"/>
    <cellStyle name="Total 2 2 2 2 3 2 2 3 5" xfId="28178" xr:uid="{00000000-0005-0000-0000-0000D3960000}"/>
    <cellStyle name="Total 2 2 2 2 3 2 2 3 6" xfId="31565" xr:uid="{00000000-0005-0000-0000-0000D4960000}"/>
    <cellStyle name="Total 2 2 2 2 3 2 2 4" xfId="14082" xr:uid="{00000000-0005-0000-0000-0000D5960000}"/>
    <cellStyle name="Total 2 2 2 2 3 2 2 5" xfId="22554" xr:uid="{00000000-0005-0000-0000-0000D6960000}"/>
    <cellStyle name="Total 2 2 2 2 3 2 2 6" xfId="27356" xr:uid="{00000000-0005-0000-0000-0000D7960000}"/>
    <cellStyle name="Total 2 2 2 2 3 2 2 7" xfId="29540" xr:uid="{00000000-0005-0000-0000-0000D8960000}"/>
    <cellStyle name="Total 2 2 2 2 3 2 2 8" xfId="26886" xr:uid="{00000000-0005-0000-0000-0000D9960000}"/>
    <cellStyle name="Total 2 2 2 2 3 2 3" xfId="5929" xr:uid="{00000000-0005-0000-0000-0000DA960000}"/>
    <cellStyle name="Total 2 2 2 2 3 2 3 2" xfId="13558" xr:uid="{00000000-0005-0000-0000-0000DB960000}"/>
    <cellStyle name="Total 2 2 2 2 3 2 3 3" xfId="23140" xr:uid="{00000000-0005-0000-0000-0000DC960000}"/>
    <cellStyle name="Total 2 2 2 2 3 2 3 4" xfId="22246" xr:uid="{00000000-0005-0000-0000-0000DD960000}"/>
    <cellStyle name="Total 2 2 2 2 3 2 3 5" xfId="26179" xr:uid="{00000000-0005-0000-0000-0000DE960000}"/>
    <cellStyle name="Total 2 2 2 2 3 2 3 6" xfId="30022" xr:uid="{00000000-0005-0000-0000-0000DF960000}"/>
    <cellStyle name="Total 2 2 2 2 3 2 3 7" xfId="24983" xr:uid="{00000000-0005-0000-0000-0000E0960000}"/>
    <cellStyle name="Total 2 2 2 2 3 2 4" xfId="6921" xr:uid="{00000000-0005-0000-0000-0000E1960000}"/>
    <cellStyle name="Total 2 2 2 2 3 2 4 2" xfId="24132" xr:uid="{00000000-0005-0000-0000-0000E2960000}"/>
    <cellStyle name="Total 2 2 2 2 3 2 4 3" xfId="25153" xr:uid="{00000000-0005-0000-0000-0000E3960000}"/>
    <cellStyle name="Total 2 2 2 2 3 2 4 4" xfId="28959" xr:uid="{00000000-0005-0000-0000-0000E4960000}"/>
    <cellStyle name="Total 2 2 2 2 3 2 4 5" xfId="14205" xr:uid="{00000000-0005-0000-0000-0000E5960000}"/>
    <cellStyle name="Total 2 2 2 2 3 2 4 6" xfId="29888" xr:uid="{00000000-0005-0000-0000-0000E6960000}"/>
    <cellStyle name="Total 2 2 2 2 3 2 5" xfId="20353" xr:uid="{00000000-0005-0000-0000-0000E7960000}"/>
    <cellStyle name="Total 2 2 2 2 3 2 6" xfId="24211" xr:uid="{00000000-0005-0000-0000-0000E8960000}"/>
    <cellStyle name="Total 2 2 2 2 3 2 7" xfId="14471" xr:uid="{00000000-0005-0000-0000-0000E9960000}"/>
    <cellStyle name="Total 2 2 2 2 3 2 8" xfId="26639" xr:uid="{00000000-0005-0000-0000-0000EA960000}"/>
    <cellStyle name="Total 2 2 2 2 3 2 9" xfId="24442" xr:uid="{00000000-0005-0000-0000-0000EB960000}"/>
    <cellStyle name="Total 2 2 2 2 3 3" xfId="1909" xr:uid="{00000000-0005-0000-0000-0000EC960000}"/>
    <cellStyle name="Total 2 2 2 2 3 3 2" xfId="6210" xr:uid="{00000000-0005-0000-0000-0000ED960000}"/>
    <cellStyle name="Total 2 2 2 2 3 3 2 2" xfId="13775" xr:uid="{00000000-0005-0000-0000-0000EE960000}"/>
    <cellStyle name="Total 2 2 2 2 3 3 2 3" xfId="23421" xr:uid="{00000000-0005-0000-0000-0000EF960000}"/>
    <cellStyle name="Total 2 2 2 2 3 3 2 4" xfId="14264" xr:uid="{00000000-0005-0000-0000-0000F0960000}"/>
    <cellStyle name="Total 2 2 2 2 3 3 2 5" xfId="28332" xr:uid="{00000000-0005-0000-0000-0000F1960000}"/>
    <cellStyle name="Total 2 2 2 2 3 3 2 6" xfId="28517" xr:uid="{00000000-0005-0000-0000-0000F2960000}"/>
    <cellStyle name="Total 2 2 2 2 3 3 2 7" xfId="21516" xr:uid="{00000000-0005-0000-0000-0000F3960000}"/>
    <cellStyle name="Total 2 2 2 2 3 3 3" xfId="5970" xr:uid="{00000000-0005-0000-0000-0000F4960000}"/>
    <cellStyle name="Total 2 2 2 2 3 3 3 2" xfId="23181" xr:uid="{00000000-0005-0000-0000-0000F5960000}"/>
    <cellStyle name="Total 2 2 2 2 3 3 3 3" xfId="25870" xr:uid="{00000000-0005-0000-0000-0000F6960000}"/>
    <cellStyle name="Total 2 2 2 2 3 3 3 4" xfId="28351" xr:uid="{00000000-0005-0000-0000-0000F7960000}"/>
    <cellStyle name="Total 2 2 2 2 3 3 3 5" xfId="26137" xr:uid="{00000000-0005-0000-0000-0000F8960000}"/>
    <cellStyle name="Total 2 2 2 2 3 3 3 6" xfId="30493" xr:uid="{00000000-0005-0000-0000-0000F9960000}"/>
    <cellStyle name="Total 2 2 2 2 3 3 4" xfId="14088" xr:uid="{00000000-0005-0000-0000-0000FA960000}"/>
    <cellStyle name="Total 2 2 2 2 3 3 5" xfId="20019" xr:uid="{00000000-0005-0000-0000-0000FB960000}"/>
    <cellStyle name="Total 2 2 2 2 3 3 6" xfId="24821" xr:uid="{00000000-0005-0000-0000-0000FC960000}"/>
    <cellStyle name="Total 2 2 2 2 3 3 7" xfId="20376" xr:uid="{00000000-0005-0000-0000-0000FD960000}"/>
    <cellStyle name="Total 2 2 2 2 3 3 8" xfId="19738" xr:uid="{00000000-0005-0000-0000-0000FE960000}"/>
    <cellStyle name="Total 2 2 2 2 3 4" xfId="4688" xr:uid="{00000000-0005-0000-0000-0000FF960000}"/>
    <cellStyle name="Total 2 2 2 2 3 4 2" xfId="12514" xr:uid="{00000000-0005-0000-0000-000000970000}"/>
    <cellStyle name="Total 2 2 2 2 3 4 3" xfId="22006" xr:uid="{00000000-0005-0000-0000-000001970000}"/>
    <cellStyle name="Total 2 2 2 2 3 4 4" xfId="25402" xr:uid="{00000000-0005-0000-0000-000002970000}"/>
    <cellStyle name="Total 2 2 2 2 3 4 5" xfId="25017" xr:uid="{00000000-0005-0000-0000-000003970000}"/>
    <cellStyle name="Total 2 2 2 2 3 4 6" xfId="14188" xr:uid="{00000000-0005-0000-0000-000004970000}"/>
    <cellStyle name="Total 2 2 2 2 3 4 7" xfId="31491" xr:uid="{00000000-0005-0000-0000-000005970000}"/>
    <cellStyle name="Total 2 2 2 2 3 5" xfId="6827" xr:uid="{00000000-0005-0000-0000-000006970000}"/>
    <cellStyle name="Total 2 2 2 2 3 5 2" xfId="24038" xr:uid="{00000000-0005-0000-0000-000007970000}"/>
    <cellStyle name="Total 2 2 2 2 3 5 3" xfId="19745" xr:uid="{00000000-0005-0000-0000-000008970000}"/>
    <cellStyle name="Total 2 2 2 2 3 5 4" xfId="28865" xr:uid="{00000000-0005-0000-0000-000009970000}"/>
    <cellStyle name="Total 2 2 2 2 3 5 5" xfId="29782" xr:uid="{00000000-0005-0000-0000-00000A970000}"/>
    <cellStyle name="Total 2 2 2 2 3 5 6" xfId="31448" xr:uid="{00000000-0005-0000-0000-00000B970000}"/>
    <cellStyle name="Total 2 2 2 2 3 6" xfId="16506" xr:uid="{00000000-0005-0000-0000-00000C970000}"/>
    <cellStyle name="Total 2 2 2 2 3 7" xfId="20386" xr:uid="{00000000-0005-0000-0000-00000D970000}"/>
    <cellStyle name="Total 2 2 2 2 3 8" xfId="28767" xr:uid="{00000000-0005-0000-0000-00000E970000}"/>
    <cellStyle name="Total 2 2 2 2 3 9" xfId="28384" xr:uid="{00000000-0005-0000-0000-00000F970000}"/>
    <cellStyle name="Total 2 2 2 2 4" xfId="1500" xr:uid="{00000000-0005-0000-0000-000010970000}"/>
    <cellStyle name="Total 2 2 2 2 4 2" xfId="2591" xr:uid="{00000000-0005-0000-0000-000011970000}"/>
    <cellStyle name="Total 2 2 2 2 4 2 2" xfId="6614" xr:uid="{00000000-0005-0000-0000-000012970000}"/>
    <cellStyle name="Total 2 2 2 2 4 2 2 2" xfId="14035" xr:uid="{00000000-0005-0000-0000-000013970000}"/>
    <cellStyle name="Total 2 2 2 2 4 2 2 3" xfId="23825" xr:uid="{00000000-0005-0000-0000-000014970000}"/>
    <cellStyle name="Total 2 2 2 2 4 2 2 4" xfId="16205" xr:uid="{00000000-0005-0000-0000-000015970000}"/>
    <cellStyle name="Total 2 2 2 2 4 2 2 5" xfId="14744" xr:uid="{00000000-0005-0000-0000-000016970000}"/>
    <cellStyle name="Total 2 2 2 2 4 2 2 6" xfId="27495" xr:uid="{00000000-0005-0000-0000-000017970000}"/>
    <cellStyle name="Total 2 2 2 2 4 2 2 7" xfId="28358" xr:uid="{00000000-0005-0000-0000-000018970000}"/>
    <cellStyle name="Total 2 2 2 2 4 2 3" xfId="6332" xr:uid="{00000000-0005-0000-0000-000019970000}"/>
    <cellStyle name="Total 2 2 2 2 4 2 3 2" xfId="23543" xr:uid="{00000000-0005-0000-0000-00001A970000}"/>
    <cellStyle name="Total 2 2 2 2 4 2 3 3" xfId="25512" xr:uid="{00000000-0005-0000-0000-00001B970000}"/>
    <cellStyle name="Total 2 2 2 2 4 2 3 4" xfId="28310" xr:uid="{00000000-0005-0000-0000-00001C970000}"/>
    <cellStyle name="Total 2 2 2 2 4 2 3 5" xfId="24735" xr:uid="{00000000-0005-0000-0000-00001D970000}"/>
    <cellStyle name="Total 2 2 2 2 4 2 3 6" xfId="30233" xr:uid="{00000000-0005-0000-0000-00001E970000}"/>
    <cellStyle name="Total 2 2 2 2 4 2 4" xfId="14321" xr:uid="{00000000-0005-0000-0000-00001F970000}"/>
    <cellStyle name="Total 2 2 2 2 4 2 5" xfId="14750" xr:uid="{00000000-0005-0000-0000-000020970000}"/>
    <cellStyle name="Total 2 2 2 2 4 2 6" xfId="26648" xr:uid="{00000000-0005-0000-0000-000021970000}"/>
    <cellStyle name="Total 2 2 2 2 4 2 7" xfId="29316" xr:uid="{00000000-0005-0000-0000-000022970000}"/>
    <cellStyle name="Total 2 2 2 2 4 2 8" xfId="31056" xr:uid="{00000000-0005-0000-0000-000023970000}"/>
    <cellStyle name="Total 2 2 2 2 4 3" xfId="5927" xr:uid="{00000000-0005-0000-0000-000024970000}"/>
    <cellStyle name="Total 2 2 2 2 4 3 2" xfId="13556" xr:uid="{00000000-0005-0000-0000-000025970000}"/>
    <cellStyle name="Total 2 2 2 2 4 3 3" xfId="23138" xr:uid="{00000000-0005-0000-0000-000026970000}"/>
    <cellStyle name="Total 2 2 2 2 4 3 4" xfId="22165" xr:uid="{00000000-0005-0000-0000-000027970000}"/>
    <cellStyle name="Total 2 2 2 2 4 3 5" xfId="25994" xr:uid="{00000000-0005-0000-0000-000028970000}"/>
    <cellStyle name="Total 2 2 2 2 4 3 6" xfId="30071" xr:uid="{00000000-0005-0000-0000-000029970000}"/>
    <cellStyle name="Total 2 2 2 2 4 3 7" xfId="31426" xr:uid="{00000000-0005-0000-0000-00002A970000}"/>
    <cellStyle name="Total 2 2 2 2 4 4" xfId="3913" xr:uid="{00000000-0005-0000-0000-00002B970000}"/>
    <cellStyle name="Total 2 2 2 2 4 4 2" xfId="21280" xr:uid="{00000000-0005-0000-0000-00002C970000}"/>
    <cellStyle name="Total 2 2 2 2 4 4 3" xfId="24423" xr:uid="{00000000-0005-0000-0000-00002D970000}"/>
    <cellStyle name="Total 2 2 2 2 4 4 4" xfId="19426" xr:uid="{00000000-0005-0000-0000-00002E970000}"/>
    <cellStyle name="Total 2 2 2 2 4 4 5" xfId="29170" xr:uid="{00000000-0005-0000-0000-00002F970000}"/>
    <cellStyle name="Total 2 2 2 2 4 4 6" xfId="31910" xr:uid="{00000000-0005-0000-0000-000030970000}"/>
    <cellStyle name="Total 2 2 2 2 4 5" xfId="19733" xr:uid="{00000000-0005-0000-0000-000031970000}"/>
    <cellStyle name="Total 2 2 2 2 4 6" xfId="26072" xr:uid="{00000000-0005-0000-0000-000032970000}"/>
    <cellStyle name="Total 2 2 2 2 4 7" xfId="17951" xr:uid="{00000000-0005-0000-0000-000033970000}"/>
    <cellStyle name="Total 2 2 2 2 4 8" xfId="27673" xr:uid="{00000000-0005-0000-0000-000034970000}"/>
    <cellStyle name="Total 2 2 2 2 4 9" xfId="32115" xr:uid="{00000000-0005-0000-0000-000035970000}"/>
    <cellStyle name="Total 2 2 2 2 5" xfId="1907" xr:uid="{00000000-0005-0000-0000-000036970000}"/>
    <cellStyle name="Total 2 2 2 2 5 2" xfId="6208" xr:uid="{00000000-0005-0000-0000-000037970000}"/>
    <cellStyle name="Total 2 2 2 2 5 2 2" xfId="13773" xr:uid="{00000000-0005-0000-0000-000038970000}"/>
    <cellStyle name="Total 2 2 2 2 5 2 3" xfId="23419" xr:uid="{00000000-0005-0000-0000-000039970000}"/>
    <cellStyle name="Total 2 2 2 2 5 2 4" xfId="19949" xr:uid="{00000000-0005-0000-0000-00003A970000}"/>
    <cellStyle name="Total 2 2 2 2 5 2 5" xfId="25071" xr:uid="{00000000-0005-0000-0000-00003B970000}"/>
    <cellStyle name="Total 2 2 2 2 5 2 6" xfId="30836" xr:uid="{00000000-0005-0000-0000-00003C970000}"/>
    <cellStyle name="Total 2 2 2 2 5 2 7" xfId="31582" xr:uid="{00000000-0005-0000-0000-00003D970000}"/>
    <cellStyle name="Total 2 2 2 2 5 3" xfId="6887" xr:uid="{00000000-0005-0000-0000-00003E970000}"/>
    <cellStyle name="Total 2 2 2 2 5 3 2" xfId="24098" xr:uid="{00000000-0005-0000-0000-00003F970000}"/>
    <cellStyle name="Total 2 2 2 2 5 3 3" xfId="25012" xr:uid="{00000000-0005-0000-0000-000040970000}"/>
    <cellStyle name="Total 2 2 2 2 5 3 4" xfId="28925" xr:uid="{00000000-0005-0000-0000-000041970000}"/>
    <cellStyle name="Total 2 2 2 2 5 3 5" xfId="29548" xr:uid="{00000000-0005-0000-0000-000042970000}"/>
    <cellStyle name="Total 2 2 2 2 5 3 6" xfId="31292" xr:uid="{00000000-0005-0000-0000-000043970000}"/>
    <cellStyle name="Total 2 2 2 2 5 4" xfId="14522" xr:uid="{00000000-0005-0000-0000-000044970000}"/>
    <cellStyle name="Total 2 2 2 2 5 5" xfId="16553" xr:uid="{00000000-0005-0000-0000-000045970000}"/>
    <cellStyle name="Total 2 2 2 2 5 6" xfId="25588" xr:uid="{00000000-0005-0000-0000-000046970000}"/>
    <cellStyle name="Total 2 2 2 2 5 7" xfId="29700" xr:uid="{00000000-0005-0000-0000-000047970000}"/>
    <cellStyle name="Total 2 2 2 2 5 8" xfId="31783" xr:uid="{00000000-0005-0000-0000-000048970000}"/>
    <cellStyle name="Total 2 2 2 2 6" xfId="5005" xr:uid="{00000000-0005-0000-0000-000049970000}"/>
    <cellStyle name="Total 2 2 2 2 6 2" xfId="12770" xr:uid="{00000000-0005-0000-0000-00004A970000}"/>
    <cellStyle name="Total 2 2 2 2 6 3" xfId="22301" xr:uid="{00000000-0005-0000-0000-00004B970000}"/>
    <cellStyle name="Total 2 2 2 2 6 4" xfId="21853" xr:uid="{00000000-0005-0000-0000-00004C970000}"/>
    <cellStyle name="Total 2 2 2 2 6 5" xfId="27265" xr:uid="{00000000-0005-0000-0000-00004D970000}"/>
    <cellStyle name="Total 2 2 2 2 6 6" xfId="30171" xr:uid="{00000000-0005-0000-0000-00004E970000}"/>
    <cellStyle name="Total 2 2 2 2 6 7" xfId="31011" xr:uid="{00000000-0005-0000-0000-00004F970000}"/>
    <cellStyle name="Total 2 2 2 2 7" xfId="6960" xr:uid="{00000000-0005-0000-0000-000050970000}"/>
    <cellStyle name="Total 2 2 2 2 7 2" xfId="24171" xr:uid="{00000000-0005-0000-0000-000051970000}"/>
    <cellStyle name="Total 2 2 2 2 7 3" xfId="22328" xr:uid="{00000000-0005-0000-0000-000052970000}"/>
    <cellStyle name="Total 2 2 2 2 7 4" xfId="28998" xr:uid="{00000000-0005-0000-0000-000053970000}"/>
    <cellStyle name="Total 2 2 2 2 7 5" xfId="28247" xr:uid="{00000000-0005-0000-0000-000054970000}"/>
    <cellStyle name="Total 2 2 2 2 7 6" xfId="31358" xr:uid="{00000000-0005-0000-0000-000055970000}"/>
    <cellStyle name="Total 2 2 2 2 8" xfId="26297" xr:uid="{00000000-0005-0000-0000-000056970000}"/>
    <cellStyle name="Total 2 2 2 2 9" xfId="26270" xr:uid="{00000000-0005-0000-0000-000057970000}"/>
    <cellStyle name="Total 2 2 2 3" xfId="800" xr:uid="{00000000-0005-0000-0000-000058970000}"/>
    <cellStyle name="Total 2 2 2 3 10" xfId="24258" xr:uid="{00000000-0005-0000-0000-000059970000}"/>
    <cellStyle name="Total 2 2 2 3 2" xfId="1503" xr:uid="{00000000-0005-0000-0000-00005A970000}"/>
    <cellStyle name="Total 2 2 2 3 2 2" xfId="2594" xr:uid="{00000000-0005-0000-0000-00005B970000}"/>
    <cellStyle name="Total 2 2 2 3 2 2 2" xfId="6617" xr:uid="{00000000-0005-0000-0000-00005C970000}"/>
    <cellStyle name="Total 2 2 2 3 2 2 2 2" xfId="14038" xr:uid="{00000000-0005-0000-0000-00005D970000}"/>
    <cellStyle name="Total 2 2 2 3 2 2 2 3" xfId="23828" xr:uid="{00000000-0005-0000-0000-00005E970000}"/>
    <cellStyle name="Total 2 2 2 3 2 2 2 4" xfId="26065" xr:uid="{00000000-0005-0000-0000-00005F970000}"/>
    <cellStyle name="Total 2 2 2 3 2 2 2 5" xfId="14174" xr:uid="{00000000-0005-0000-0000-000060970000}"/>
    <cellStyle name="Total 2 2 2 3 2 2 2 6" xfId="24795" xr:uid="{00000000-0005-0000-0000-000061970000}"/>
    <cellStyle name="Total 2 2 2 3 2 2 2 7" xfId="31330" xr:uid="{00000000-0005-0000-0000-000062970000}"/>
    <cellStyle name="Total 2 2 2 3 2 2 3" xfId="6478" xr:uid="{00000000-0005-0000-0000-000063970000}"/>
    <cellStyle name="Total 2 2 2 3 2 2 3 2" xfId="23689" xr:uid="{00000000-0005-0000-0000-000064970000}"/>
    <cellStyle name="Total 2 2 2 3 2 2 3 3" xfId="22626" xr:uid="{00000000-0005-0000-0000-000065970000}"/>
    <cellStyle name="Total 2 2 2 3 2 2 3 4" xfId="16287" xr:uid="{00000000-0005-0000-0000-000066970000}"/>
    <cellStyle name="Total 2 2 2 3 2 2 3 5" xfId="19143" xr:uid="{00000000-0005-0000-0000-000067970000}"/>
    <cellStyle name="Total 2 2 2 3 2 2 3 6" xfId="31006" xr:uid="{00000000-0005-0000-0000-000068970000}"/>
    <cellStyle name="Total 2 2 2 3 2 2 4" xfId="14319" xr:uid="{00000000-0005-0000-0000-000069970000}"/>
    <cellStyle name="Total 2 2 2 3 2 2 5" xfId="20421" xr:uid="{00000000-0005-0000-0000-00006A970000}"/>
    <cellStyle name="Total 2 2 2 3 2 2 6" xfId="21065" xr:uid="{00000000-0005-0000-0000-00006B970000}"/>
    <cellStyle name="Total 2 2 2 3 2 2 7" xfId="26765" xr:uid="{00000000-0005-0000-0000-00006C970000}"/>
    <cellStyle name="Total 2 2 2 3 2 2 8" xfId="31120" xr:uid="{00000000-0005-0000-0000-00006D970000}"/>
    <cellStyle name="Total 2 2 2 3 2 3" xfId="5930" xr:uid="{00000000-0005-0000-0000-00006E970000}"/>
    <cellStyle name="Total 2 2 2 3 2 3 2" xfId="13559" xr:uid="{00000000-0005-0000-0000-00006F970000}"/>
    <cellStyle name="Total 2 2 2 3 2 3 3" xfId="23141" xr:uid="{00000000-0005-0000-0000-000070970000}"/>
    <cellStyle name="Total 2 2 2 3 2 3 4" xfId="22339" xr:uid="{00000000-0005-0000-0000-000071970000}"/>
    <cellStyle name="Total 2 2 2 3 2 3 5" xfId="26763" xr:uid="{00000000-0005-0000-0000-000072970000}"/>
    <cellStyle name="Total 2 2 2 3 2 3 6" xfId="25974" xr:uid="{00000000-0005-0000-0000-000073970000}"/>
    <cellStyle name="Total 2 2 2 3 2 3 7" xfId="27675" xr:uid="{00000000-0005-0000-0000-000074970000}"/>
    <cellStyle name="Total 2 2 2 3 2 4" xfId="4906" xr:uid="{00000000-0005-0000-0000-000075970000}"/>
    <cellStyle name="Total 2 2 2 3 2 4 2" xfId="22204" xr:uid="{00000000-0005-0000-0000-000076970000}"/>
    <cellStyle name="Total 2 2 2 3 2 4 3" xfId="25801" xr:uid="{00000000-0005-0000-0000-000077970000}"/>
    <cellStyle name="Total 2 2 2 3 2 4 4" xfId="26397" xr:uid="{00000000-0005-0000-0000-000078970000}"/>
    <cellStyle name="Total 2 2 2 3 2 4 5" xfId="30449" xr:uid="{00000000-0005-0000-0000-000079970000}"/>
    <cellStyle name="Total 2 2 2 3 2 4 6" xfId="28485" xr:uid="{00000000-0005-0000-0000-00007A970000}"/>
    <cellStyle name="Total 2 2 2 3 2 5" xfId="16484" xr:uid="{00000000-0005-0000-0000-00007B970000}"/>
    <cellStyle name="Total 2 2 2 3 2 6" xfId="22921" xr:uid="{00000000-0005-0000-0000-00007C970000}"/>
    <cellStyle name="Total 2 2 2 3 2 7" xfId="21511" xr:uid="{00000000-0005-0000-0000-00007D970000}"/>
    <cellStyle name="Total 2 2 2 3 2 8" xfId="24510" xr:uid="{00000000-0005-0000-0000-00007E970000}"/>
    <cellStyle name="Total 2 2 2 3 2 9" xfId="32004" xr:uid="{00000000-0005-0000-0000-00007F970000}"/>
    <cellStyle name="Total 2 2 2 3 3" xfId="1910" xr:uid="{00000000-0005-0000-0000-000080970000}"/>
    <cellStyle name="Total 2 2 2 3 3 2" xfId="6211" xr:uid="{00000000-0005-0000-0000-000081970000}"/>
    <cellStyle name="Total 2 2 2 3 3 2 2" xfId="13776" xr:uid="{00000000-0005-0000-0000-000082970000}"/>
    <cellStyle name="Total 2 2 2 3 3 2 3" xfId="23422" xr:uid="{00000000-0005-0000-0000-000083970000}"/>
    <cellStyle name="Total 2 2 2 3 3 2 4" xfId="15158" xr:uid="{00000000-0005-0000-0000-000084970000}"/>
    <cellStyle name="Total 2 2 2 3 3 2 5" xfId="21605" xr:uid="{00000000-0005-0000-0000-000085970000}"/>
    <cellStyle name="Total 2 2 2 3 3 2 6" xfId="26463" xr:uid="{00000000-0005-0000-0000-000086970000}"/>
    <cellStyle name="Total 2 2 2 3 3 2 7" xfId="31332" xr:uid="{00000000-0005-0000-0000-000087970000}"/>
    <cellStyle name="Total 2 2 2 3 3 3" xfId="6892" xr:uid="{00000000-0005-0000-0000-000088970000}"/>
    <cellStyle name="Total 2 2 2 3 3 3 2" xfId="24103" xr:uid="{00000000-0005-0000-0000-000089970000}"/>
    <cellStyle name="Total 2 2 2 3 3 3 3" xfId="22119" xr:uid="{00000000-0005-0000-0000-00008A970000}"/>
    <cellStyle name="Total 2 2 2 3 3 3 4" xfId="28930" xr:uid="{00000000-0005-0000-0000-00008B970000}"/>
    <cellStyle name="Total 2 2 2 3 3 3 5" xfId="30125" xr:uid="{00000000-0005-0000-0000-00008C970000}"/>
    <cellStyle name="Total 2 2 2 3 3 3 6" xfId="31321" xr:uid="{00000000-0005-0000-0000-00008D970000}"/>
    <cellStyle name="Total 2 2 2 3 3 4" xfId="14518" xr:uid="{00000000-0005-0000-0000-00008E970000}"/>
    <cellStyle name="Total 2 2 2 3 3 5" xfId="20059" xr:uid="{00000000-0005-0000-0000-00008F970000}"/>
    <cellStyle name="Total 2 2 2 3 3 6" xfId="25540" xr:uid="{00000000-0005-0000-0000-000090970000}"/>
    <cellStyle name="Total 2 2 2 3 3 7" xfId="29907" xr:uid="{00000000-0005-0000-0000-000091970000}"/>
    <cellStyle name="Total 2 2 2 3 3 8" xfId="29686" xr:uid="{00000000-0005-0000-0000-000092970000}"/>
    <cellStyle name="Total 2 2 2 3 4" xfId="4062" xr:uid="{00000000-0005-0000-0000-000093970000}"/>
    <cellStyle name="Total 2 2 2 3 4 2" xfId="11979" xr:uid="{00000000-0005-0000-0000-000094970000}"/>
    <cellStyle name="Total 2 2 2 3 4 3" xfId="21429" xr:uid="{00000000-0005-0000-0000-000095970000}"/>
    <cellStyle name="Total 2 2 2 3 4 4" xfId="20642" xr:uid="{00000000-0005-0000-0000-000096970000}"/>
    <cellStyle name="Total 2 2 2 3 4 5" xfId="27522" xr:uid="{00000000-0005-0000-0000-000097970000}"/>
    <cellStyle name="Total 2 2 2 3 4 6" xfId="29297" xr:uid="{00000000-0005-0000-0000-000098970000}"/>
    <cellStyle name="Total 2 2 2 3 4 7" xfId="29305" xr:uid="{00000000-0005-0000-0000-000099970000}"/>
    <cellStyle name="Total 2 2 2 3 5" xfId="4678" xr:uid="{00000000-0005-0000-0000-00009A970000}"/>
    <cellStyle name="Total 2 2 2 3 5 2" xfId="21996" xr:uid="{00000000-0005-0000-0000-00009B970000}"/>
    <cellStyle name="Total 2 2 2 3 5 3" xfId="19432" xr:uid="{00000000-0005-0000-0000-00009C970000}"/>
    <cellStyle name="Total 2 2 2 3 5 4" xfId="26804" xr:uid="{00000000-0005-0000-0000-00009D970000}"/>
    <cellStyle name="Total 2 2 2 3 5 5" xfId="28627" xr:uid="{00000000-0005-0000-0000-00009E970000}"/>
    <cellStyle name="Total 2 2 2 3 5 6" xfId="31965" xr:uid="{00000000-0005-0000-0000-00009F970000}"/>
    <cellStyle name="Total 2 2 2 3 6" xfId="15555" xr:uid="{00000000-0005-0000-0000-0000A0970000}"/>
    <cellStyle name="Total 2 2 2 3 7" xfId="24625" xr:uid="{00000000-0005-0000-0000-0000A1970000}"/>
    <cellStyle name="Total 2 2 2 3 8" xfId="27788" xr:uid="{00000000-0005-0000-0000-0000A2970000}"/>
    <cellStyle name="Total 2 2 2 3 9" xfId="29970" xr:uid="{00000000-0005-0000-0000-0000A3970000}"/>
    <cellStyle name="Total 2 2 2 4" xfId="801" xr:uid="{00000000-0005-0000-0000-0000A4970000}"/>
    <cellStyle name="Total 2 2 2 4 10" xfId="29586" xr:uid="{00000000-0005-0000-0000-0000A5970000}"/>
    <cellStyle name="Total 2 2 2 4 2" xfId="1504" xr:uid="{00000000-0005-0000-0000-0000A6970000}"/>
    <cellStyle name="Total 2 2 2 4 2 2" xfId="2595" xr:uid="{00000000-0005-0000-0000-0000A7970000}"/>
    <cellStyle name="Total 2 2 2 4 2 2 2" xfId="6618" xr:uid="{00000000-0005-0000-0000-0000A8970000}"/>
    <cellStyle name="Total 2 2 2 4 2 2 2 2" xfId="14039" xr:uid="{00000000-0005-0000-0000-0000A9970000}"/>
    <cellStyle name="Total 2 2 2 4 2 2 2 3" xfId="23829" xr:uid="{00000000-0005-0000-0000-0000AA970000}"/>
    <cellStyle name="Total 2 2 2 4 2 2 2 4" xfId="25007" xr:uid="{00000000-0005-0000-0000-0000AB970000}"/>
    <cellStyle name="Total 2 2 2 4 2 2 2 5" xfId="22893" xr:uid="{00000000-0005-0000-0000-0000AC970000}"/>
    <cellStyle name="Total 2 2 2 4 2 2 2 6" xfId="28171" xr:uid="{00000000-0005-0000-0000-0000AD970000}"/>
    <cellStyle name="Total 2 2 2 4 2 2 2 7" xfId="31171" xr:uid="{00000000-0005-0000-0000-0000AE970000}"/>
    <cellStyle name="Total 2 2 2 4 2 2 3" xfId="6764" xr:uid="{00000000-0005-0000-0000-0000AF970000}"/>
    <cellStyle name="Total 2 2 2 4 2 2 3 2" xfId="23975" xr:uid="{00000000-0005-0000-0000-0000B0970000}"/>
    <cellStyle name="Total 2 2 2 4 2 2 3 3" xfId="22721" xr:uid="{00000000-0005-0000-0000-0000B1970000}"/>
    <cellStyle name="Total 2 2 2 4 2 2 3 4" xfId="17855" xr:uid="{00000000-0005-0000-0000-0000B2970000}"/>
    <cellStyle name="Total 2 2 2 4 2 2 3 5" xfId="27548" xr:uid="{00000000-0005-0000-0000-0000B3970000}"/>
    <cellStyle name="Total 2 2 2 4 2 2 3 6" xfId="30209" xr:uid="{00000000-0005-0000-0000-0000B4970000}"/>
    <cellStyle name="Total 2 2 2 4 2 2 4" xfId="14081" xr:uid="{00000000-0005-0000-0000-0000B5970000}"/>
    <cellStyle name="Total 2 2 2 4 2 2 5" xfId="24537" xr:uid="{00000000-0005-0000-0000-0000B6970000}"/>
    <cellStyle name="Total 2 2 2 4 2 2 6" xfId="14784" xr:uid="{00000000-0005-0000-0000-0000B7970000}"/>
    <cellStyle name="Total 2 2 2 4 2 2 7" xfId="29890" xr:uid="{00000000-0005-0000-0000-0000B8970000}"/>
    <cellStyle name="Total 2 2 2 4 2 2 8" xfId="31703" xr:uid="{00000000-0005-0000-0000-0000B9970000}"/>
    <cellStyle name="Total 2 2 2 4 2 3" xfId="5931" xr:uid="{00000000-0005-0000-0000-0000BA970000}"/>
    <cellStyle name="Total 2 2 2 4 2 3 2" xfId="13560" xr:uid="{00000000-0005-0000-0000-0000BB970000}"/>
    <cellStyle name="Total 2 2 2 4 2 3 3" xfId="23142" xr:uid="{00000000-0005-0000-0000-0000BC970000}"/>
    <cellStyle name="Total 2 2 2 4 2 3 4" xfId="21089" xr:uid="{00000000-0005-0000-0000-0000BD970000}"/>
    <cellStyle name="Total 2 2 2 4 2 3 5" xfId="24997" xr:uid="{00000000-0005-0000-0000-0000BE970000}"/>
    <cellStyle name="Total 2 2 2 4 2 3 6" xfId="29526" xr:uid="{00000000-0005-0000-0000-0000BF970000}"/>
    <cellStyle name="Total 2 2 2 4 2 3 7" xfId="31848" xr:uid="{00000000-0005-0000-0000-0000C0970000}"/>
    <cellStyle name="Total 2 2 2 4 2 4" xfId="6787" xr:uid="{00000000-0005-0000-0000-0000C1970000}"/>
    <cellStyle name="Total 2 2 2 4 2 4 2" xfId="23998" xr:uid="{00000000-0005-0000-0000-0000C2970000}"/>
    <cellStyle name="Total 2 2 2 4 2 4 3" xfId="22616" xr:uid="{00000000-0005-0000-0000-0000C3970000}"/>
    <cellStyle name="Total 2 2 2 4 2 4 4" xfId="28825" xr:uid="{00000000-0005-0000-0000-0000C4970000}"/>
    <cellStyle name="Total 2 2 2 4 2 4 5" xfId="30332" xr:uid="{00000000-0005-0000-0000-0000C5970000}"/>
    <cellStyle name="Total 2 2 2 4 2 4 6" xfId="14738" xr:uid="{00000000-0005-0000-0000-0000C6970000}"/>
    <cellStyle name="Total 2 2 2 4 2 5" xfId="15437" xr:uid="{00000000-0005-0000-0000-0000C7970000}"/>
    <cellStyle name="Total 2 2 2 4 2 6" xfId="26355" xr:uid="{00000000-0005-0000-0000-0000C8970000}"/>
    <cellStyle name="Total 2 2 2 4 2 7" xfId="21808" xr:uid="{00000000-0005-0000-0000-0000C9970000}"/>
    <cellStyle name="Total 2 2 2 4 2 8" xfId="19692" xr:uid="{00000000-0005-0000-0000-0000CA970000}"/>
    <cellStyle name="Total 2 2 2 4 2 9" xfId="30141" xr:uid="{00000000-0005-0000-0000-0000CB970000}"/>
    <cellStyle name="Total 2 2 2 4 3" xfId="1911" xr:uid="{00000000-0005-0000-0000-0000CC970000}"/>
    <cellStyle name="Total 2 2 2 4 3 2" xfId="6212" xr:uid="{00000000-0005-0000-0000-0000CD970000}"/>
    <cellStyle name="Total 2 2 2 4 3 2 2" xfId="13777" xr:uid="{00000000-0005-0000-0000-0000CE970000}"/>
    <cellStyle name="Total 2 2 2 4 3 2 3" xfId="23423" xr:uid="{00000000-0005-0000-0000-0000CF970000}"/>
    <cellStyle name="Total 2 2 2 4 3 2 4" xfId="25009" xr:uid="{00000000-0005-0000-0000-0000D0970000}"/>
    <cellStyle name="Total 2 2 2 4 3 2 5" xfId="22600" xr:uid="{00000000-0005-0000-0000-0000D1970000}"/>
    <cellStyle name="Total 2 2 2 4 3 2 6" xfId="28229" xr:uid="{00000000-0005-0000-0000-0000D2970000}"/>
    <cellStyle name="Total 2 2 2 4 3 2 7" xfId="31813" xr:uid="{00000000-0005-0000-0000-0000D3970000}"/>
    <cellStyle name="Total 2 2 2 4 3 3" xfId="5555" xr:uid="{00000000-0005-0000-0000-0000D4970000}"/>
    <cellStyle name="Total 2 2 2 4 3 3 2" xfId="22791" xr:uid="{00000000-0005-0000-0000-0000D5970000}"/>
    <cellStyle name="Total 2 2 2 4 3 3 3" xfId="26112" xr:uid="{00000000-0005-0000-0000-0000D6970000}"/>
    <cellStyle name="Total 2 2 2 4 3 3 4" xfId="26945" xr:uid="{00000000-0005-0000-0000-0000D7970000}"/>
    <cellStyle name="Total 2 2 2 4 3 3 5" xfId="27317" xr:uid="{00000000-0005-0000-0000-0000D8970000}"/>
    <cellStyle name="Total 2 2 2 4 3 3 6" xfId="28260" xr:uid="{00000000-0005-0000-0000-0000D9970000}"/>
    <cellStyle name="Total 2 2 2 4 3 4" xfId="14516" xr:uid="{00000000-0005-0000-0000-0000DA970000}"/>
    <cellStyle name="Total 2 2 2 4 3 5" xfId="15850" xr:uid="{00000000-0005-0000-0000-0000DB970000}"/>
    <cellStyle name="Total 2 2 2 4 3 6" xfId="20671" xr:uid="{00000000-0005-0000-0000-0000DC970000}"/>
    <cellStyle name="Total 2 2 2 4 3 7" xfId="29869" xr:uid="{00000000-0005-0000-0000-0000DD970000}"/>
    <cellStyle name="Total 2 2 2 4 3 8" xfId="31188" xr:uid="{00000000-0005-0000-0000-0000DE970000}"/>
    <cellStyle name="Total 2 2 2 4 4" xfId="5002" xr:uid="{00000000-0005-0000-0000-0000DF970000}"/>
    <cellStyle name="Total 2 2 2 4 4 2" xfId="12767" xr:uid="{00000000-0005-0000-0000-0000E0970000}"/>
    <cellStyle name="Total 2 2 2 4 4 3" xfId="22298" xr:uid="{00000000-0005-0000-0000-0000E1970000}"/>
    <cellStyle name="Total 2 2 2 4 4 4" xfId="16581" xr:uid="{00000000-0005-0000-0000-0000E2970000}"/>
    <cellStyle name="Total 2 2 2 4 4 5" xfId="21877" xr:uid="{00000000-0005-0000-0000-0000E3970000}"/>
    <cellStyle name="Total 2 2 2 4 4 6" xfId="26823" xr:uid="{00000000-0005-0000-0000-0000E4970000}"/>
    <cellStyle name="Total 2 2 2 4 4 7" xfId="29260" xr:uid="{00000000-0005-0000-0000-0000E5970000}"/>
    <cellStyle name="Total 2 2 2 4 5" xfId="6708" xr:uid="{00000000-0005-0000-0000-0000E6970000}"/>
    <cellStyle name="Total 2 2 2 4 5 2" xfId="23919" xr:uid="{00000000-0005-0000-0000-0000E7970000}"/>
    <cellStyle name="Total 2 2 2 4 5 3" xfId="24798" xr:uid="{00000000-0005-0000-0000-0000E8970000}"/>
    <cellStyle name="Total 2 2 2 4 5 4" xfId="26092" xr:uid="{00000000-0005-0000-0000-0000E9970000}"/>
    <cellStyle name="Total 2 2 2 4 5 5" xfId="22040" xr:uid="{00000000-0005-0000-0000-0000EA970000}"/>
    <cellStyle name="Total 2 2 2 4 5 6" xfId="31973" xr:uid="{00000000-0005-0000-0000-0000EB970000}"/>
    <cellStyle name="Total 2 2 2 4 6" xfId="19139" xr:uid="{00000000-0005-0000-0000-0000EC970000}"/>
    <cellStyle name="Total 2 2 2 4 7" xfId="22910" xr:uid="{00000000-0005-0000-0000-0000ED970000}"/>
    <cellStyle name="Total 2 2 2 4 8" xfId="20172" xr:uid="{00000000-0005-0000-0000-0000EE970000}"/>
    <cellStyle name="Total 2 2 2 4 9" xfId="24392" xr:uid="{00000000-0005-0000-0000-0000EF970000}"/>
    <cellStyle name="Total 2 2 2 5" xfId="1499" xr:uid="{00000000-0005-0000-0000-0000F0970000}"/>
    <cellStyle name="Total 2 2 2 5 2" xfId="2590" xr:uid="{00000000-0005-0000-0000-0000F1970000}"/>
    <cellStyle name="Total 2 2 2 5 2 2" xfId="6613" xr:uid="{00000000-0005-0000-0000-0000F2970000}"/>
    <cellStyle name="Total 2 2 2 5 2 2 2" xfId="14034" xr:uid="{00000000-0005-0000-0000-0000F3970000}"/>
    <cellStyle name="Total 2 2 2 5 2 2 3" xfId="23824" xr:uid="{00000000-0005-0000-0000-0000F4970000}"/>
    <cellStyle name="Total 2 2 2 5 2 2 4" xfId="20824" xr:uid="{00000000-0005-0000-0000-0000F5970000}"/>
    <cellStyle name="Total 2 2 2 5 2 2 5" xfId="14078" xr:uid="{00000000-0005-0000-0000-0000F6970000}"/>
    <cellStyle name="Total 2 2 2 5 2 2 6" xfId="28152" xr:uid="{00000000-0005-0000-0000-0000F7970000}"/>
    <cellStyle name="Total 2 2 2 5 2 2 7" xfId="29645" xr:uid="{00000000-0005-0000-0000-0000F8970000}"/>
    <cellStyle name="Total 2 2 2 5 2 3" xfId="3973" xr:uid="{00000000-0005-0000-0000-0000F9970000}"/>
    <cellStyle name="Total 2 2 2 5 2 3 2" xfId="21340" xr:uid="{00000000-0005-0000-0000-0000FA970000}"/>
    <cellStyle name="Total 2 2 2 5 2 3 3" xfId="21486" xr:uid="{00000000-0005-0000-0000-0000FB970000}"/>
    <cellStyle name="Total 2 2 2 5 2 3 4" xfId="27463" xr:uid="{00000000-0005-0000-0000-0000FC970000}"/>
    <cellStyle name="Total 2 2 2 5 2 3 5" xfId="30176" xr:uid="{00000000-0005-0000-0000-0000FD970000}"/>
    <cellStyle name="Total 2 2 2 5 2 3 6" xfId="25843" xr:uid="{00000000-0005-0000-0000-0000FE970000}"/>
    <cellStyle name="Total 2 2 2 5 2 4" xfId="14874" xr:uid="{00000000-0005-0000-0000-0000FF970000}"/>
    <cellStyle name="Total 2 2 2 5 2 5" xfId="25569" xr:uid="{00000000-0005-0000-0000-000000980000}"/>
    <cellStyle name="Total 2 2 2 5 2 6" xfId="20189" xr:uid="{00000000-0005-0000-0000-000001980000}"/>
    <cellStyle name="Total 2 2 2 5 2 7" xfId="29706" xr:uid="{00000000-0005-0000-0000-000002980000}"/>
    <cellStyle name="Total 2 2 2 5 2 8" xfId="29608" xr:uid="{00000000-0005-0000-0000-000003980000}"/>
    <cellStyle name="Total 2 2 2 5 3" xfId="5926" xr:uid="{00000000-0005-0000-0000-000004980000}"/>
    <cellStyle name="Total 2 2 2 5 3 2" xfId="13555" xr:uid="{00000000-0005-0000-0000-000005980000}"/>
    <cellStyle name="Total 2 2 2 5 3 3" xfId="23137" xr:uid="{00000000-0005-0000-0000-000006980000}"/>
    <cellStyle name="Total 2 2 2 5 3 4" xfId="24615" xr:uid="{00000000-0005-0000-0000-000007980000}"/>
    <cellStyle name="Total 2 2 2 5 3 5" xfId="21103" xr:uid="{00000000-0005-0000-0000-000008980000}"/>
    <cellStyle name="Total 2 2 2 5 3 6" xfId="27251" xr:uid="{00000000-0005-0000-0000-000009980000}"/>
    <cellStyle name="Total 2 2 2 5 3 7" xfId="27227" xr:uid="{00000000-0005-0000-0000-00000A980000}"/>
    <cellStyle name="Total 2 2 2 5 4" xfId="6305" xr:uid="{00000000-0005-0000-0000-00000B980000}"/>
    <cellStyle name="Total 2 2 2 5 4 2" xfId="23516" xr:uid="{00000000-0005-0000-0000-00000C980000}"/>
    <cellStyle name="Total 2 2 2 5 4 3" xfId="24488" xr:uid="{00000000-0005-0000-0000-00000D980000}"/>
    <cellStyle name="Total 2 2 2 5 4 4" xfId="28039" xr:uid="{00000000-0005-0000-0000-00000E980000}"/>
    <cellStyle name="Total 2 2 2 5 4 5" xfId="30170" xr:uid="{00000000-0005-0000-0000-00000F980000}"/>
    <cellStyle name="Total 2 2 2 5 4 6" xfId="29762" xr:uid="{00000000-0005-0000-0000-000010980000}"/>
    <cellStyle name="Total 2 2 2 5 5" xfId="20615" xr:uid="{00000000-0005-0000-0000-000011980000}"/>
    <cellStyle name="Total 2 2 2 5 6" xfId="20166" xr:uid="{00000000-0005-0000-0000-000012980000}"/>
    <cellStyle name="Total 2 2 2 5 7" xfId="24767" xr:uid="{00000000-0005-0000-0000-000013980000}"/>
    <cellStyle name="Total 2 2 2 5 8" xfId="29842" xr:uid="{00000000-0005-0000-0000-000014980000}"/>
    <cellStyle name="Total 2 2 2 5 9" xfId="31847" xr:uid="{00000000-0005-0000-0000-000015980000}"/>
    <cellStyle name="Total 2 2 2 6" xfId="1906" xr:uid="{00000000-0005-0000-0000-000016980000}"/>
    <cellStyle name="Total 2 2 2 6 2" xfId="6207" xr:uid="{00000000-0005-0000-0000-000017980000}"/>
    <cellStyle name="Total 2 2 2 6 2 2" xfId="13772" xr:uid="{00000000-0005-0000-0000-000018980000}"/>
    <cellStyle name="Total 2 2 2 6 2 3" xfId="23418" xr:uid="{00000000-0005-0000-0000-000019980000}"/>
    <cellStyle name="Total 2 2 2 6 2 4" xfId="22841" xr:uid="{00000000-0005-0000-0000-00001A980000}"/>
    <cellStyle name="Total 2 2 2 6 2 5" xfId="28584" xr:uid="{00000000-0005-0000-0000-00001B980000}"/>
    <cellStyle name="Total 2 2 2 6 2 6" xfId="14196" xr:uid="{00000000-0005-0000-0000-00001C980000}"/>
    <cellStyle name="Total 2 2 2 6 2 7" xfId="30010" xr:uid="{00000000-0005-0000-0000-00001D980000}"/>
    <cellStyle name="Total 2 2 2 6 3" xfId="3981" xr:uid="{00000000-0005-0000-0000-00001E980000}"/>
    <cellStyle name="Total 2 2 2 6 3 2" xfId="21348" xr:uid="{00000000-0005-0000-0000-00001F980000}"/>
    <cellStyle name="Total 2 2 2 6 3 3" xfId="15596" xr:uid="{00000000-0005-0000-0000-000020980000}"/>
    <cellStyle name="Total 2 2 2 6 3 4" xfId="22699" xr:uid="{00000000-0005-0000-0000-000021980000}"/>
    <cellStyle name="Total 2 2 2 6 3 5" xfId="20846" xr:uid="{00000000-0005-0000-0000-000022980000}"/>
    <cellStyle name="Total 2 2 2 6 3 6" xfId="29307" xr:uid="{00000000-0005-0000-0000-000023980000}"/>
    <cellStyle name="Total 2 2 2 6 4" xfId="14520" xr:uid="{00000000-0005-0000-0000-000024980000}"/>
    <cellStyle name="Total 2 2 2 6 5" xfId="24998" xr:uid="{00000000-0005-0000-0000-000025980000}"/>
    <cellStyle name="Total 2 2 2 6 6" xfId="26910" xr:uid="{00000000-0005-0000-0000-000026980000}"/>
    <cellStyle name="Total 2 2 2 6 7" xfId="27711" xr:uid="{00000000-0005-0000-0000-000027980000}"/>
    <cellStyle name="Total 2 2 2 6 8" xfId="28726" xr:uid="{00000000-0005-0000-0000-000028980000}"/>
    <cellStyle name="Total 2 2 2 7" xfId="4063" xr:uid="{00000000-0005-0000-0000-000029980000}"/>
    <cellStyle name="Total 2 2 2 7 2" xfId="11980" xr:uid="{00000000-0005-0000-0000-00002A980000}"/>
    <cellStyle name="Total 2 2 2 7 3" xfId="21430" xr:uid="{00000000-0005-0000-0000-00002B980000}"/>
    <cellStyle name="Total 2 2 2 7 4" xfId="22066" xr:uid="{00000000-0005-0000-0000-00002C980000}"/>
    <cellStyle name="Total 2 2 2 7 5" xfId="20603" xr:uid="{00000000-0005-0000-0000-00002D980000}"/>
    <cellStyle name="Total 2 2 2 7 6" xfId="28405" xr:uid="{00000000-0005-0000-0000-00002E980000}"/>
    <cellStyle name="Total 2 2 2 7 7" xfId="28653" xr:uid="{00000000-0005-0000-0000-00002F980000}"/>
    <cellStyle name="Total 2 2 2 8" xfId="6707" xr:uid="{00000000-0005-0000-0000-000030980000}"/>
    <cellStyle name="Total 2 2 2 8 2" xfId="23918" xr:uid="{00000000-0005-0000-0000-000031980000}"/>
    <cellStyle name="Total 2 2 2 8 3" xfId="25523" xr:uid="{00000000-0005-0000-0000-000032980000}"/>
    <cellStyle name="Total 2 2 2 8 4" xfId="27644" xr:uid="{00000000-0005-0000-0000-000033980000}"/>
    <cellStyle name="Total 2 2 2 8 5" xfId="29360" xr:uid="{00000000-0005-0000-0000-000034980000}"/>
    <cellStyle name="Total 2 2 2 8 6" xfId="31233" xr:uid="{00000000-0005-0000-0000-000035980000}"/>
    <cellStyle name="Total 2 2 2 9" xfId="18048" xr:uid="{00000000-0005-0000-0000-000036980000}"/>
    <cellStyle name="Total 2 2 3" xfId="802" xr:uid="{00000000-0005-0000-0000-000037980000}"/>
    <cellStyle name="Total 2 2 3 10" xfId="28514" xr:uid="{00000000-0005-0000-0000-000038980000}"/>
    <cellStyle name="Total 2 2 3 11" xfId="29513" xr:uid="{00000000-0005-0000-0000-000039980000}"/>
    <cellStyle name="Total 2 2 3 12" xfId="32113" xr:uid="{00000000-0005-0000-0000-00003A980000}"/>
    <cellStyle name="Total 2 2 3 2" xfId="803" xr:uid="{00000000-0005-0000-0000-00003B980000}"/>
    <cellStyle name="Total 2 2 3 2 10" xfId="31552" xr:uid="{00000000-0005-0000-0000-00003C980000}"/>
    <cellStyle name="Total 2 2 3 2 2" xfId="1506" xr:uid="{00000000-0005-0000-0000-00003D980000}"/>
    <cellStyle name="Total 2 2 3 2 2 2" xfId="2597" xr:uid="{00000000-0005-0000-0000-00003E980000}"/>
    <cellStyle name="Total 2 2 3 2 2 2 2" xfId="6620" xr:uid="{00000000-0005-0000-0000-00003F980000}"/>
    <cellStyle name="Total 2 2 3 2 2 2 2 2" xfId="14041" xr:uid="{00000000-0005-0000-0000-000040980000}"/>
    <cellStyle name="Total 2 2 3 2 2 2 2 3" xfId="23831" xr:uid="{00000000-0005-0000-0000-000041980000}"/>
    <cellStyle name="Total 2 2 3 2 2 2 2 4" xfId="20464" xr:uid="{00000000-0005-0000-0000-000042980000}"/>
    <cellStyle name="Total 2 2 3 2 2 2 2 5" xfId="24222" xr:uid="{00000000-0005-0000-0000-000043980000}"/>
    <cellStyle name="Total 2 2 3 2 2 2 2 6" xfId="14783" xr:uid="{00000000-0005-0000-0000-000044980000}"/>
    <cellStyle name="Total 2 2 3 2 2 2 2 7" xfId="32083" xr:uid="{00000000-0005-0000-0000-000045980000}"/>
    <cellStyle name="Total 2 2 3 2 2 2 3" xfId="6254" xr:uid="{00000000-0005-0000-0000-000046980000}"/>
    <cellStyle name="Total 2 2 3 2 2 2 3 2" xfId="23465" xr:uid="{00000000-0005-0000-0000-000047980000}"/>
    <cellStyle name="Total 2 2 3 2 2 2 3 3" xfId="19740" xr:uid="{00000000-0005-0000-0000-000048980000}"/>
    <cellStyle name="Total 2 2 3 2 2 2 3 4" xfId="28329" xr:uid="{00000000-0005-0000-0000-000049980000}"/>
    <cellStyle name="Total 2 2 3 2 2 2 3 5" xfId="30730" xr:uid="{00000000-0005-0000-0000-00004A980000}"/>
    <cellStyle name="Total 2 2 3 2 2 2 3 6" xfId="26926" xr:uid="{00000000-0005-0000-0000-00004B980000}"/>
    <cellStyle name="Total 2 2 3 2 2 2 4" xfId="14317" xr:uid="{00000000-0005-0000-0000-00004C980000}"/>
    <cellStyle name="Total 2 2 3 2 2 2 5" xfId="22426" xr:uid="{00000000-0005-0000-0000-00004D980000}"/>
    <cellStyle name="Total 2 2 3 2 2 2 6" xfId="20241" xr:uid="{00000000-0005-0000-0000-00004E980000}"/>
    <cellStyle name="Total 2 2 3 2 2 2 7" xfId="30563" xr:uid="{00000000-0005-0000-0000-00004F980000}"/>
    <cellStyle name="Total 2 2 3 2 2 2 8" xfId="31007" xr:uid="{00000000-0005-0000-0000-000050980000}"/>
    <cellStyle name="Total 2 2 3 2 2 3" xfId="5933" xr:uid="{00000000-0005-0000-0000-000051980000}"/>
    <cellStyle name="Total 2 2 3 2 2 3 2" xfId="13562" xr:uid="{00000000-0005-0000-0000-000052980000}"/>
    <cellStyle name="Total 2 2 3 2 2 3 3" xfId="23144" xr:uid="{00000000-0005-0000-0000-000053980000}"/>
    <cellStyle name="Total 2 2 3 2 2 3 4" xfId="18798" xr:uid="{00000000-0005-0000-0000-000054980000}"/>
    <cellStyle name="Total 2 2 3 2 2 3 5" xfId="24568" xr:uid="{00000000-0005-0000-0000-000055980000}"/>
    <cellStyle name="Total 2 2 3 2 2 3 6" xfId="29527" xr:uid="{00000000-0005-0000-0000-000056980000}"/>
    <cellStyle name="Total 2 2 3 2 2 3 7" xfId="29977" xr:uid="{00000000-0005-0000-0000-000057980000}"/>
    <cellStyle name="Total 2 2 3 2 2 4" xfId="6672" xr:uid="{00000000-0005-0000-0000-000058980000}"/>
    <cellStyle name="Total 2 2 3 2 2 4 2" xfId="23883" xr:uid="{00000000-0005-0000-0000-000059980000}"/>
    <cellStyle name="Total 2 2 3 2 2 4 3" xfId="20806" xr:uid="{00000000-0005-0000-0000-00005A980000}"/>
    <cellStyle name="Total 2 2 3 2 2 4 4" xfId="26778" xr:uid="{00000000-0005-0000-0000-00005B980000}"/>
    <cellStyle name="Total 2 2 3 2 2 4 5" xfId="24977" xr:uid="{00000000-0005-0000-0000-00005C980000}"/>
    <cellStyle name="Total 2 2 3 2 2 4 6" xfId="26597" xr:uid="{00000000-0005-0000-0000-00005D980000}"/>
    <cellStyle name="Total 2 2 3 2 2 5" xfId="19656" xr:uid="{00000000-0005-0000-0000-00005E980000}"/>
    <cellStyle name="Total 2 2 3 2 2 6" xfId="21901" xr:uid="{00000000-0005-0000-0000-00005F980000}"/>
    <cellStyle name="Total 2 2 3 2 2 7" xfId="27723" xr:uid="{00000000-0005-0000-0000-000060980000}"/>
    <cellStyle name="Total 2 2 3 2 2 8" xfId="29989" xr:uid="{00000000-0005-0000-0000-000061980000}"/>
    <cellStyle name="Total 2 2 3 2 2 9" xfId="29793" xr:uid="{00000000-0005-0000-0000-000062980000}"/>
    <cellStyle name="Total 2 2 3 2 3" xfId="1913" xr:uid="{00000000-0005-0000-0000-000063980000}"/>
    <cellStyle name="Total 2 2 3 2 3 2" xfId="6214" xr:uid="{00000000-0005-0000-0000-000064980000}"/>
    <cellStyle name="Total 2 2 3 2 3 2 2" xfId="13779" xr:uid="{00000000-0005-0000-0000-000065980000}"/>
    <cellStyle name="Total 2 2 3 2 3 2 3" xfId="23425" xr:uid="{00000000-0005-0000-0000-000066980000}"/>
    <cellStyle name="Total 2 2 3 2 3 2 4" xfId="19689" xr:uid="{00000000-0005-0000-0000-000067980000}"/>
    <cellStyle name="Total 2 2 3 2 3 2 5" xfId="26734" xr:uid="{00000000-0005-0000-0000-000068980000}"/>
    <cellStyle name="Total 2 2 3 2 3 2 6" xfId="29247" xr:uid="{00000000-0005-0000-0000-000069980000}"/>
    <cellStyle name="Total 2 2 3 2 3 2 7" xfId="31792" xr:uid="{00000000-0005-0000-0000-00006A980000}"/>
    <cellStyle name="Total 2 2 3 2 3 3" xfId="4359" xr:uid="{00000000-0005-0000-0000-00006B980000}"/>
    <cellStyle name="Total 2 2 3 2 3 3 2" xfId="21705" xr:uid="{00000000-0005-0000-0000-00006C980000}"/>
    <cellStyle name="Total 2 2 3 2 3 3 3" xfId="22863" xr:uid="{00000000-0005-0000-0000-00006D980000}"/>
    <cellStyle name="Total 2 2 3 2 3 3 4" xfId="27036" xr:uid="{00000000-0005-0000-0000-00006E980000}"/>
    <cellStyle name="Total 2 2 3 2 3 3 5" xfId="30177" xr:uid="{00000000-0005-0000-0000-00006F980000}"/>
    <cellStyle name="Total 2 2 3 2 3 3 6" xfId="28227" xr:uid="{00000000-0005-0000-0000-000070980000}"/>
    <cellStyle name="Total 2 2 3 2 3 4" xfId="14514" xr:uid="{00000000-0005-0000-0000-000071980000}"/>
    <cellStyle name="Total 2 2 3 2 3 5" xfId="24674" xr:uid="{00000000-0005-0000-0000-000072980000}"/>
    <cellStyle name="Total 2 2 3 2 3 6" xfId="15464" xr:uid="{00000000-0005-0000-0000-000073980000}"/>
    <cellStyle name="Total 2 2 3 2 3 7" xfId="27843" xr:uid="{00000000-0005-0000-0000-000074980000}"/>
    <cellStyle name="Total 2 2 3 2 3 8" xfId="30523" xr:uid="{00000000-0005-0000-0000-000075980000}"/>
    <cellStyle name="Total 2 2 3 2 4" xfId="4685" xr:uid="{00000000-0005-0000-0000-000076980000}"/>
    <cellStyle name="Total 2 2 3 2 4 2" xfId="12511" xr:uid="{00000000-0005-0000-0000-000077980000}"/>
    <cellStyle name="Total 2 2 3 2 4 3" xfId="22003" xr:uid="{00000000-0005-0000-0000-000078980000}"/>
    <cellStyle name="Total 2 2 3 2 4 4" xfId="26372" xr:uid="{00000000-0005-0000-0000-000079980000}"/>
    <cellStyle name="Total 2 2 3 2 4 5" xfId="19820" xr:uid="{00000000-0005-0000-0000-00007A980000}"/>
    <cellStyle name="Total 2 2 3 2 4 6" xfId="29345" xr:uid="{00000000-0005-0000-0000-00007B980000}"/>
    <cellStyle name="Total 2 2 3 2 4 7" xfId="20829" xr:uid="{00000000-0005-0000-0000-00007C980000}"/>
    <cellStyle name="Total 2 2 3 2 5" xfId="4318" xr:uid="{00000000-0005-0000-0000-00007D980000}"/>
    <cellStyle name="Total 2 2 3 2 5 2" xfId="21664" xr:uid="{00000000-0005-0000-0000-00007E980000}"/>
    <cellStyle name="Total 2 2 3 2 5 3" xfId="22669" xr:uid="{00000000-0005-0000-0000-00007F980000}"/>
    <cellStyle name="Total 2 2 3 2 5 4" xfId="17999" xr:uid="{00000000-0005-0000-0000-000080980000}"/>
    <cellStyle name="Total 2 2 3 2 5 5" xfId="24895" xr:uid="{00000000-0005-0000-0000-000081980000}"/>
    <cellStyle name="Total 2 2 3 2 5 6" xfId="14165" xr:uid="{00000000-0005-0000-0000-000082980000}"/>
    <cellStyle name="Total 2 2 3 2 6" xfId="26551" xr:uid="{00000000-0005-0000-0000-000083980000}"/>
    <cellStyle name="Total 2 2 3 2 7" xfId="20934" xr:uid="{00000000-0005-0000-0000-000084980000}"/>
    <cellStyle name="Total 2 2 3 2 8" xfId="30735" xr:uid="{00000000-0005-0000-0000-000085980000}"/>
    <cellStyle name="Total 2 2 3 2 9" xfId="25604" xr:uid="{00000000-0005-0000-0000-000086980000}"/>
    <cellStyle name="Total 2 2 3 3" xfId="804" xr:uid="{00000000-0005-0000-0000-000087980000}"/>
    <cellStyle name="Total 2 2 3 3 10" xfId="32030" xr:uid="{00000000-0005-0000-0000-000088980000}"/>
    <cellStyle name="Total 2 2 3 3 2" xfId="1507" xr:uid="{00000000-0005-0000-0000-000089980000}"/>
    <cellStyle name="Total 2 2 3 3 2 2" xfId="2598" xr:uid="{00000000-0005-0000-0000-00008A980000}"/>
    <cellStyle name="Total 2 2 3 3 2 2 2" xfId="6621" xr:uid="{00000000-0005-0000-0000-00008B980000}"/>
    <cellStyle name="Total 2 2 3 3 2 2 2 2" xfId="14042" xr:uid="{00000000-0005-0000-0000-00008C980000}"/>
    <cellStyle name="Total 2 2 3 3 2 2 2 3" xfId="23832" xr:uid="{00000000-0005-0000-0000-00008D980000}"/>
    <cellStyle name="Total 2 2 3 3 2 2 2 4" xfId="26492" xr:uid="{00000000-0005-0000-0000-00008E980000}"/>
    <cellStyle name="Total 2 2 3 3 2 2 2 5" xfId="27206" xr:uid="{00000000-0005-0000-0000-00008F980000}"/>
    <cellStyle name="Total 2 2 3 3 2 2 2 6" xfId="29055" xr:uid="{00000000-0005-0000-0000-000090980000}"/>
    <cellStyle name="Total 2 2 3 3 2 2 2 7" xfId="31352" xr:uid="{00000000-0005-0000-0000-000091980000}"/>
    <cellStyle name="Total 2 2 3 3 2 2 3" xfId="5586" xr:uid="{00000000-0005-0000-0000-000092980000}"/>
    <cellStyle name="Total 2 2 3 3 2 2 3 2" xfId="22822" xr:uid="{00000000-0005-0000-0000-000093980000}"/>
    <cellStyle name="Total 2 2 3 3 2 2 3 3" xfId="25985" xr:uid="{00000000-0005-0000-0000-000094980000}"/>
    <cellStyle name="Total 2 2 3 3 2 2 3 4" xfId="28074" xr:uid="{00000000-0005-0000-0000-000095980000}"/>
    <cellStyle name="Total 2 2 3 3 2 2 3 5" xfId="26652" xr:uid="{00000000-0005-0000-0000-000096980000}"/>
    <cellStyle name="Total 2 2 3 3 2 2 3 6" xfId="31652" xr:uid="{00000000-0005-0000-0000-000097980000}"/>
    <cellStyle name="Total 2 2 3 3 2 2 4" xfId="14316" xr:uid="{00000000-0005-0000-0000-000098980000}"/>
    <cellStyle name="Total 2 2 3 3 2 2 5" xfId="24274" xr:uid="{00000000-0005-0000-0000-000099980000}"/>
    <cellStyle name="Total 2 2 3 3 2 2 6" xfId="27825" xr:uid="{00000000-0005-0000-0000-00009A980000}"/>
    <cellStyle name="Total 2 2 3 3 2 2 7" xfId="24539" xr:uid="{00000000-0005-0000-0000-00009B980000}"/>
    <cellStyle name="Total 2 2 3 3 2 2 8" xfId="30027" xr:uid="{00000000-0005-0000-0000-00009C980000}"/>
    <cellStyle name="Total 2 2 3 3 2 3" xfId="5934" xr:uid="{00000000-0005-0000-0000-00009D980000}"/>
    <cellStyle name="Total 2 2 3 3 2 3 2" xfId="13563" xr:uid="{00000000-0005-0000-0000-00009E980000}"/>
    <cellStyle name="Total 2 2 3 3 2 3 3" xfId="23145" xr:uid="{00000000-0005-0000-0000-00009F980000}"/>
    <cellStyle name="Total 2 2 3 3 2 3 4" xfId="21610" xr:uid="{00000000-0005-0000-0000-0000A0980000}"/>
    <cellStyle name="Total 2 2 3 3 2 3 5" xfId="20387" xr:uid="{00000000-0005-0000-0000-0000A1980000}"/>
    <cellStyle name="Total 2 2 3 3 2 3 6" xfId="30647" xr:uid="{00000000-0005-0000-0000-0000A2980000}"/>
    <cellStyle name="Total 2 2 3 3 2 3 7" xfId="31470" xr:uid="{00000000-0005-0000-0000-0000A3980000}"/>
    <cellStyle name="Total 2 2 3 3 2 4" xfId="6924" xr:uid="{00000000-0005-0000-0000-0000A4980000}"/>
    <cellStyle name="Total 2 2 3 3 2 4 2" xfId="24135" xr:uid="{00000000-0005-0000-0000-0000A5980000}"/>
    <cellStyle name="Total 2 2 3 3 2 4 3" xfId="21133" xr:uid="{00000000-0005-0000-0000-0000A6980000}"/>
    <cellStyle name="Total 2 2 3 3 2 4 4" xfId="28962" xr:uid="{00000000-0005-0000-0000-0000A7980000}"/>
    <cellStyle name="Total 2 2 3 3 2 4 5" xfId="25910" xr:uid="{00000000-0005-0000-0000-0000A8980000}"/>
    <cellStyle name="Total 2 2 3 3 2 4 6" xfId="31167" xr:uid="{00000000-0005-0000-0000-0000A9980000}"/>
    <cellStyle name="Total 2 2 3 3 2 5" xfId="17947" xr:uid="{00000000-0005-0000-0000-0000AA980000}"/>
    <cellStyle name="Total 2 2 3 3 2 6" xfId="21046" xr:uid="{00000000-0005-0000-0000-0000AB980000}"/>
    <cellStyle name="Total 2 2 3 3 2 7" xfId="28474" xr:uid="{00000000-0005-0000-0000-0000AC980000}"/>
    <cellStyle name="Total 2 2 3 3 2 8" xfId="30740" xr:uid="{00000000-0005-0000-0000-0000AD980000}"/>
    <cellStyle name="Total 2 2 3 3 2 9" xfId="31807" xr:uid="{00000000-0005-0000-0000-0000AE980000}"/>
    <cellStyle name="Total 2 2 3 3 3" xfId="1914" xr:uid="{00000000-0005-0000-0000-0000AF980000}"/>
    <cellStyle name="Total 2 2 3 3 3 2" xfId="6215" xr:uid="{00000000-0005-0000-0000-0000B0980000}"/>
    <cellStyle name="Total 2 2 3 3 3 2 2" xfId="13780" xr:uid="{00000000-0005-0000-0000-0000B1980000}"/>
    <cellStyle name="Total 2 2 3 3 3 2 3" xfId="23426" xr:uid="{00000000-0005-0000-0000-0000B2980000}"/>
    <cellStyle name="Total 2 2 3 3 3 2 4" xfId="25944" xr:uid="{00000000-0005-0000-0000-0000B3980000}"/>
    <cellStyle name="Total 2 2 3 3 3 2 5" xfId="28118" xr:uid="{00000000-0005-0000-0000-0000B4980000}"/>
    <cellStyle name="Total 2 2 3 3 3 2 6" xfId="20204" xr:uid="{00000000-0005-0000-0000-0000B5980000}"/>
    <cellStyle name="Total 2 2 3 3 3 2 7" xfId="26986" xr:uid="{00000000-0005-0000-0000-0000B6980000}"/>
    <cellStyle name="Total 2 2 3 3 3 3" xfId="6891" xr:uid="{00000000-0005-0000-0000-0000B7980000}"/>
    <cellStyle name="Total 2 2 3 3 3 3 2" xfId="24102" xr:uid="{00000000-0005-0000-0000-0000B8980000}"/>
    <cellStyle name="Total 2 2 3 3 3 3 3" xfId="25725" xr:uid="{00000000-0005-0000-0000-0000B9980000}"/>
    <cellStyle name="Total 2 2 3 3 3 3 4" xfId="28929" xr:uid="{00000000-0005-0000-0000-0000BA980000}"/>
    <cellStyle name="Total 2 2 3 3 3 3 5" xfId="29488" xr:uid="{00000000-0005-0000-0000-0000BB980000}"/>
    <cellStyle name="Total 2 2 3 3 3 3 6" xfId="14425" xr:uid="{00000000-0005-0000-0000-0000BC980000}"/>
    <cellStyle name="Total 2 2 3 3 3 4" xfId="14513" xr:uid="{00000000-0005-0000-0000-0000BD980000}"/>
    <cellStyle name="Total 2 2 3 3 3 5" xfId="19816" xr:uid="{00000000-0005-0000-0000-0000BE980000}"/>
    <cellStyle name="Total 2 2 3 3 3 6" xfId="25713" xr:uid="{00000000-0005-0000-0000-0000BF980000}"/>
    <cellStyle name="Total 2 2 3 3 3 7" xfId="15167" xr:uid="{00000000-0005-0000-0000-0000C0980000}"/>
    <cellStyle name="Total 2 2 3 3 3 8" xfId="26861" xr:uid="{00000000-0005-0000-0000-0000C1980000}"/>
    <cellStyle name="Total 2 2 3 3 4" xfId="5004" xr:uid="{00000000-0005-0000-0000-0000C2980000}"/>
    <cellStyle name="Total 2 2 3 3 4 2" xfId="12769" xr:uid="{00000000-0005-0000-0000-0000C3980000}"/>
    <cellStyle name="Total 2 2 3 3 4 3" xfId="22300" xr:uid="{00000000-0005-0000-0000-0000C4980000}"/>
    <cellStyle name="Total 2 2 3 3 4 4" xfId="19101" xr:uid="{00000000-0005-0000-0000-0000C5980000}"/>
    <cellStyle name="Total 2 2 3 3 4 5" xfId="19759" xr:uid="{00000000-0005-0000-0000-0000C6980000}"/>
    <cellStyle name="Total 2 2 3 3 4 6" xfId="29690" xr:uid="{00000000-0005-0000-0000-0000C7980000}"/>
    <cellStyle name="Total 2 2 3 3 4 7" xfId="30673" xr:uid="{00000000-0005-0000-0000-0000C8980000}"/>
    <cellStyle name="Total 2 2 3 3 5" xfId="6828" xr:uid="{00000000-0005-0000-0000-0000C9980000}"/>
    <cellStyle name="Total 2 2 3 3 5 2" xfId="24039" xr:uid="{00000000-0005-0000-0000-0000CA980000}"/>
    <cellStyle name="Total 2 2 3 3 5 3" xfId="25244" xr:uid="{00000000-0005-0000-0000-0000CB980000}"/>
    <cellStyle name="Total 2 2 3 3 5 4" xfId="28866" xr:uid="{00000000-0005-0000-0000-0000CC980000}"/>
    <cellStyle name="Total 2 2 3 3 5 5" xfId="21451" xr:uid="{00000000-0005-0000-0000-0000CD980000}"/>
    <cellStyle name="Total 2 2 3 3 5 6" xfId="28177" xr:uid="{00000000-0005-0000-0000-0000CE980000}"/>
    <cellStyle name="Total 2 2 3 3 6" xfId="25467" xr:uid="{00000000-0005-0000-0000-0000CF980000}"/>
    <cellStyle name="Total 2 2 3 3 7" xfId="19727" xr:uid="{00000000-0005-0000-0000-0000D0980000}"/>
    <cellStyle name="Total 2 2 3 3 8" xfId="29971" xr:uid="{00000000-0005-0000-0000-0000D1980000}"/>
    <cellStyle name="Total 2 2 3 3 9" xfId="29082" xr:uid="{00000000-0005-0000-0000-0000D2980000}"/>
    <cellStyle name="Total 2 2 3 4" xfId="1505" xr:uid="{00000000-0005-0000-0000-0000D3980000}"/>
    <cellStyle name="Total 2 2 3 4 2" xfId="2596" xr:uid="{00000000-0005-0000-0000-0000D4980000}"/>
    <cellStyle name="Total 2 2 3 4 2 2" xfId="6619" xr:uid="{00000000-0005-0000-0000-0000D5980000}"/>
    <cellStyle name="Total 2 2 3 4 2 2 2" xfId="14040" xr:uid="{00000000-0005-0000-0000-0000D6980000}"/>
    <cellStyle name="Total 2 2 3 4 2 2 3" xfId="23830" xr:uid="{00000000-0005-0000-0000-0000D7980000}"/>
    <cellStyle name="Total 2 2 3 4 2 2 4" xfId="24671" xr:uid="{00000000-0005-0000-0000-0000D8980000}"/>
    <cellStyle name="Total 2 2 3 4 2 2 5" xfId="15561" xr:uid="{00000000-0005-0000-0000-0000D9980000}"/>
    <cellStyle name="Total 2 2 3 4 2 2 6" xfId="26663" xr:uid="{00000000-0005-0000-0000-0000DA980000}"/>
    <cellStyle name="Total 2 2 3 4 2 2 7" xfId="30089" xr:uid="{00000000-0005-0000-0000-0000DB980000}"/>
    <cellStyle name="Total 2 2 3 4 2 3" xfId="6286" xr:uid="{00000000-0005-0000-0000-0000DC980000}"/>
    <cellStyle name="Total 2 2 3 4 2 3 2" xfId="23497" xr:uid="{00000000-0005-0000-0000-0000DD980000}"/>
    <cellStyle name="Total 2 2 3 4 2 3 3" xfId="24416" xr:uid="{00000000-0005-0000-0000-0000DE980000}"/>
    <cellStyle name="Total 2 2 3 4 2 3 4" xfId="25893" xr:uid="{00000000-0005-0000-0000-0000DF980000}"/>
    <cellStyle name="Total 2 2 3 4 2 3 5" xfId="24988" xr:uid="{00000000-0005-0000-0000-0000E0980000}"/>
    <cellStyle name="Total 2 2 3 4 2 3 6" xfId="21876" xr:uid="{00000000-0005-0000-0000-0000E1980000}"/>
    <cellStyle name="Total 2 2 3 4 2 4" xfId="14318" xr:uid="{00000000-0005-0000-0000-0000E2980000}"/>
    <cellStyle name="Total 2 2 3 4 2 5" xfId="25780" xr:uid="{00000000-0005-0000-0000-0000E3980000}"/>
    <cellStyle name="Total 2 2 3 4 2 6" xfId="27109" xr:uid="{00000000-0005-0000-0000-0000E4980000}"/>
    <cellStyle name="Total 2 2 3 4 2 7" xfId="19454" xr:uid="{00000000-0005-0000-0000-0000E5980000}"/>
    <cellStyle name="Total 2 2 3 4 2 8" xfId="30723" xr:uid="{00000000-0005-0000-0000-0000E6980000}"/>
    <cellStyle name="Total 2 2 3 4 3" xfId="5932" xr:uid="{00000000-0005-0000-0000-0000E7980000}"/>
    <cellStyle name="Total 2 2 3 4 3 2" xfId="13561" xr:uid="{00000000-0005-0000-0000-0000E8980000}"/>
    <cellStyle name="Total 2 2 3 4 3 3" xfId="23143" xr:uid="{00000000-0005-0000-0000-0000E9980000}"/>
    <cellStyle name="Total 2 2 3 4 3 4" xfId="26074" xr:uid="{00000000-0005-0000-0000-0000EA980000}"/>
    <cellStyle name="Total 2 2 3 4 3 5" xfId="27459" xr:uid="{00000000-0005-0000-0000-0000EB980000}"/>
    <cellStyle name="Total 2 2 3 4 3 6" xfId="29473" xr:uid="{00000000-0005-0000-0000-0000EC980000}"/>
    <cellStyle name="Total 2 2 3 4 3 7" xfId="14143" xr:uid="{00000000-0005-0000-0000-0000ED980000}"/>
    <cellStyle name="Total 2 2 3 4 4" xfId="4623" xr:uid="{00000000-0005-0000-0000-0000EE980000}"/>
    <cellStyle name="Total 2 2 3 4 4 2" xfId="21941" xr:uid="{00000000-0005-0000-0000-0000EF980000}"/>
    <cellStyle name="Total 2 2 3 4 4 3" xfId="20199" xr:uid="{00000000-0005-0000-0000-0000F0980000}"/>
    <cellStyle name="Total 2 2 3 4 4 4" xfId="24667" xr:uid="{00000000-0005-0000-0000-0000F1980000}"/>
    <cellStyle name="Total 2 2 3 4 4 5" xfId="30148" xr:uid="{00000000-0005-0000-0000-0000F2980000}"/>
    <cellStyle name="Total 2 2 3 4 4 6" xfId="26047" xr:uid="{00000000-0005-0000-0000-0000F3980000}"/>
    <cellStyle name="Total 2 2 3 4 5" xfId="18255" xr:uid="{00000000-0005-0000-0000-0000F4980000}"/>
    <cellStyle name="Total 2 2 3 4 6" xfId="18795" xr:uid="{00000000-0005-0000-0000-0000F5980000}"/>
    <cellStyle name="Total 2 2 3 4 7" xfId="27928" xr:uid="{00000000-0005-0000-0000-0000F6980000}"/>
    <cellStyle name="Total 2 2 3 4 8" xfId="30695" xr:uid="{00000000-0005-0000-0000-0000F7980000}"/>
    <cellStyle name="Total 2 2 3 4 9" xfId="26845" xr:uid="{00000000-0005-0000-0000-0000F8980000}"/>
    <cellStyle name="Total 2 2 3 5" xfId="1912" xr:uid="{00000000-0005-0000-0000-0000F9980000}"/>
    <cellStyle name="Total 2 2 3 5 2" xfId="6213" xr:uid="{00000000-0005-0000-0000-0000FA980000}"/>
    <cellStyle name="Total 2 2 3 5 2 2" xfId="13778" xr:uid="{00000000-0005-0000-0000-0000FB980000}"/>
    <cellStyle name="Total 2 2 3 5 2 3" xfId="23424" xr:uid="{00000000-0005-0000-0000-0000FC980000}"/>
    <cellStyle name="Total 2 2 3 5 2 4" xfId="25997" xr:uid="{00000000-0005-0000-0000-0000FD980000}"/>
    <cellStyle name="Total 2 2 3 5 2 5" xfId="26729" xr:uid="{00000000-0005-0000-0000-0000FE980000}"/>
    <cellStyle name="Total 2 2 3 5 2 6" xfId="26582" xr:uid="{00000000-0005-0000-0000-0000FF980000}"/>
    <cellStyle name="Total 2 2 3 5 2 7" xfId="30945" xr:uid="{00000000-0005-0000-0000-000000990000}"/>
    <cellStyle name="Total 2 2 3 5 3" xfId="3909" xr:uid="{00000000-0005-0000-0000-000001990000}"/>
    <cellStyle name="Total 2 2 3 5 3 2" xfId="21276" xr:uid="{00000000-0005-0000-0000-000002990000}"/>
    <cellStyle name="Total 2 2 3 5 3 3" xfId="24638" xr:uid="{00000000-0005-0000-0000-000003990000}"/>
    <cellStyle name="Total 2 2 3 5 3 4" xfId="26829" xr:uid="{00000000-0005-0000-0000-000004990000}"/>
    <cellStyle name="Total 2 2 3 5 3 5" xfId="21466" xr:uid="{00000000-0005-0000-0000-000005990000}"/>
    <cellStyle name="Total 2 2 3 5 3 6" xfId="28375" xr:uid="{00000000-0005-0000-0000-000006990000}"/>
    <cellStyle name="Total 2 2 3 5 4" xfId="14515" xr:uid="{00000000-0005-0000-0000-000007990000}"/>
    <cellStyle name="Total 2 2 3 5 5" xfId="24716" xr:uid="{00000000-0005-0000-0000-000008990000}"/>
    <cellStyle name="Total 2 2 3 5 6" xfId="25419" xr:uid="{00000000-0005-0000-0000-000009990000}"/>
    <cellStyle name="Total 2 2 3 5 7" xfId="30226" xr:uid="{00000000-0005-0000-0000-00000A990000}"/>
    <cellStyle name="Total 2 2 3 5 8" xfId="31172" xr:uid="{00000000-0005-0000-0000-00000B990000}"/>
    <cellStyle name="Total 2 2 3 6" xfId="5576" xr:uid="{00000000-0005-0000-0000-00000C990000}"/>
    <cellStyle name="Total 2 2 3 6 2" xfId="13259" xr:uid="{00000000-0005-0000-0000-00000D990000}"/>
    <cellStyle name="Total 2 2 3 6 3" xfId="22812" xr:uid="{00000000-0005-0000-0000-00000E990000}"/>
    <cellStyle name="Total 2 2 3 6 4" xfId="25188" xr:uid="{00000000-0005-0000-0000-00000F990000}"/>
    <cellStyle name="Total 2 2 3 6 5" xfId="22453" xr:uid="{00000000-0005-0000-0000-000010990000}"/>
    <cellStyle name="Total 2 2 3 6 6" xfId="29476" xr:uid="{00000000-0005-0000-0000-000011990000}"/>
    <cellStyle name="Total 2 2 3 6 7" xfId="30245" xr:uid="{00000000-0005-0000-0000-000012990000}"/>
    <cellStyle name="Total 2 2 3 7" xfId="6961" xr:uid="{00000000-0005-0000-0000-000013990000}"/>
    <cellStyle name="Total 2 2 3 7 2" xfId="24172" xr:uid="{00000000-0005-0000-0000-000014990000}"/>
    <cellStyle name="Total 2 2 3 7 3" xfId="25067" xr:uid="{00000000-0005-0000-0000-000015990000}"/>
    <cellStyle name="Total 2 2 3 7 4" xfId="28999" xr:uid="{00000000-0005-0000-0000-000016990000}"/>
    <cellStyle name="Total 2 2 3 7 5" xfId="28566" xr:uid="{00000000-0005-0000-0000-000017990000}"/>
    <cellStyle name="Total 2 2 3 7 6" xfId="32106" xr:uid="{00000000-0005-0000-0000-000018990000}"/>
    <cellStyle name="Total 2 2 3 8" xfId="20668" xr:uid="{00000000-0005-0000-0000-000019990000}"/>
    <cellStyle name="Total 2 2 3 9" xfId="15487" xr:uid="{00000000-0005-0000-0000-00001A990000}"/>
    <cellStyle name="Total 2 2 4" xfId="805" xr:uid="{00000000-0005-0000-0000-00001B990000}"/>
    <cellStyle name="Total 2 2 4 10" xfId="18920" xr:uid="{00000000-0005-0000-0000-00001C990000}"/>
    <cellStyle name="Total 2 2 4 2" xfId="1508" xr:uid="{00000000-0005-0000-0000-00001D990000}"/>
    <cellStyle name="Total 2 2 4 2 2" xfId="2599" xr:uid="{00000000-0005-0000-0000-00001E990000}"/>
    <cellStyle name="Total 2 2 4 2 2 2" xfId="6622" xr:uid="{00000000-0005-0000-0000-00001F990000}"/>
    <cellStyle name="Total 2 2 4 2 2 2 2" xfId="14043" xr:uid="{00000000-0005-0000-0000-000020990000}"/>
    <cellStyle name="Total 2 2 4 2 2 2 3" xfId="23833" xr:uid="{00000000-0005-0000-0000-000021990000}"/>
    <cellStyle name="Total 2 2 4 2 2 2 4" xfId="25050" xr:uid="{00000000-0005-0000-0000-000022990000}"/>
    <cellStyle name="Total 2 2 4 2 2 2 5" xfId="24584" xr:uid="{00000000-0005-0000-0000-000023990000}"/>
    <cellStyle name="Total 2 2 4 2 2 2 6" xfId="24957" xr:uid="{00000000-0005-0000-0000-000024990000}"/>
    <cellStyle name="Total 2 2 4 2 2 2 7" xfId="30142" xr:uid="{00000000-0005-0000-0000-000025990000}"/>
    <cellStyle name="Total 2 2 4 2 2 3" xfId="4696" xr:uid="{00000000-0005-0000-0000-000026990000}"/>
    <cellStyle name="Total 2 2 4 2 2 3 2" xfId="22014" xr:uid="{00000000-0005-0000-0000-000027990000}"/>
    <cellStyle name="Total 2 2 4 2 2 3 3" xfId="15580" xr:uid="{00000000-0005-0000-0000-000028990000}"/>
    <cellStyle name="Total 2 2 4 2 2 3 4" xfId="24966" xr:uid="{00000000-0005-0000-0000-000029990000}"/>
    <cellStyle name="Total 2 2 4 2 2 3 5" xfId="20713" xr:uid="{00000000-0005-0000-0000-00002A990000}"/>
    <cellStyle name="Total 2 2 4 2 2 3 6" xfId="29494" xr:uid="{00000000-0005-0000-0000-00002B990000}"/>
    <cellStyle name="Total 2 2 4 2 2 4" xfId="14873" xr:uid="{00000000-0005-0000-0000-00002C990000}"/>
    <cellStyle name="Total 2 2 4 2 2 5" xfId="21757" xr:uid="{00000000-0005-0000-0000-00002D990000}"/>
    <cellStyle name="Total 2 2 4 2 2 6" xfId="15915" xr:uid="{00000000-0005-0000-0000-00002E990000}"/>
    <cellStyle name="Total 2 2 4 2 2 7" xfId="15869" xr:uid="{00000000-0005-0000-0000-00002F990000}"/>
    <cellStyle name="Total 2 2 4 2 2 8" xfId="29146" xr:uid="{00000000-0005-0000-0000-000030990000}"/>
    <cellStyle name="Total 2 2 4 2 3" xfId="5935" xr:uid="{00000000-0005-0000-0000-000031990000}"/>
    <cellStyle name="Total 2 2 4 2 3 2" xfId="13564" xr:uid="{00000000-0005-0000-0000-000032990000}"/>
    <cellStyle name="Total 2 2 4 2 3 3" xfId="23146" xr:uid="{00000000-0005-0000-0000-000033990000}"/>
    <cellStyle name="Total 2 2 4 2 3 4" xfId="25287" xr:uid="{00000000-0005-0000-0000-000034990000}"/>
    <cellStyle name="Total 2 2 4 2 3 5" xfId="26923" xr:uid="{00000000-0005-0000-0000-000035990000}"/>
    <cellStyle name="Total 2 2 4 2 3 6" xfId="29428" xr:uid="{00000000-0005-0000-0000-000036990000}"/>
    <cellStyle name="Total 2 2 4 2 3 7" xfId="30275" xr:uid="{00000000-0005-0000-0000-000037990000}"/>
    <cellStyle name="Total 2 2 4 2 4" xfId="4902" xr:uid="{00000000-0005-0000-0000-000038990000}"/>
    <cellStyle name="Total 2 2 4 2 4 2" xfId="22200" xr:uid="{00000000-0005-0000-0000-000039990000}"/>
    <cellStyle name="Total 2 2 4 2 4 3" xfId="22240" xr:uid="{00000000-0005-0000-0000-00003A990000}"/>
    <cellStyle name="Total 2 2 4 2 4 4" xfId="26281" xr:uid="{00000000-0005-0000-0000-00003B990000}"/>
    <cellStyle name="Total 2 2 4 2 4 5" xfId="27810" xr:uid="{00000000-0005-0000-0000-00003C990000}"/>
    <cellStyle name="Total 2 2 4 2 4 6" xfId="31273" xr:uid="{00000000-0005-0000-0000-00003D990000}"/>
    <cellStyle name="Total 2 2 4 2 5" xfId="19992" xr:uid="{00000000-0005-0000-0000-00003E990000}"/>
    <cellStyle name="Total 2 2 4 2 6" xfId="25982" xr:uid="{00000000-0005-0000-0000-00003F990000}"/>
    <cellStyle name="Total 2 2 4 2 7" xfId="26063" xr:uid="{00000000-0005-0000-0000-000040990000}"/>
    <cellStyle name="Total 2 2 4 2 8" xfId="29294" xr:uid="{00000000-0005-0000-0000-000041990000}"/>
    <cellStyle name="Total 2 2 4 2 9" xfId="26672" xr:uid="{00000000-0005-0000-0000-000042990000}"/>
    <cellStyle name="Total 2 2 4 3" xfId="1915" xr:uid="{00000000-0005-0000-0000-000043990000}"/>
    <cellStyle name="Total 2 2 4 3 2" xfId="6216" xr:uid="{00000000-0005-0000-0000-000044990000}"/>
    <cellStyle name="Total 2 2 4 3 2 2" xfId="13781" xr:uid="{00000000-0005-0000-0000-000045990000}"/>
    <cellStyle name="Total 2 2 4 3 2 3" xfId="23427" xr:uid="{00000000-0005-0000-0000-000046990000}"/>
    <cellStyle name="Total 2 2 4 3 2 4" xfId="20063" xr:uid="{00000000-0005-0000-0000-000047990000}"/>
    <cellStyle name="Total 2 2 4 3 2 5" xfId="28045" xr:uid="{00000000-0005-0000-0000-000048990000}"/>
    <cellStyle name="Total 2 2 4 3 2 6" xfId="30552" xr:uid="{00000000-0005-0000-0000-000049990000}"/>
    <cellStyle name="Total 2 2 4 3 2 7" xfId="31498" xr:uid="{00000000-0005-0000-0000-00004A990000}"/>
    <cellStyle name="Total 2 2 4 3 3" xfId="5562" xr:uid="{00000000-0005-0000-0000-00004B990000}"/>
    <cellStyle name="Total 2 2 4 3 3 2" xfId="22798" xr:uid="{00000000-0005-0000-0000-00004C990000}"/>
    <cellStyle name="Total 2 2 4 3 3 3" xfId="20559" xr:uid="{00000000-0005-0000-0000-00004D990000}"/>
    <cellStyle name="Total 2 2 4 3 3 4" xfId="27880" xr:uid="{00000000-0005-0000-0000-00004E990000}"/>
    <cellStyle name="Total 2 2 4 3 3 5" xfId="25779" xr:uid="{00000000-0005-0000-0000-00004F990000}"/>
    <cellStyle name="Total 2 2 4 3 3 6" xfId="30909" xr:uid="{00000000-0005-0000-0000-000050990000}"/>
    <cellStyle name="Total 2 2 4 3 4" xfId="14512" xr:uid="{00000000-0005-0000-0000-000051990000}"/>
    <cellStyle name="Total 2 2 4 3 5" xfId="20068" xr:uid="{00000000-0005-0000-0000-000052990000}"/>
    <cellStyle name="Total 2 2 4 3 6" xfId="26671" xr:uid="{00000000-0005-0000-0000-000053990000}"/>
    <cellStyle name="Total 2 2 4 3 7" xfId="29677" xr:uid="{00000000-0005-0000-0000-000054990000}"/>
    <cellStyle name="Total 2 2 4 3 8" xfId="31265" xr:uid="{00000000-0005-0000-0000-000055990000}"/>
    <cellStyle name="Total 2 2 4 4" xfId="5578" xr:uid="{00000000-0005-0000-0000-000056990000}"/>
    <cellStyle name="Total 2 2 4 4 2" xfId="13261" xr:uid="{00000000-0005-0000-0000-000057990000}"/>
    <cellStyle name="Total 2 2 4 4 3" xfId="22814" xr:uid="{00000000-0005-0000-0000-000058990000}"/>
    <cellStyle name="Total 2 2 4 4 4" xfId="19880" xr:uid="{00000000-0005-0000-0000-000059990000}"/>
    <cellStyle name="Total 2 2 4 4 5" xfId="18875" xr:uid="{00000000-0005-0000-0000-00005A990000}"/>
    <cellStyle name="Total 2 2 4 4 6" xfId="26359" xr:uid="{00000000-0005-0000-0000-00005B990000}"/>
    <cellStyle name="Total 2 2 4 4 7" xfId="31033" xr:uid="{00000000-0005-0000-0000-00005C990000}"/>
    <cellStyle name="Total 2 2 4 5" xfId="4890" xr:uid="{00000000-0005-0000-0000-00005D990000}"/>
    <cellStyle name="Total 2 2 4 5 2" xfId="22188" xr:uid="{00000000-0005-0000-0000-00005E990000}"/>
    <cellStyle name="Total 2 2 4 5 3" xfId="25133" xr:uid="{00000000-0005-0000-0000-00005F990000}"/>
    <cellStyle name="Total 2 2 4 5 4" xfId="27492" xr:uid="{00000000-0005-0000-0000-000060990000}"/>
    <cellStyle name="Total 2 2 4 5 5" xfId="28708" xr:uid="{00000000-0005-0000-0000-000061990000}"/>
    <cellStyle name="Total 2 2 4 5 6" xfId="31852" xr:uid="{00000000-0005-0000-0000-000062990000}"/>
    <cellStyle name="Total 2 2 4 6" xfId="26401" xr:uid="{00000000-0005-0000-0000-000063990000}"/>
    <cellStyle name="Total 2 2 4 7" xfId="19970" xr:uid="{00000000-0005-0000-0000-000064990000}"/>
    <cellStyle name="Total 2 2 4 8" xfId="30617" xr:uid="{00000000-0005-0000-0000-000065990000}"/>
    <cellStyle name="Total 2 2 4 9" xfId="21019" xr:uid="{00000000-0005-0000-0000-000066990000}"/>
    <cellStyle name="Total 2 2 5" xfId="806" xr:uid="{00000000-0005-0000-0000-000067990000}"/>
    <cellStyle name="Total 2 2 5 10" xfId="31496" xr:uid="{00000000-0005-0000-0000-000068990000}"/>
    <cellStyle name="Total 2 2 5 2" xfId="1509" xr:uid="{00000000-0005-0000-0000-000069990000}"/>
    <cellStyle name="Total 2 2 5 2 2" xfId="2600" xr:uid="{00000000-0005-0000-0000-00006A990000}"/>
    <cellStyle name="Total 2 2 5 2 2 2" xfId="6623" xr:uid="{00000000-0005-0000-0000-00006B990000}"/>
    <cellStyle name="Total 2 2 5 2 2 2 2" xfId="14044" xr:uid="{00000000-0005-0000-0000-00006C990000}"/>
    <cellStyle name="Total 2 2 5 2 2 2 3" xfId="23834" xr:uid="{00000000-0005-0000-0000-00006D990000}"/>
    <cellStyle name="Total 2 2 5 2 2 2 4" xfId="20275" xr:uid="{00000000-0005-0000-0000-00006E990000}"/>
    <cellStyle name="Total 2 2 5 2 2 2 5" xfId="20587" xr:uid="{00000000-0005-0000-0000-00006F990000}"/>
    <cellStyle name="Total 2 2 5 2 2 2 6" xfId="30367" xr:uid="{00000000-0005-0000-0000-000070990000}"/>
    <cellStyle name="Total 2 2 5 2 2 2 7" xfId="27657" xr:uid="{00000000-0005-0000-0000-000071990000}"/>
    <cellStyle name="Total 2 2 5 2 2 3" xfId="4355" xr:uid="{00000000-0005-0000-0000-000072990000}"/>
    <cellStyle name="Total 2 2 5 2 2 3 2" xfId="21701" xr:uid="{00000000-0005-0000-0000-000073990000}"/>
    <cellStyle name="Total 2 2 5 2 2 3 3" xfId="14461" xr:uid="{00000000-0005-0000-0000-000074990000}"/>
    <cellStyle name="Total 2 2 5 2 2 3 4" xfId="20980" xr:uid="{00000000-0005-0000-0000-000075990000}"/>
    <cellStyle name="Total 2 2 5 2 2 3 5" xfId="15888" xr:uid="{00000000-0005-0000-0000-000076990000}"/>
    <cellStyle name="Total 2 2 5 2 2 3 6" xfId="30550" xr:uid="{00000000-0005-0000-0000-000077990000}"/>
    <cellStyle name="Total 2 2 5 2 2 4" xfId="14315" xr:uid="{00000000-0005-0000-0000-000078990000}"/>
    <cellStyle name="Total 2 2 5 2 2 5" xfId="22640" xr:uid="{00000000-0005-0000-0000-000079990000}"/>
    <cellStyle name="Total 2 2 5 2 2 6" xfId="25352" xr:uid="{00000000-0005-0000-0000-00007A990000}"/>
    <cellStyle name="Total 2 2 5 2 2 7" xfId="26641" xr:uid="{00000000-0005-0000-0000-00007B990000}"/>
    <cellStyle name="Total 2 2 5 2 2 8" xfId="22148" xr:uid="{00000000-0005-0000-0000-00007C990000}"/>
    <cellStyle name="Total 2 2 5 2 3" xfId="5936" xr:uid="{00000000-0005-0000-0000-00007D990000}"/>
    <cellStyle name="Total 2 2 5 2 3 2" xfId="13565" xr:uid="{00000000-0005-0000-0000-00007E990000}"/>
    <cellStyle name="Total 2 2 5 2 3 3" xfId="23147" xr:uid="{00000000-0005-0000-0000-00007F990000}"/>
    <cellStyle name="Total 2 2 5 2 3 4" xfId="18549" xr:uid="{00000000-0005-0000-0000-000080990000}"/>
    <cellStyle name="Total 2 2 5 2 3 5" xfId="25175" xr:uid="{00000000-0005-0000-0000-000081990000}"/>
    <cellStyle name="Total 2 2 5 2 3 6" xfId="29547" xr:uid="{00000000-0005-0000-0000-000082990000}"/>
    <cellStyle name="Total 2 2 5 2 3 7" xfId="27728" xr:uid="{00000000-0005-0000-0000-000083990000}"/>
    <cellStyle name="Total 2 2 5 2 4" xfId="6790" xr:uid="{00000000-0005-0000-0000-000084990000}"/>
    <cellStyle name="Total 2 2 5 2 4 2" xfId="24001" xr:uid="{00000000-0005-0000-0000-000085990000}"/>
    <cellStyle name="Total 2 2 5 2 4 3" xfId="26491" xr:uid="{00000000-0005-0000-0000-000086990000}"/>
    <cellStyle name="Total 2 2 5 2 4 4" xfId="28828" xr:uid="{00000000-0005-0000-0000-000087990000}"/>
    <cellStyle name="Total 2 2 5 2 4 5" xfId="30091" xr:uid="{00000000-0005-0000-0000-000088990000}"/>
    <cellStyle name="Total 2 2 5 2 4 6" xfId="30195" xr:uid="{00000000-0005-0000-0000-000089990000}"/>
    <cellStyle name="Total 2 2 5 2 5" xfId="15820" xr:uid="{00000000-0005-0000-0000-00008A990000}"/>
    <cellStyle name="Total 2 2 5 2 6" xfId="19926" xr:uid="{00000000-0005-0000-0000-00008B990000}"/>
    <cellStyle name="Total 2 2 5 2 7" xfId="15824" xr:uid="{00000000-0005-0000-0000-00008C990000}"/>
    <cellStyle name="Total 2 2 5 2 8" xfId="17919" xr:uid="{00000000-0005-0000-0000-00008D990000}"/>
    <cellStyle name="Total 2 2 5 2 9" xfId="28258" xr:uid="{00000000-0005-0000-0000-00008E990000}"/>
    <cellStyle name="Total 2 2 5 3" xfId="1916" xr:uid="{00000000-0005-0000-0000-00008F990000}"/>
    <cellStyle name="Total 2 2 5 3 2" xfId="6217" xr:uid="{00000000-0005-0000-0000-000090990000}"/>
    <cellStyle name="Total 2 2 5 3 2 2" xfId="13782" xr:uid="{00000000-0005-0000-0000-000091990000}"/>
    <cellStyle name="Total 2 2 5 3 2 3" xfId="23428" xr:uid="{00000000-0005-0000-0000-000092990000}"/>
    <cellStyle name="Total 2 2 5 3 2 4" xfId="25335" xr:uid="{00000000-0005-0000-0000-000093990000}"/>
    <cellStyle name="Total 2 2 5 3 2 5" xfId="22619" xr:uid="{00000000-0005-0000-0000-000094990000}"/>
    <cellStyle name="Total 2 2 5 3 2 6" xfId="30256" xr:uid="{00000000-0005-0000-0000-000095990000}"/>
    <cellStyle name="Total 2 2 5 3 2 7" xfId="25936" xr:uid="{00000000-0005-0000-0000-000096990000}"/>
    <cellStyle name="Total 2 2 5 3 3" xfId="6507" xr:uid="{00000000-0005-0000-0000-000097990000}"/>
    <cellStyle name="Total 2 2 5 3 3 2" xfId="23718" xr:uid="{00000000-0005-0000-0000-000098990000}"/>
    <cellStyle name="Total 2 2 5 3 3 3" xfId="22563" xr:uid="{00000000-0005-0000-0000-000099990000}"/>
    <cellStyle name="Total 2 2 5 3 3 4" xfId="17937" xr:uid="{00000000-0005-0000-0000-00009A990000}"/>
    <cellStyle name="Total 2 2 5 3 3 5" xfId="30036" xr:uid="{00000000-0005-0000-0000-00009B990000}"/>
    <cellStyle name="Total 2 2 5 3 3 6" xfId="26205" xr:uid="{00000000-0005-0000-0000-00009C990000}"/>
    <cellStyle name="Total 2 2 5 3 4" xfId="14511" xr:uid="{00000000-0005-0000-0000-00009D990000}"/>
    <cellStyle name="Total 2 2 5 3 5" xfId="24861" xr:uid="{00000000-0005-0000-0000-00009E990000}"/>
    <cellStyle name="Total 2 2 5 3 6" xfId="22852" xr:uid="{00000000-0005-0000-0000-00009F990000}"/>
    <cellStyle name="Total 2 2 5 3 7" xfId="30656" xr:uid="{00000000-0005-0000-0000-0000A0990000}"/>
    <cellStyle name="Total 2 2 5 3 8" xfId="25785" xr:uid="{00000000-0005-0000-0000-0000A1990000}"/>
    <cellStyle name="Total 2 2 5 4" xfId="4687" xr:uid="{00000000-0005-0000-0000-0000A2990000}"/>
    <cellStyle name="Total 2 2 5 4 2" xfId="12513" xr:uid="{00000000-0005-0000-0000-0000A3990000}"/>
    <cellStyle name="Total 2 2 5 4 3" xfId="22005" xr:uid="{00000000-0005-0000-0000-0000A4990000}"/>
    <cellStyle name="Total 2 2 5 4 4" xfId="18911" xr:uid="{00000000-0005-0000-0000-0000A5990000}"/>
    <cellStyle name="Total 2 2 5 4 5" xfId="14441" xr:uid="{00000000-0005-0000-0000-0000A6990000}"/>
    <cellStyle name="Total 2 2 5 4 6" xfId="19956" xr:uid="{00000000-0005-0000-0000-0000A7990000}"/>
    <cellStyle name="Total 2 2 5 4 7" xfId="31523" xr:uid="{00000000-0005-0000-0000-0000A8990000}"/>
    <cellStyle name="Total 2 2 5 5" xfId="6495" xr:uid="{00000000-0005-0000-0000-0000A9990000}"/>
    <cellStyle name="Total 2 2 5 5 2" xfId="23706" xr:uid="{00000000-0005-0000-0000-0000AA990000}"/>
    <cellStyle name="Total 2 2 5 5 3" xfId="20859" xr:uid="{00000000-0005-0000-0000-0000AB990000}"/>
    <cellStyle name="Total 2 2 5 5 4" xfId="20624" xr:uid="{00000000-0005-0000-0000-0000AC990000}"/>
    <cellStyle name="Total 2 2 5 5 5" xfId="22923" xr:uid="{00000000-0005-0000-0000-0000AD990000}"/>
    <cellStyle name="Total 2 2 5 5 6" xfId="24345" xr:uid="{00000000-0005-0000-0000-0000AE990000}"/>
    <cellStyle name="Total 2 2 5 6" xfId="21036" xr:uid="{00000000-0005-0000-0000-0000AF990000}"/>
    <cellStyle name="Total 2 2 5 7" xfId="19463" xr:uid="{00000000-0005-0000-0000-0000B0990000}"/>
    <cellStyle name="Total 2 2 5 8" xfId="26841" xr:uid="{00000000-0005-0000-0000-0000B1990000}"/>
    <cellStyle name="Total 2 2 5 9" xfId="26720" xr:uid="{00000000-0005-0000-0000-0000B2990000}"/>
    <cellStyle name="Total 2 2 6" xfId="1498" xr:uid="{00000000-0005-0000-0000-0000B3990000}"/>
    <cellStyle name="Total 2 2 6 2" xfId="2589" xr:uid="{00000000-0005-0000-0000-0000B4990000}"/>
    <cellStyle name="Total 2 2 6 2 2" xfId="6612" xr:uid="{00000000-0005-0000-0000-0000B5990000}"/>
    <cellStyle name="Total 2 2 6 2 2 2" xfId="14033" xr:uid="{00000000-0005-0000-0000-0000B6990000}"/>
    <cellStyle name="Total 2 2 6 2 2 3" xfId="23823" xr:uid="{00000000-0005-0000-0000-0000B7990000}"/>
    <cellStyle name="Total 2 2 6 2 2 4" xfId="15905" xr:uid="{00000000-0005-0000-0000-0000B8990000}"/>
    <cellStyle name="Total 2 2 6 2 2 5" xfId="22545" xr:uid="{00000000-0005-0000-0000-0000B9990000}"/>
    <cellStyle name="Total 2 2 6 2 2 6" xfId="29069" xr:uid="{00000000-0005-0000-0000-0000BA990000}"/>
    <cellStyle name="Total 2 2 6 2 2 7" xfId="30311" xr:uid="{00000000-0005-0000-0000-0000BB990000}"/>
    <cellStyle name="Total 2 2 6 2 3" xfId="4028" xr:uid="{00000000-0005-0000-0000-0000BC990000}"/>
    <cellStyle name="Total 2 2 6 2 3 2" xfId="21395" xr:uid="{00000000-0005-0000-0000-0000BD990000}"/>
    <cellStyle name="Total 2 2 6 2 3 3" xfId="26149" xr:uid="{00000000-0005-0000-0000-0000BE990000}"/>
    <cellStyle name="Total 2 2 6 2 3 4" xfId="20575" xr:uid="{00000000-0005-0000-0000-0000BF990000}"/>
    <cellStyle name="Total 2 2 6 2 3 5" xfId="30532" xr:uid="{00000000-0005-0000-0000-0000C0990000}"/>
    <cellStyle name="Total 2 2 6 2 3 6" xfId="31525" xr:uid="{00000000-0005-0000-0000-0000C1990000}"/>
    <cellStyle name="Total 2 2 6 2 4" xfId="14083" xr:uid="{00000000-0005-0000-0000-0000C2990000}"/>
    <cellStyle name="Total 2 2 6 2 5" xfId="14249" xr:uid="{00000000-0005-0000-0000-0000C3990000}"/>
    <cellStyle name="Total 2 2 6 2 6" xfId="15238" xr:uid="{00000000-0005-0000-0000-0000C4990000}"/>
    <cellStyle name="Total 2 2 6 2 7" xfId="14788" xr:uid="{00000000-0005-0000-0000-0000C5990000}"/>
    <cellStyle name="Total 2 2 6 2 8" xfId="31592" xr:uid="{00000000-0005-0000-0000-0000C6990000}"/>
    <cellStyle name="Total 2 2 6 3" xfId="5925" xr:uid="{00000000-0005-0000-0000-0000C7990000}"/>
    <cellStyle name="Total 2 2 6 3 2" xfId="13554" xr:uid="{00000000-0005-0000-0000-0000C8990000}"/>
    <cellStyle name="Total 2 2 6 3 3" xfId="23136" xr:uid="{00000000-0005-0000-0000-0000C9990000}"/>
    <cellStyle name="Total 2 2 6 3 4" xfId="20390" xr:uid="{00000000-0005-0000-0000-0000CA990000}"/>
    <cellStyle name="Total 2 2 6 3 5" xfId="21463" xr:uid="{00000000-0005-0000-0000-0000CB990000}"/>
    <cellStyle name="Total 2 2 6 3 6" xfId="30137" xr:uid="{00000000-0005-0000-0000-0000CC990000}"/>
    <cellStyle name="Total 2 2 6 3 7" xfId="31152" xr:uid="{00000000-0005-0000-0000-0000CD990000}"/>
    <cellStyle name="Total 2 2 6 4" xfId="4013" xr:uid="{00000000-0005-0000-0000-0000CE990000}"/>
    <cellStyle name="Total 2 2 6 4 2" xfId="21380" xr:uid="{00000000-0005-0000-0000-0000CF990000}"/>
    <cellStyle name="Total 2 2 6 4 3" xfId="26337" xr:uid="{00000000-0005-0000-0000-0000D0990000}"/>
    <cellStyle name="Total 2 2 6 4 4" xfId="26927" xr:uid="{00000000-0005-0000-0000-0000D1990000}"/>
    <cellStyle name="Total 2 2 6 4 5" xfId="20814" xr:uid="{00000000-0005-0000-0000-0000D2990000}"/>
    <cellStyle name="Total 2 2 6 4 6" xfId="21148" xr:uid="{00000000-0005-0000-0000-0000D3990000}"/>
    <cellStyle name="Total 2 2 6 5" xfId="15187" xr:uid="{00000000-0005-0000-0000-0000D4990000}"/>
    <cellStyle name="Total 2 2 6 6" xfId="15565" xr:uid="{00000000-0005-0000-0000-0000D5990000}"/>
    <cellStyle name="Total 2 2 6 7" xfId="27424" xr:uid="{00000000-0005-0000-0000-0000D6990000}"/>
    <cellStyle name="Total 2 2 6 8" xfId="19462" xr:uid="{00000000-0005-0000-0000-0000D7990000}"/>
    <cellStyle name="Total 2 2 6 9" xfId="30679" xr:uid="{00000000-0005-0000-0000-0000D8990000}"/>
    <cellStyle name="Total 2 2 7" xfId="1905" xr:uid="{00000000-0005-0000-0000-0000D9990000}"/>
    <cellStyle name="Total 2 2 7 2" xfId="6206" xr:uid="{00000000-0005-0000-0000-0000DA990000}"/>
    <cellStyle name="Total 2 2 7 2 2" xfId="13771" xr:uid="{00000000-0005-0000-0000-0000DB990000}"/>
    <cellStyle name="Total 2 2 7 2 3" xfId="23417" xr:uid="{00000000-0005-0000-0000-0000DC990000}"/>
    <cellStyle name="Total 2 2 7 2 4" xfId="24820" xr:uid="{00000000-0005-0000-0000-0000DD990000}"/>
    <cellStyle name="Total 2 2 7 2 5" xfId="25529" xr:uid="{00000000-0005-0000-0000-0000DE990000}"/>
    <cellStyle name="Total 2 2 7 2 6" xfId="29205" xr:uid="{00000000-0005-0000-0000-0000DF990000}"/>
    <cellStyle name="Total 2 2 7 2 7" xfId="21607" xr:uid="{00000000-0005-0000-0000-0000E0990000}"/>
    <cellStyle name="Total 2 2 7 3" xfId="6309" xr:uid="{00000000-0005-0000-0000-0000E1990000}"/>
    <cellStyle name="Total 2 2 7 3 2" xfId="23520" xr:uid="{00000000-0005-0000-0000-0000E2990000}"/>
    <cellStyle name="Total 2 2 7 3 3" xfId="16542" xr:uid="{00000000-0005-0000-0000-0000E3990000}"/>
    <cellStyle name="Total 2 2 7 3 4" xfId="27695" xr:uid="{00000000-0005-0000-0000-0000E4990000}"/>
    <cellStyle name="Total 2 2 7 3 5" xfId="25320" xr:uid="{00000000-0005-0000-0000-0000E5990000}"/>
    <cellStyle name="Total 2 2 7 3 6" xfId="26307" xr:uid="{00000000-0005-0000-0000-0000E6990000}"/>
    <cellStyle name="Total 2 2 7 4" xfId="14878" xr:uid="{00000000-0005-0000-0000-0000E7990000}"/>
    <cellStyle name="Total 2 2 7 5" xfId="20431" xr:uid="{00000000-0005-0000-0000-0000E8990000}"/>
    <cellStyle name="Total 2 2 7 6" xfId="17949" xr:uid="{00000000-0005-0000-0000-0000E9990000}"/>
    <cellStyle name="Total 2 2 7 7" xfId="28266" xr:uid="{00000000-0005-0000-0000-0000EA990000}"/>
    <cellStyle name="Total 2 2 7 8" xfId="31324" xr:uid="{00000000-0005-0000-0000-0000EB990000}"/>
    <cellStyle name="Total 2 2 8" xfId="4689" xr:uid="{00000000-0005-0000-0000-0000EC990000}"/>
    <cellStyle name="Total 2 2 8 2" xfId="12515" xr:uid="{00000000-0005-0000-0000-0000ED990000}"/>
    <cellStyle name="Total 2 2 8 3" xfId="22007" xr:uid="{00000000-0005-0000-0000-0000EE990000}"/>
    <cellStyle name="Total 2 2 8 4" xfId="25324" xr:uid="{00000000-0005-0000-0000-0000EF990000}"/>
    <cellStyle name="Total 2 2 8 5" xfId="27026" xr:uid="{00000000-0005-0000-0000-0000F0990000}"/>
    <cellStyle name="Total 2 2 8 6" xfId="27158" xr:uid="{00000000-0005-0000-0000-0000F1990000}"/>
    <cellStyle name="Total 2 2 8 7" xfId="31970" xr:uid="{00000000-0005-0000-0000-0000F2990000}"/>
    <cellStyle name="Total 2 2 9" xfId="3924" xr:uid="{00000000-0005-0000-0000-0000F3990000}"/>
    <cellStyle name="Total 2 2 9 2" xfId="21291" xr:uid="{00000000-0005-0000-0000-0000F4990000}"/>
    <cellStyle name="Total 2 2 9 3" xfId="25917" xr:uid="{00000000-0005-0000-0000-0000F5990000}"/>
    <cellStyle name="Total 2 2 9 4" xfId="15579" xr:uid="{00000000-0005-0000-0000-0000F6990000}"/>
    <cellStyle name="Total 2 2 9 5" xfId="21855" xr:uid="{00000000-0005-0000-0000-0000F7990000}"/>
    <cellStyle name="Total 2 2 9 6" xfId="29918" xr:uid="{00000000-0005-0000-0000-0000F8990000}"/>
    <cellStyle name="Total 2 3" xfId="807" xr:uid="{00000000-0005-0000-0000-0000F9990000}"/>
    <cellStyle name="Total 2 3 10" xfId="20544" xr:uid="{00000000-0005-0000-0000-0000FA990000}"/>
    <cellStyle name="Total 2 3 11" xfId="29875" xr:uid="{00000000-0005-0000-0000-0000FB990000}"/>
    <cellStyle name="Total 2 3 12" xfId="30390" xr:uid="{00000000-0005-0000-0000-0000FC990000}"/>
    <cellStyle name="Total 2 3 13" xfId="30181" xr:uid="{00000000-0005-0000-0000-0000FD990000}"/>
    <cellStyle name="Total 2 3 2" xfId="808" xr:uid="{00000000-0005-0000-0000-0000FE990000}"/>
    <cellStyle name="Total 2 3 2 10" xfId="26583" xr:uid="{00000000-0005-0000-0000-0000FF990000}"/>
    <cellStyle name="Total 2 3 2 11" xfId="21749" xr:uid="{00000000-0005-0000-0000-0000009A0000}"/>
    <cellStyle name="Total 2 3 2 12" xfId="28277" xr:uid="{00000000-0005-0000-0000-0000019A0000}"/>
    <cellStyle name="Total 2 3 2 2" xfId="809" xr:uid="{00000000-0005-0000-0000-0000029A0000}"/>
    <cellStyle name="Total 2 3 2 2 10" xfId="32031" xr:uid="{00000000-0005-0000-0000-0000039A0000}"/>
    <cellStyle name="Total 2 3 2 2 2" xfId="1512" xr:uid="{00000000-0005-0000-0000-0000049A0000}"/>
    <cellStyle name="Total 2 3 2 2 2 2" xfId="2603" xr:uid="{00000000-0005-0000-0000-0000059A0000}"/>
    <cellStyle name="Total 2 3 2 2 2 2 2" xfId="6626" xr:uid="{00000000-0005-0000-0000-0000069A0000}"/>
    <cellStyle name="Total 2 3 2 2 2 2 2 2" xfId="14047" xr:uid="{00000000-0005-0000-0000-0000079A0000}"/>
    <cellStyle name="Total 2 3 2 2 2 2 2 3" xfId="23837" xr:uid="{00000000-0005-0000-0000-0000089A0000}"/>
    <cellStyle name="Total 2 3 2 2 2 2 2 4" xfId="21611" xr:uid="{00000000-0005-0000-0000-0000099A0000}"/>
    <cellStyle name="Total 2 3 2 2 2 2 2 5" xfId="27648" xr:uid="{00000000-0005-0000-0000-00000A9A0000}"/>
    <cellStyle name="Total 2 3 2 2 2 2 2 6" xfId="27720" xr:uid="{00000000-0005-0000-0000-00000B9A0000}"/>
    <cellStyle name="Total 2 3 2 2 2 2 2 7" xfId="31079" xr:uid="{00000000-0005-0000-0000-00000C9A0000}"/>
    <cellStyle name="Total 2 3 2 2 2 2 3" xfId="6763" xr:uid="{00000000-0005-0000-0000-00000D9A0000}"/>
    <cellStyle name="Total 2 3 2 2 2 2 3 2" xfId="23974" xr:uid="{00000000-0005-0000-0000-00000E9A0000}"/>
    <cellStyle name="Total 2 3 2 2 2 2 3 3" xfId="20843" xr:uid="{00000000-0005-0000-0000-00000F9A0000}"/>
    <cellStyle name="Total 2 3 2 2 2 2 3 4" xfId="19939" xr:uid="{00000000-0005-0000-0000-0000109A0000}"/>
    <cellStyle name="Total 2 3 2 2 2 2 3 5" xfId="25392" xr:uid="{00000000-0005-0000-0000-0000119A0000}"/>
    <cellStyle name="Total 2 3 2 2 2 2 3 6" xfId="26347" xr:uid="{00000000-0005-0000-0000-0000129A0000}"/>
    <cellStyle name="Total 2 3 2 2 2 2 4" xfId="14312" xr:uid="{00000000-0005-0000-0000-0000139A0000}"/>
    <cellStyle name="Total 2 3 2 2 2 2 5" xfId="24916" xr:uid="{00000000-0005-0000-0000-0000149A0000}"/>
    <cellStyle name="Total 2 3 2 2 2 2 6" xfId="22643" xr:uid="{00000000-0005-0000-0000-0000159A0000}"/>
    <cellStyle name="Total 2 3 2 2 2 2 7" xfId="30072" xr:uid="{00000000-0005-0000-0000-0000169A0000}"/>
    <cellStyle name="Total 2 3 2 2 2 2 8" xfId="26559" xr:uid="{00000000-0005-0000-0000-0000179A0000}"/>
    <cellStyle name="Total 2 3 2 2 2 3" xfId="5939" xr:uid="{00000000-0005-0000-0000-0000189A0000}"/>
    <cellStyle name="Total 2 3 2 2 2 3 2" xfId="13568" xr:uid="{00000000-0005-0000-0000-0000199A0000}"/>
    <cellStyle name="Total 2 3 2 2 2 3 3" xfId="23150" xr:uid="{00000000-0005-0000-0000-00001A9A0000}"/>
    <cellStyle name="Total 2 3 2 2 2 3 4" xfId="19908" xr:uid="{00000000-0005-0000-0000-00001B9A0000}"/>
    <cellStyle name="Total 2 3 2 2 2 3 5" xfId="25384" xr:uid="{00000000-0005-0000-0000-00001C9A0000}"/>
    <cellStyle name="Total 2 3 2 2 2 3 6" xfId="24926" xr:uid="{00000000-0005-0000-0000-00001D9A0000}"/>
    <cellStyle name="Total 2 3 2 2 2 3 7" xfId="27398" xr:uid="{00000000-0005-0000-0000-00001E9A0000}"/>
    <cellStyle name="Total 2 3 2 2 2 4" xfId="6670" xr:uid="{00000000-0005-0000-0000-00001F9A0000}"/>
    <cellStyle name="Total 2 3 2 2 2 4 2" xfId="23881" xr:uid="{00000000-0005-0000-0000-0000209A0000}"/>
    <cellStyle name="Total 2 3 2 2 2 4 3" xfId="19825" xr:uid="{00000000-0005-0000-0000-0000219A0000}"/>
    <cellStyle name="Total 2 3 2 2 2 4 4" xfId="25988" xr:uid="{00000000-0005-0000-0000-0000229A0000}"/>
    <cellStyle name="Total 2 3 2 2 2 4 5" xfId="15517" xr:uid="{00000000-0005-0000-0000-0000239A0000}"/>
    <cellStyle name="Total 2 3 2 2 2 4 6" xfId="30497" xr:uid="{00000000-0005-0000-0000-0000249A0000}"/>
    <cellStyle name="Total 2 3 2 2 2 5" xfId="20322" xr:uid="{00000000-0005-0000-0000-0000259A0000}"/>
    <cellStyle name="Total 2 3 2 2 2 6" xfId="21817" xr:uid="{00000000-0005-0000-0000-0000269A0000}"/>
    <cellStyle name="Total 2 3 2 2 2 7" xfId="27910" xr:uid="{00000000-0005-0000-0000-0000279A0000}"/>
    <cellStyle name="Total 2 3 2 2 2 8" xfId="14782" xr:uid="{00000000-0005-0000-0000-0000289A0000}"/>
    <cellStyle name="Total 2 3 2 2 2 9" xfId="31778" xr:uid="{00000000-0005-0000-0000-0000299A0000}"/>
    <cellStyle name="Total 2 3 2 2 3" xfId="1919" xr:uid="{00000000-0005-0000-0000-00002A9A0000}"/>
    <cellStyle name="Total 2 3 2 2 3 2" xfId="6220" xr:uid="{00000000-0005-0000-0000-00002B9A0000}"/>
    <cellStyle name="Total 2 3 2 2 3 2 2" xfId="13785" xr:uid="{00000000-0005-0000-0000-00002C9A0000}"/>
    <cellStyle name="Total 2 3 2 2 3 2 3" xfId="23431" xr:uid="{00000000-0005-0000-0000-00002D9A0000}"/>
    <cellStyle name="Total 2 3 2 2 3 2 4" xfId="26154" xr:uid="{00000000-0005-0000-0000-00002E9A0000}"/>
    <cellStyle name="Total 2 3 2 2 3 2 5" xfId="24329" xr:uid="{00000000-0005-0000-0000-00002F9A0000}"/>
    <cellStyle name="Total 2 3 2 2 3 2 6" xfId="29699" xr:uid="{00000000-0005-0000-0000-0000309A0000}"/>
    <cellStyle name="Total 2 3 2 2 3 2 7" xfId="26172" xr:uid="{00000000-0005-0000-0000-0000319A0000}"/>
    <cellStyle name="Total 2 3 2 2 3 3" xfId="6473" xr:uid="{00000000-0005-0000-0000-0000329A0000}"/>
    <cellStyle name="Total 2 3 2 2 3 3 2" xfId="23684" xr:uid="{00000000-0005-0000-0000-0000339A0000}"/>
    <cellStyle name="Total 2 3 2 2 3 3 3" xfId="21786" xr:uid="{00000000-0005-0000-0000-0000349A0000}"/>
    <cellStyle name="Total 2 3 2 2 3 3 4" xfId="25461" xr:uid="{00000000-0005-0000-0000-0000359A0000}"/>
    <cellStyle name="Total 2 3 2 2 3 3 5" xfId="21917" xr:uid="{00000000-0005-0000-0000-0000369A0000}"/>
    <cellStyle name="Total 2 3 2 2 3 3 6" xfId="30969" xr:uid="{00000000-0005-0000-0000-0000379A0000}"/>
    <cellStyle name="Total 2 3 2 2 3 4" xfId="14506" xr:uid="{00000000-0005-0000-0000-0000389A0000}"/>
    <cellStyle name="Total 2 3 2 2 3 5" xfId="25503" xr:uid="{00000000-0005-0000-0000-0000399A0000}"/>
    <cellStyle name="Total 2 3 2 2 3 6" xfId="20715" xr:uid="{00000000-0005-0000-0000-00003A9A0000}"/>
    <cellStyle name="Total 2 3 2 2 3 7" xfId="30707" xr:uid="{00000000-0005-0000-0000-00003B9A0000}"/>
    <cellStyle name="Total 2 3 2 2 3 8" xfId="24433" xr:uid="{00000000-0005-0000-0000-00003C9A0000}"/>
    <cellStyle name="Total 2 3 2 2 4" xfId="5577" xr:uid="{00000000-0005-0000-0000-00003D9A0000}"/>
    <cellStyle name="Total 2 3 2 2 4 2" xfId="13260" xr:uid="{00000000-0005-0000-0000-00003E9A0000}"/>
    <cellStyle name="Total 2 3 2 2 4 3" xfId="22813" xr:uid="{00000000-0005-0000-0000-00003F9A0000}"/>
    <cellStyle name="Total 2 3 2 2 4 4" xfId="20986" xr:uid="{00000000-0005-0000-0000-0000409A0000}"/>
    <cellStyle name="Total 2 3 2 2 4 5" xfId="27423" xr:uid="{00000000-0005-0000-0000-0000419A0000}"/>
    <cellStyle name="Total 2 3 2 2 4 6" xfId="18219" xr:uid="{00000000-0005-0000-0000-0000429A0000}"/>
    <cellStyle name="Total 2 3 2 2 4 7" xfId="29701" xr:uid="{00000000-0005-0000-0000-0000439A0000}"/>
    <cellStyle name="Total 2 3 2 2 5" xfId="6956" xr:uid="{00000000-0005-0000-0000-0000449A0000}"/>
    <cellStyle name="Total 2 3 2 2 5 2" xfId="24167" xr:uid="{00000000-0005-0000-0000-0000459A0000}"/>
    <cellStyle name="Total 2 3 2 2 5 3" xfId="22433" xr:uid="{00000000-0005-0000-0000-0000469A0000}"/>
    <cellStyle name="Total 2 3 2 2 5 4" xfId="28994" xr:uid="{00000000-0005-0000-0000-0000479A0000}"/>
    <cellStyle name="Total 2 3 2 2 5 5" xfId="29144" xr:uid="{00000000-0005-0000-0000-0000489A0000}"/>
    <cellStyle name="Total 2 3 2 2 5 6" xfId="25911" xr:uid="{00000000-0005-0000-0000-0000499A0000}"/>
    <cellStyle name="Total 2 3 2 2 6" xfId="14822" xr:uid="{00000000-0005-0000-0000-00004A9A0000}"/>
    <cellStyle name="Total 2 3 2 2 7" xfId="20449" xr:uid="{00000000-0005-0000-0000-00004B9A0000}"/>
    <cellStyle name="Total 2 3 2 2 8" xfId="20604" xr:uid="{00000000-0005-0000-0000-00004C9A0000}"/>
    <cellStyle name="Total 2 3 2 2 9" xfId="29822" xr:uid="{00000000-0005-0000-0000-00004D9A0000}"/>
    <cellStyle name="Total 2 3 2 3" xfId="810" xr:uid="{00000000-0005-0000-0000-00004E9A0000}"/>
    <cellStyle name="Total 2 3 2 3 10" xfId="14838" xr:uid="{00000000-0005-0000-0000-00004F9A0000}"/>
    <cellStyle name="Total 2 3 2 3 2" xfId="1513" xr:uid="{00000000-0005-0000-0000-0000509A0000}"/>
    <cellStyle name="Total 2 3 2 3 2 2" xfId="2604" xr:uid="{00000000-0005-0000-0000-0000519A0000}"/>
    <cellStyle name="Total 2 3 2 3 2 2 2" xfId="6627" xr:uid="{00000000-0005-0000-0000-0000529A0000}"/>
    <cellStyle name="Total 2 3 2 3 2 2 2 2" xfId="14048" xr:uid="{00000000-0005-0000-0000-0000539A0000}"/>
    <cellStyle name="Total 2 3 2 3 2 2 2 3" xfId="23838" xr:uid="{00000000-0005-0000-0000-0000549A0000}"/>
    <cellStyle name="Total 2 3 2 3 2 2 2 4" xfId="24460" xr:uid="{00000000-0005-0000-0000-0000559A0000}"/>
    <cellStyle name="Total 2 3 2 3 2 2 2 5" xfId="15607" xr:uid="{00000000-0005-0000-0000-0000569A0000}"/>
    <cellStyle name="Total 2 3 2 3 2 2 2 6" xfId="21728" xr:uid="{00000000-0005-0000-0000-0000579A0000}"/>
    <cellStyle name="Total 2 3 2 3 2 2 2 7" xfId="30564" xr:uid="{00000000-0005-0000-0000-0000589A0000}"/>
    <cellStyle name="Total 2 3 2 3 2 2 3" xfId="5507" xr:uid="{00000000-0005-0000-0000-0000599A0000}"/>
    <cellStyle name="Total 2 3 2 3 2 2 3 2" xfId="22743" xr:uid="{00000000-0005-0000-0000-00005A9A0000}"/>
    <cellStyle name="Total 2 3 2 3 2 2 3 3" xfId="25613" xr:uid="{00000000-0005-0000-0000-00005B9A0000}"/>
    <cellStyle name="Total 2 3 2 3 2 2 3 4" xfId="27413" xr:uid="{00000000-0005-0000-0000-00005C9A0000}"/>
    <cellStyle name="Total 2 3 2 3 2 2 3 5" xfId="28292" xr:uid="{00000000-0005-0000-0000-00005D9A0000}"/>
    <cellStyle name="Total 2 3 2 3 2 2 3 6" xfId="31987" xr:uid="{00000000-0005-0000-0000-00005E9A0000}"/>
    <cellStyle name="Total 2 3 2 3 2 2 4" xfId="14311" xr:uid="{00000000-0005-0000-0000-00005F9A0000}"/>
    <cellStyle name="Total 2 3 2 3 2 2 5" xfId="20916" xr:uid="{00000000-0005-0000-0000-0000609A0000}"/>
    <cellStyle name="Total 2 3 2 3 2 2 6" xfId="27583" xr:uid="{00000000-0005-0000-0000-0000619A0000}"/>
    <cellStyle name="Total 2 3 2 3 2 2 7" xfId="30613" xr:uid="{00000000-0005-0000-0000-0000629A0000}"/>
    <cellStyle name="Total 2 3 2 3 2 2 8" xfId="30918" xr:uid="{00000000-0005-0000-0000-0000639A0000}"/>
    <cellStyle name="Total 2 3 2 3 2 3" xfId="5940" xr:uid="{00000000-0005-0000-0000-0000649A0000}"/>
    <cellStyle name="Total 2 3 2 3 2 3 2" xfId="13569" xr:uid="{00000000-0005-0000-0000-0000659A0000}"/>
    <cellStyle name="Total 2 3 2 3 2 3 3" xfId="23151" xr:uid="{00000000-0005-0000-0000-0000669A0000}"/>
    <cellStyle name="Total 2 3 2 3 2 3 4" xfId="22097" xr:uid="{00000000-0005-0000-0000-0000679A0000}"/>
    <cellStyle name="Total 2 3 2 3 2 3 5" xfId="21622" xr:uid="{00000000-0005-0000-0000-0000689A0000}"/>
    <cellStyle name="Total 2 3 2 3 2 3 6" xfId="21189" xr:uid="{00000000-0005-0000-0000-0000699A0000}"/>
    <cellStyle name="Total 2 3 2 3 2 3 7" xfId="24969" xr:uid="{00000000-0005-0000-0000-00006A9A0000}"/>
    <cellStyle name="Total 2 3 2 3 2 4" xfId="6922" xr:uid="{00000000-0005-0000-0000-00006B9A0000}"/>
    <cellStyle name="Total 2 3 2 3 2 4 2" xfId="24133" xr:uid="{00000000-0005-0000-0000-00006C9A0000}"/>
    <cellStyle name="Total 2 3 2 3 2 4 3" xfId="17812" xr:uid="{00000000-0005-0000-0000-00006D9A0000}"/>
    <cellStyle name="Total 2 3 2 3 2 4 4" xfId="28960" xr:uid="{00000000-0005-0000-0000-00006E9A0000}"/>
    <cellStyle name="Total 2 3 2 3 2 4 5" xfId="28394" xr:uid="{00000000-0005-0000-0000-00006F9A0000}"/>
    <cellStyle name="Total 2 3 2 3 2 4 6" xfId="30847" xr:uid="{00000000-0005-0000-0000-0000709A0000}"/>
    <cellStyle name="Total 2 3 2 3 2 5" xfId="20161" xr:uid="{00000000-0005-0000-0000-0000719A0000}"/>
    <cellStyle name="Total 2 3 2 3 2 6" xfId="25919" xr:uid="{00000000-0005-0000-0000-0000729A0000}"/>
    <cellStyle name="Total 2 3 2 3 2 7" xfId="28164" xr:uid="{00000000-0005-0000-0000-0000739A0000}"/>
    <cellStyle name="Total 2 3 2 3 2 8" xfId="25557" xr:uid="{00000000-0005-0000-0000-0000749A0000}"/>
    <cellStyle name="Total 2 3 2 3 2 9" xfId="31665" xr:uid="{00000000-0005-0000-0000-0000759A0000}"/>
    <cellStyle name="Total 2 3 2 3 3" xfId="1920" xr:uid="{00000000-0005-0000-0000-0000769A0000}"/>
    <cellStyle name="Total 2 3 2 3 3 2" xfId="6221" xr:uid="{00000000-0005-0000-0000-0000779A0000}"/>
    <cellStyle name="Total 2 3 2 3 3 2 2" xfId="13786" xr:uid="{00000000-0005-0000-0000-0000789A0000}"/>
    <cellStyle name="Total 2 3 2 3 3 2 3" xfId="23432" xr:uid="{00000000-0005-0000-0000-0000799A0000}"/>
    <cellStyle name="Total 2 3 2 3 3 2 4" xfId="18827" xr:uid="{00000000-0005-0000-0000-00007A9A0000}"/>
    <cellStyle name="Total 2 3 2 3 3 2 5" xfId="28331" xr:uid="{00000000-0005-0000-0000-00007B9A0000}"/>
    <cellStyle name="Total 2 3 2 3 3 2 6" xfId="25034" xr:uid="{00000000-0005-0000-0000-00007C9A0000}"/>
    <cellStyle name="Total 2 3 2 3 3 2 7" xfId="31268" xr:uid="{00000000-0005-0000-0000-00007D9A0000}"/>
    <cellStyle name="Total 2 3 2 3 3 3" xfId="5250" xr:uid="{00000000-0005-0000-0000-00007E9A0000}"/>
    <cellStyle name="Total 2 3 2 3 3 3 2" xfId="22521" xr:uid="{00000000-0005-0000-0000-00007F9A0000}"/>
    <cellStyle name="Total 2 3 2 3 3 3 3" xfId="21768" xr:uid="{00000000-0005-0000-0000-0000809A0000}"/>
    <cellStyle name="Total 2 3 2 3 3 3 4" xfId="28150" xr:uid="{00000000-0005-0000-0000-0000819A0000}"/>
    <cellStyle name="Total 2 3 2 3 3 3 5" xfId="26664" xr:uid="{00000000-0005-0000-0000-0000829A0000}"/>
    <cellStyle name="Total 2 3 2 3 3 3 6" xfId="31596" xr:uid="{00000000-0005-0000-0000-0000839A0000}"/>
    <cellStyle name="Total 2 3 2 3 3 4" xfId="14077" xr:uid="{00000000-0005-0000-0000-0000849A0000}"/>
    <cellStyle name="Total 2 3 2 3 3 5" xfId="21542" xr:uid="{00000000-0005-0000-0000-0000859A0000}"/>
    <cellStyle name="Total 2 3 2 3 3 6" xfId="27135" xr:uid="{00000000-0005-0000-0000-0000869A0000}"/>
    <cellStyle name="Total 2 3 2 3 3 7" xfId="30330" xr:uid="{00000000-0005-0000-0000-0000879A0000}"/>
    <cellStyle name="Total 2 3 2 3 3 8" xfId="31361" xr:uid="{00000000-0005-0000-0000-0000889A0000}"/>
    <cellStyle name="Total 2 3 2 3 4" xfId="4686" xr:uid="{00000000-0005-0000-0000-0000899A0000}"/>
    <cellStyle name="Total 2 3 2 3 4 2" xfId="12512" xr:uid="{00000000-0005-0000-0000-00008A9A0000}"/>
    <cellStyle name="Total 2 3 2 3 4 3" xfId="22004" xr:uid="{00000000-0005-0000-0000-00008B9A0000}"/>
    <cellStyle name="Total 2 3 2 3 4 4" xfId="21007" xr:uid="{00000000-0005-0000-0000-00008C9A0000}"/>
    <cellStyle name="Total 2 3 2 3 4 5" xfId="27280" xr:uid="{00000000-0005-0000-0000-00008D9A0000}"/>
    <cellStyle name="Total 2 3 2 3 4 6" xfId="20433" xr:uid="{00000000-0005-0000-0000-00008E9A0000}"/>
    <cellStyle name="Total 2 3 2 3 4 7" xfId="26698" xr:uid="{00000000-0005-0000-0000-00008F9A0000}"/>
    <cellStyle name="Total 2 3 2 3 5" xfId="5835" xr:uid="{00000000-0005-0000-0000-0000909A0000}"/>
    <cellStyle name="Total 2 3 2 3 5 2" xfId="23046" xr:uid="{00000000-0005-0000-0000-0000919A0000}"/>
    <cellStyle name="Total 2 3 2 3 5 3" xfId="24803" xr:uid="{00000000-0005-0000-0000-0000929A0000}"/>
    <cellStyle name="Total 2 3 2 3 5 4" xfId="18812" xr:uid="{00000000-0005-0000-0000-0000939A0000}"/>
    <cellStyle name="Total 2 3 2 3 5 5" xfId="30438" xr:uid="{00000000-0005-0000-0000-0000949A0000}"/>
    <cellStyle name="Total 2 3 2 3 5 6" xfId="31974" xr:uid="{00000000-0005-0000-0000-0000959A0000}"/>
    <cellStyle name="Total 2 3 2 3 6" xfId="26403" xr:uid="{00000000-0005-0000-0000-0000969A0000}"/>
    <cellStyle name="Total 2 3 2 3 7" xfId="20857" xr:uid="{00000000-0005-0000-0000-0000979A0000}"/>
    <cellStyle name="Total 2 3 2 3 8" xfId="30618" xr:uid="{00000000-0005-0000-0000-0000989A0000}"/>
    <cellStyle name="Total 2 3 2 3 9" xfId="28710" xr:uid="{00000000-0005-0000-0000-0000999A0000}"/>
    <cellStyle name="Total 2 3 2 4" xfId="1511" xr:uid="{00000000-0005-0000-0000-00009A9A0000}"/>
    <cellStyle name="Total 2 3 2 4 2" xfId="2602" xr:uid="{00000000-0005-0000-0000-00009B9A0000}"/>
    <cellStyle name="Total 2 3 2 4 2 2" xfId="6625" xr:uid="{00000000-0005-0000-0000-00009C9A0000}"/>
    <cellStyle name="Total 2 3 2 4 2 2 2" xfId="14046" xr:uid="{00000000-0005-0000-0000-00009D9A0000}"/>
    <cellStyle name="Total 2 3 2 4 2 2 3" xfId="23836" xr:uid="{00000000-0005-0000-0000-00009E9A0000}"/>
    <cellStyle name="Total 2 3 2 4 2 2 4" xfId="18055" xr:uid="{00000000-0005-0000-0000-00009F9A0000}"/>
    <cellStyle name="Total 2 3 2 4 2 2 5" xfId="19765" xr:uid="{00000000-0005-0000-0000-0000A09A0000}"/>
    <cellStyle name="Total 2 3 2 4 2 2 6" xfId="30814" xr:uid="{00000000-0005-0000-0000-0000A19A0000}"/>
    <cellStyle name="Total 2 3 2 4 2 2 7" xfId="26527" xr:uid="{00000000-0005-0000-0000-0000A29A0000}"/>
    <cellStyle name="Total 2 3 2 4 2 3" xfId="6071" xr:uid="{00000000-0005-0000-0000-0000A39A0000}"/>
    <cellStyle name="Total 2 3 2 4 2 3 2" xfId="23282" xr:uid="{00000000-0005-0000-0000-0000A49A0000}"/>
    <cellStyle name="Total 2 3 2 4 2 3 3" xfId="21824" xr:uid="{00000000-0005-0000-0000-0000A59A0000}"/>
    <cellStyle name="Total 2 3 2 4 2 3 4" xfId="14138" xr:uid="{00000000-0005-0000-0000-0000A69A0000}"/>
    <cellStyle name="Total 2 3 2 4 2 3 5" xfId="26912" xr:uid="{00000000-0005-0000-0000-0000A79A0000}"/>
    <cellStyle name="Total 2 3 2 4 2 3 6" xfId="31754" xr:uid="{00000000-0005-0000-0000-0000A89A0000}"/>
    <cellStyle name="Total 2 3 2 4 2 4" xfId="14313" xr:uid="{00000000-0005-0000-0000-0000A99A0000}"/>
    <cellStyle name="Total 2 3 2 4 2 5" xfId="26160" xr:uid="{00000000-0005-0000-0000-0000AA9A0000}"/>
    <cellStyle name="Total 2 3 2 4 2 6" xfId="26882" xr:uid="{00000000-0005-0000-0000-0000AB9A0000}"/>
    <cellStyle name="Total 2 3 2 4 2 7" xfId="20057" xr:uid="{00000000-0005-0000-0000-0000AC9A0000}"/>
    <cellStyle name="Total 2 3 2 4 2 8" xfId="31289" xr:uid="{00000000-0005-0000-0000-0000AD9A0000}"/>
    <cellStyle name="Total 2 3 2 4 3" xfId="5938" xr:uid="{00000000-0005-0000-0000-0000AE9A0000}"/>
    <cellStyle name="Total 2 3 2 4 3 2" xfId="13567" xr:uid="{00000000-0005-0000-0000-0000AF9A0000}"/>
    <cellStyle name="Total 2 3 2 4 3 3" xfId="23149" xr:uid="{00000000-0005-0000-0000-0000B09A0000}"/>
    <cellStyle name="Total 2 3 2 4 3 4" xfId="20893" xr:uid="{00000000-0005-0000-0000-0000B19A0000}"/>
    <cellStyle name="Total 2 3 2 4 3 5" xfId="16201" xr:uid="{00000000-0005-0000-0000-0000B29A0000}"/>
    <cellStyle name="Total 2 3 2 4 3 6" xfId="26220" xr:uid="{00000000-0005-0000-0000-0000B39A0000}"/>
    <cellStyle name="Total 2 3 2 4 3 7" xfId="28737" xr:uid="{00000000-0005-0000-0000-0000B49A0000}"/>
    <cellStyle name="Total 2 3 2 4 4" xfId="6504" xr:uid="{00000000-0005-0000-0000-0000B59A0000}"/>
    <cellStyle name="Total 2 3 2 4 4 2" xfId="23715" xr:uid="{00000000-0005-0000-0000-0000B69A0000}"/>
    <cellStyle name="Total 2 3 2 4 4 3" xfId="24462" xr:uid="{00000000-0005-0000-0000-0000B79A0000}"/>
    <cellStyle name="Total 2 3 2 4 4 4" xfId="24454" xr:uid="{00000000-0005-0000-0000-0000B89A0000}"/>
    <cellStyle name="Total 2 3 2 4 4 5" xfId="20837" xr:uid="{00000000-0005-0000-0000-0000B99A0000}"/>
    <cellStyle name="Total 2 3 2 4 4 6" xfId="30082" xr:uid="{00000000-0005-0000-0000-0000BA9A0000}"/>
    <cellStyle name="Total 2 3 2 4 5" xfId="17929" xr:uid="{00000000-0005-0000-0000-0000BB9A0000}"/>
    <cellStyle name="Total 2 3 2 4 6" xfId="16476" xr:uid="{00000000-0005-0000-0000-0000BC9A0000}"/>
    <cellStyle name="Total 2 3 2 4 7" xfId="27391" xr:uid="{00000000-0005-0000-0000-0000BD9A0000}"/>
    <cellStyle name="Total 2 3 2 4 8" xfId="29694" xr:uid="{00000000-0005-0000-0000-0000BE9A0000}"/>
    <cellStyle name="Total 2 3 2 4 9" xfId="25247" xr:uid="{00000000-0005-0000-0000-0000BF9A0000}"/>
    <cellStyle name="Total 2 3 2 5" xfId="1918" xr:uid="{00000000-0005-0000-0000-0000C09A0000}"/>
    <cellStyle name="Total 2 3 2 5 2" xfId="6219" xr:uid="{00000000-0005-0000-0000-0000C19A0000}"/>
    <cellStyle name="Total 2 3 2 5 2 2" xfId="13784" xr:uid="{00000000-0005-0000-0000-0000C29A0000}"/>
    <cellStyle name="Total 2 3 2 5 2 3" xfId="23430" xr:uid="{00000000-0005-0000-0000-0000C39A0000}"/>
    <cellStyle name="Total 2 3 2 5 2 4" xfId="21022" xr:uid="{00000000-0005-0000-0000-0000C49A0000}"/>
    <cellStyle name="Total 2 3 2 5 2 5" xfId="22108" xr:uid="{00000000-0005-0000-0000-0000C59A0000}"/>
    <cellStyle name="Total 2 3 2 5 2 6" xfId="30073" xr:uid="{00000000-0005-0000-0000-0000C69A0000}"/>
    <cellStyle name="Total 2 3 2 5 2 7" xfId="31889" xr:uid="{00000000-0005-0000-0000-0000C79A0000}"/>
    <cellStyle name="Total 2 3 2 5 3" xfId="6888" xr:uid="{00000000-0005-0000-0000-0000C89A0000}"/>
    <cellStyle name="Total 2 3 2 5 3 2" xfId="24099" xr:uid="{00000000-0005-0000-0000-0000C99A0000}"/>
    <cellStyle name="Total 2 3 2 5 3 3" xfId="24922" xr:uid="{00000000-0005-0000-0000-0000CA9A0000}"/>
    <cellStyle name="Total 2 3 2 5 3 4" xfId="28926" xr:uid="{00000000-0005-0000-0000-0000CB9A0000}"/>
    <cellStyle name="Total 2 3 2 5 3 5" xfId="28512" xr:uid="{00000000-0005-0000-0000-0000CC9A0000}"/>
    <cellStyle name="Total 2 3 2 5 3 6" xfId="30502" xr:uid="{00000000-0005-0000-0000-0000CD9A0000}"/>
    <cellStyle name="Total 2 3 2 5 4" xfId="14509" xr:uid="{00000000-0005-0000-0000-0000CE9A0000}"/>
    <cellStyle name="Total 2 3 2 5 5" xfId="19954" xr:uid="{00000000-0005-0000-0000-0000CF9A0000}"/>
    <cellStyle name="Total 2 3 2 5 6" xfId="21793" xr:uid="{00000000-0005-0000-0000-0000D09A0000}"/>
    <cellStyle name="Total 2 3 2 5 7" xfId="27293" xr:uid="{00000000-0005-0000-0000-0000D19A0000}"/>
    <cellStyle name="Total 2 3 2 5 8" xfId="31569" xr:uid="{00000000-0005-0000-0000-0000D29A0000}"/>
    <cellStyle name="Total 2 3 2 6" xfId="5003" xr:uid="{00000000-0005-0000-0000-0000D39A0000}"/>
    <cellStyle name="Total 2 3 2 6 2" xfId="12768" xr:uid="{00000000-0005-0000-0000-0000D49A0000}"/>
    <cellStyle name="Total 2 3 2 6 3" xfId="22299" xr:uid="{00000000-0005-0000-0000-0000D59A0000}"/>
    <cellStyle name="Total 2 3 2 6 4" xfId="22343" xr:uid="{00000000-0005-0000-0000-0000D69A0000}"/>
    <cellStyle name="Total 2 3 2 6 5" xfId="26193" xr:uid="{00000000-0005-0000-0000-0000D79A0000}"/>
    <cellStyle name="Total 2 3 2 6 6" xfId="29385" xr:uid="{00000000-0005-0000-0000-0000D89A0000}"/>
    <cellStyle name="Total 2 3 2 6 7" xfId="30388" xr:uid="{00000000-0005-0000-0000-0000D99A0000}"/>
    <cellStyle name="Total 2 3 2 7" xfId="6704" xr:uid="{00000000-0005-0000-0000-0000DA9A0000}"/>
    <cellStyle name="Total 2 3 2 7 2" xfId="23915" xr:uid="{00000000-0005-0000-0000-0000DB9A0000}"/>
    <cellStyle name="Total 2 3 2 7 3" xfId="14848" xr:uid="{00000000-0005-0000-0000-0000DC9A0000}"/>
    <cellStyle name="Total 2 3 2 7 4" xfId="24414" xr:uid="{00000000-0005-0000-0000-0000DD9A0000}"/>
    <cellStyle name="Total 2 3 2 7 5" xfId="30356" xr:uid="{00000000-0005-0000-0000-0000DE9A0000}"/>
    <cellStyle name="Total 2 3 2 7 6" xfId="30799" xr:uid="{00000000-0005-0000-0000-0000DF9A0000}"/>
    <cellStyle name="Total 2 3 2 8" xfId="16514" xr:uid="{00000000-0005-0000-0000-0000E09A0000}"/>
    <cellStyle name="Total 2 3 2 9" xfId="20504" xr:uid="{00000000-0005-0000-0000-0000E19A0000}"/>
    <cellStyle name="Total 2 3 3" xfId="811" xr:uid="{00000000-0005-0000-0000-0000E29A0000}"/>
    <cellStyle name="Total 2 3 3 10" xfId="30761" xr:uid="{00000000-0005-0000-0000-0000E39A0000}"/>
    <cellStyle name="Total 2 3 3 2" xfId="1514" xr:uid="{00000000-0005-0000-0000-0000E49A0000}"/>
    <cellStyle name="Total 2 3 3 2 2" xfId="2605" xr:uid="{00000000-0005-0000-0000-0000E59A0000}"/>
    <cellStyle name="Total 2 3 3 2 2 2" xfId="6628" xr:uid="{00000000-0005-0000-0000-0000E69A0000}"/>
    <cellStyle name="Total 2 3 3 2 2 2 2" xfId="14049" xr:uid="{00000000-0005-0000-0000-0000E79A0000}"/>
    <cellStyle name="Total 2 3 3 2 2 2 3" xfId="23839" xr:uid="{00000000-0005-0000-0000-0000E89A0000}"/>
    <cellStyle name="Total 2 3 3 2 2 2 4" xfId="20206" xr:uid="{00000000-0005-0000-0000-0000E99A0000}"/>
    <cellStyle name="Total 2 3 3 2 2 2 5" xfId="26085" xr:uid="{00000000-0005-0000-0000-0000EA9A0000}"/>
    <cellStyle name="Total 2 3 3 2 2 2 6" xfId="29987" xr:uid="{00000000-0005-0000-0000-0000EB9A0000}"/>
    <cellStyle name="Total 2 3 3 2 2 2 7" xfId="28426" xr:uid="{00000000-0005-0000-0000-0000EC9A0000}"/>
    <cellStyle name="Total 2 3 3 2 2 3" xfId="4068" xr:uid="{00000000-0005-0000-0000-0000ED9A0000}"/>
    <cellStyle name="Total 2 3 3 2 2 3 2" xfId="21435" xr:uid="{00000000-0005-0000-0000-0000EE9A0000}"/>
    <cellStyle name="Total 2 3 3 2 2 3 3" xfId="22723" xr:uid="{00000000-0005-0000-0000-0000EF9A0000}"/>
    <cellStyle name="Total 2 3 3 2 2 3 4" xfId="26411" xr:uid="{00000000-0005-0000-0000-0000F09A0000}"/>
    <cellStyle name="Total 2 3 3 2 2 3 5" xfId="14184" xr:uid="{00000000-0005-0000-0000-0000F19A0000}"/>
    <cellStyle name="Total 2 3 3 2 2 3 6" xfId="31834" xr:uid="{00000000-0005-0000-0000-0000F29A0000}"/>
    <cellStyle name="Total 2 3 3 2 2 4" xfId="14310" xr:uid="{00000000-0005-0000-0000-0000F39A0000}"/>
    <cellStyle name="Total 2 3 3 2 2 5" xfId="20885" xr:uid="{00000000-0005-0000-0000-0000F49A0000}"/>
    <cellStyle name="Total 2 3 3 2 2 6" xfId="21158" xr:uid="{00000000-0005-0000-0000-0000F59A0000}"/>
    <cellStyle name="Total 2 3 3 2 2 7" xfId="27022" xr:uid="{00000000-0005-0000-0000-0000F69A0000}"/>
    <cellStyle name="Total 2 3 3 2 2 8" xfId="31674" xr:uid="{00000000-0005-0000-0000-0000F79A0000}"/>
    <cellStyle name="Total 2 3 3 2 3" xfId="5941" xr:uid="{00000000-0005-0000-0000-0000F89A0000}"/>
    <cellStyle name="Total 2 3 3 2 3 2" xfId="13570" xr:uid="{00000000-0005-0000-0000-0000F99A0000}"/>
    <cellStyle name="Total 2 3 3 2 3 3" xfId="23152" xr:uid="{00000000-0005-0000-0000-0000FA9A0000}"/>
    <cellStyle name="Total 2 3 3 2 3 4" xfId="15574" xr:uid="{00000000-0005-0000-0000-0000FB9A0000}"/>
    <cellStyle name="Total 2 3 3 2 3 5" xfId="25572" xr:uid="{00000000-0005-0000-0000-0000FC9A0000}"/>
    <cellStyle name="Total 2 3 3 2 3 6" xfId="20280" xr:uid="{00000000-0005-0000-0000-0000FD9A0000}"/>
    <cellStyle name="Total 2 3 3 2 3 7" xfId="29642" xr:uid="{00000000-0005-0000-0000-0000FE9A0000}"/>
    <cellStyle name="Total 2 3 3 2 4" xfId="5798" xr:uid="{00000000-0005-0000-0000-0000FF9A0000}"/>
    <cellStyle name="Total 2 3 3 2 4 2" xfId="23009" xr:uid="{00000000-0005-0000-0000-0000009B0000}"/>
    <cellStyle name="Total 2 3 3 2 4 3" xfId="21712" xr:uid="{00000000-0005-0000-0000-0000019B0000}"/>
    <cellStyle name="Total 2 3 3 2 4 4" xfId="22739" xr:uid="{00000000-0005-0000-0000-0000029B0000}"/>
    <cellStyle name="Total 2 3 3 2 4 5" xfId="15179" xr:uid="{00000000-0005-0000-0000-0000039B0000}"/>
    <cellStyle name="Total 2 3 3 2 4 6" xfId="31377" xr:uid="{00000000-0005-0000-0000-0000049B0000}"/>
    <cellStyle name="Total 2 3 3 2 5" xfId="16152" xr:uid="{00000000-0005-0000-0000-0000059B0000}"/>
    <cellStyle name="Total 2 3 3 2 6" xfId="25694" xr:uid="{00000000-0005-0000-0000-0000069B0000}"/>
    <cellStyle name="Total 2 3 3 2 7" xfId="25605" xr:uid="{00000000-0005-0000-0000-0000079B0000}"/>
    <cellStyle name="Total 2 3 3 2 8" xfId="24236" xr:uid="{00000000-0005-0000-0000-0000089B0000}"/>
    <cellStyle name="Total 2 3 3 2 9" xfId="31819" xr:uid="{00000000-0005-0000-0000-0000099B0000}"/>
    <cellStyle name="Total 2 3 3 3" xfId="1921" xr:uid="{00000000-0005-0000-0000-00000A9B0000}"/>
    <cellStyle name="Total 2 3 3 3 2" xfId="6222" xr:uid="{00000000-0005-0000-0000-00000B9B0000}"/>
    <cellStyle name="Total 2 3 3 3 2 2" xfId="13787" xr:uid="{00000000-0005-0000-0000-00000C9B0000}"/>
    <cellStyle name="Total 2 3 3 3 2 3" xfId="23433" xr:uid="{00000000-0005-0000-0000-00000D9B0000}"/>
    <cellStyle name="Total 2 3 3 3 2 4" xfId="24865" xr:uid="{00000000-0005-0000-0000-00000E9B0000}"/>
    <cellStyle name="Total 2 3 3 3 2 5" xfId="25703" xr:uid="{00000000-0005-0000-0000-00000F9B0000}"/>
    <cellStyle name="Total 2 3 3 3 2 6" xfId="27319" xr:uid="{00000000-0005-0000-0000-0000109B0000}"/>
    <cellStyle name="Total 2 3 3 3 2 7" xfId="31983" xr:uid="{00000000-0005-0000-0000-0000119B0000}"/>
    <cellStyle name="Total 2 3 3 3 3" xfId="6890" xr:uid="{00000000-0005-0000-0000-0000129B0000}"/>
    <cellStyle name="Total 2 3 3 3 3 2" xfId="24101" xr:uid="{00000000-0005-0000-0000-0000139B0000}"/>
    <cellStyle name="Total 2 3 3 3 3 3" xfId="20083" xr:uid="{00000000-0005-0000-0000-0000149B0000}"/>
    <cellStyle name="Total 2 3 3 3 3 4" xfId="28928" xr:uid="{00000000-0005-0000-0000-0000159B0000}"/>
    <cellStyle name="Total 2 3 3 3 3 5" xfId="27067" xr:uid="{00000000-0005-0000-0000-0000169B0000}"/>
    <cellStyle name="Total 2 3 3 3 3 6" xfId="31678" xr:uid="{00000000-0005-0000-0000-0000179B0000}"/>
    <cellStyle name="Total 2 3 3 3 4" xfId="14481" xr:uid="{00000000-0005-0000-0000-0000189B0000}"/>
    <cellStyle name="Total 2 3 3 3 5" xfId="25070" xr:uid="{00000000-0005-0000-0000-0000199B0000}"/>
    <cellStyle name="Total 2 3 3 3 6" xfId="22911" xr:uid="{00000000-0005-0000-0000-00001A9B0000}"/>
    <cellStyle name="Total 2 3 3 3 7" xfId="29825" xr:uid="{00000000-0005-0000-0000-00001B9B0000}"/>
    <cellStyle name="Total 2 3 3 3 8" xfId="31036" xr:uid="{00000000-0005-0000-0000-00001C9B0000}"/>
    <cellStyle name="Total 2 3 3 4" xfId="4060" xr:uid="{00000000-0005-0000-0000-00001D9B0000}"/>
    <cellStyle name="Total 2 3 3 4 2" xfId="11977" xr:uid="{00000000-0005-0000-0000-00001E9B0000}"/>
    <cellStyle name="Total 2 3 3 4 3" xfId="21427" xr:uid="{00000000-0005-0000-0000-00001F9B0000}"/>
    <cellStyle name="Total 2 3 3 4 4" xfId="15234" xr:uid="{00000000-0005-0000-0000-0000209B0000}"/>
    <cellStyle name="Total 2 3 3 4 5" xfId="26827" xr:uid="{00000000-0005-0000-0000-0000219B0000}"/>
    <cellStyle name="Total 2 3 3 4 6" xfId="27914" xr:uid="{00000000-0005-0000-0000-0000229B0000}"/>
    <cellStyle name="Total 2 3 3 4 7" xfId="29854" xr:uid="{00000000-0005-0000-0000-0000239B0000}"/>
    <cellStyle name="Total 2 3 3 5" xfId="6823" xr:uid="{00000000-0005-0000-0000-0000249B0000}"/>
    <cellStyle name="Total 2 3 3 5 2" xfId="24034" xr:uid="{00000000-0005-0000-0000-0000259B0000}"/>
    <cellStyle name="Total 2 3 3 5 3" xfId="21043" xr:uid="{00000000-0005-0000-0000-0000269B0000}"/>
    <cellStyle name="Total 2 3 3 5 4" xfId="28861" xr:uid="{00000000-0005-0000-0000-0000279B0000}"/>
    <cellStyle name="Total 2 3 3 5 5" xfId="26155" xr:uid="{00000000-0005-0000-0000-0000289B0000}"/>
    <cellStyle name="Total 2 3 3 5 6" xfId="31901" xr:uid="{00000000-0005-0000-0000-0000299B0000}"/>
    <cellStyle name="Total 2 3 3 6" xfId="14790" xr:uid="{00000000-0005-0000-0000-00002A9B0000}"/>
    <cellStyle name="Total 2 3 3 7" xfId="22943" xr:uid="{00000000-0005-0000-0000-00002B9B0000}"/>
    <cellStyle name="Total 2 3 3 8" xfId="17914" xr:uid="{00000000-0005-0000-0000-00002C9B0000}"/>
    <cellStyle name="Total 2 3 3 9" xfId="24729" xr:uid="{00000000-0005-0000-0000-00002D9B0000}"/>
    <cellStyle name="Total 2 3 4" xfId="812" xr:uid="{00000000-0005-0000-0000-00002E9B0000}"/>
    <cellStyle name="Total 2 3 4 10" xfId="31075" xr:uid="{00000000-0005-0000-0000-00002F9B0000}"/>
    <cellStyle name="Total 2 3 4 2" xfId="1515" xr:uid="{00000000-0005-0000-0000-0000309B0000}"/>
    <cellStyle name="Total 2 3 4 2 2" xfId="2606" xr:uid="{00000000-0005-0000-0000-0000319B0000}"/>
    <cellStyle name="Total 2 3 4 2 2 2" xfId="6629" xr:uid="{00000000-0005-0000-0000-0000329B0000}"/>
    <cellStyle name="Total 2 3 4 2 2 2 2" xfId="14050" xr:uid="{00000000-0005-0000-0000-0000339B0000}"/>
    <cellStyle name="Total 2 3 4 2 2 2 3" xfId="23840" xr:uid="{00000000-0005-0000-0000-0000349B0000}"/>
    <cellStyle name="Total 2 3 4 2 2 2 4" xfId="15841" xr:uid="{00000000-0005-0000-0000-0000359B0000}"/>
    <cellStyle name="Total 2 3 4 2 2 2 5" xfId="19435" xr:uid="{00000000-0005-0000-0000-0000369B0000}"/>
    <cellStyle name="Total 2 3 4 2 2 2 6" xfId="24377" xr:uid="{00000000-0005-0000-0000-0000379B0000}"/>
    <cellStyle name="Total 2 3 4 2 2 2 7" xfId="32111" xr:uid="{00000000-0005-0000-0000-0000389B0000}"/>
    <cellStyle name="Total 2 3 4 2 2 3" xfId="5011" xr:uid="{00000000-0005-0000-0000-0000399B0000}"/>
    <cellStyle name="Total 2 3 4 2 2 3 2" xfId="22307" xr:uid="{00000000-0005-0000-0000-00003A9B0000}"/>
    <cellStyle name="Total 2 3 4 2 2 3 3" xfId="26416" xr:uid="{00000000-0005-0000-0000-00003B9B0000}"/>
    <cellStyle name="Total 2 3 4 2 2 3 4" xfId="24459" xr:uid="{00000000-0005-0000-0000-00003C9B0000}"/>
    <cellStyle name="Total 2 3 4 2 2 3 5" xfId="26532" xr:uid="{00000000-0005-0000-0000-00003D9B0000}"/>
    <cellStyle name="Total 2 3 4 2 2 3 6" xfId="31432" xr:uid="{00000000-0005-0000-0000-00003E9B0000}"/>
    <cellStyle name="Total 2 3 4 2 2 4" xfId="14309" xr:uid="{00000000-0005-0000-0000-00003F9B0000}"/>
    <cellStyle name="Total 2 3 4 2 2 5" xfId="25717" xr:uid="{00000000-0005-0000-0000-0000409B0000}"/>
    <cellStyle name="Total 2 3 4 2 2 6" xfId="24909" xr:uid="{00000000-0005-0000-0000-0000419B0000}"/>
    <cellStyle name="Total 2 3 4 2 2 7" xfId="28249" xr:uid="{00000000-0005-0000-0000-0000429B0000}"/>
    <cellStyle name="Total 2 3 4 2 2 8" xfId="24448" xr:uid="{00000000-0005-0000-0000-0000439B0000}"/>
    <cellStyle name="Total 2 3 4 2 3" xfId="5942" xr:uid="{00000000-0005-0000-0000-0000449B0000}"/>
    <cellStyle name="Total 2 3 4 2 3 2" xfId="13571" xr:uid="{00000000-0005-0000-0000-0000459B0000}"/>
    <cellStyle name="Total 2 3 4 2 3 3" xfId="23153" xr:uid="{00000000-0005-0000-0000-0000469B0000}"/>
    <cellStyle name="Total 2 3 4 2 3 4" xfId="14415" xr:uid="{00000000-0005-0000-0000-0000479B0000}"/>
    <cellStyle name="Total 2 3 4 2 3 5" xfId="26750" xr:uid="{00000000-0005-0000-0000-0000489B0000}"/>
    <cellStyle name="Total 2 3 4 2 3 6" xfId="26857" xr:uid="{00000000-0005-0000-0000-0000499B0000}"/>
    <cellStyle name="Total 2 3 4 2 3 7" xfId="25520" xr:uid="{00000000-0005-0000-0000-00004A9B0000}"/>
    <cellStyle name="Total 2 3 4 2 4" xfId="6788" xr:uid="{00000000-0005-0000-0000-00004B9B0000}"/>
    <cellStyle name="Total 2 3 4 2 4 2" xfId="23999" xr:uid="{00000000-0005-0000-0000-00004C9B0000}"/>
    <cellStyle name="Total 2 3 4 2 4 3" xfId="20794" xr:uid="{00000000-0005-0000-0000-00004D9B0000}"/>
    <cellStyle name="Total 2 3 4 2 4 4" xfId="28826" xr:uid="{00000000-0005-0000-0000-00004E9B0000}"/>
    <cellStyle name="Total 2 3 4 2 4 5" xfId="21916" xr:uid="{00000000-0005-0000-0000-00004F9B0000}"/>
    <cellStyle name="Total 2 3 4 2 4 6" xfId="31636" xr:uid="{00000000-0005-0000-0000-0000509B0000}"/>
    <cellStyle name="Total 2 3 4 2 5" xfId="15111" xr:uid="{00000000-0005-0000-0000-0000519B0000}"/>
    <cellStyle name="Total 2 3 4 2 6" xfId="26010" xr:uid="{00000000-0005-0000-0000-0000529B0000}"/>
    <cellStyle name="Total 2 3 4 2 7" xfId="28117" xr:uid="{00000000-0005-0000-0000-0000539B0000}"/>
    <cellStyle name="Total 2 3 4 2 8" xfId="26977" xr:uid="{00000000-0005-0000-0000-0000549B0000}"/>
    <cellStyle name="Total 2 3 4 2 9" xfId="31880" xr:uid="{00000000-0005-0000-0000-0000559B0000}"/>
    <cellStyle name="Total 2 3 4 3" xfId="1922" xr:uid="{00000000-0005-0000-0000-0000569B0000}"/>
    <cellStyle name="Total 2 3 4 3 2" xfId="6223" xr:uid="{00000000-0005-0000-0000-0000579B0000}"/>
    <cellStyle name="Total 2 3 4 3 2 2" xfId="13788" xr:uid="{00000000-0005-0000-0000-0000589B0000}"/>
    <cellStyle name="Total 2 3 4 3 2 3" xfId="23434" xr:uid="{00000000-0005-0000-0000-0000599B0000}"/>
    <cellStyle name="Total 2 3 4 3 2 4" xfId="26326" xr:uid="{00000000-0005-0000-0000-00005A9B0000}"/>
    <cellStyle name="Total 2 3 4 3 2 5" xfId="24581" xr:uid="{00000000-0005-0000-0000-00005B9B0000}"/>
    <cellStyle name="Total 2 3 4 3 2 6" xfId="26864" xr:uid="{00000000-0005-0000-0000-00005C9B0000}"/>
    <cellStyle name="Total 2 3 4 3 2 7" xfId="22145" xr:uid="{00000000-0005-0000-0000-00005D9B0000}"/>
    <cellStyle name="Total 2 3 4 3 3" xfId="6266" xr:uid="{00000000-0005-0000-0000-00005E9B0000}"/>
    <cellStyle name="Total 2 3 4 3 3 2" xfId="23477" xr:uid="{00000000-0005-0000-0000-00005F9B0000}"/>
    <cellStyle name="Total 2 3 4 3 3 3" xfId="20889" xr:uid="{00000000-0005-0000-0000-0000609B0000}"/>
    <cellStyle name="Total 2 3 4 3 3 4" xfId="28322" xr:uid="{00000000-0005-0000-0000-0000619B0000}"/>
    <cellStyle name="Total 2 3 4 3 3 5" xfId="20958" xr:uid="{00000000-0005-0000-0000-0000629B0000}"/>
    <cellStyle name="Total 2 3 4 3 3 6" xfId="30995" xr:uid="{00000000-0005-0000-0000-0000639B0000}"/>
    <cellStyle name="Total 2 3 4 3 4" xfId="14480" xr:uid="{00000000-0005-0000-0000-0000649B0000}"/>
    <cellStyle name="Total 2 3 4 3 5" xfId="24337" xr:uid="{00000000-0005-0000-0000-0000659B0000}"/>
    <cellStyle name="Total 2 3 4 3 6" xfId="27849" xr:uid="{00000000-0005-0000-0000-0000669B0000}"/>
    <cellStyle name="Total 2 3 4 3 7" xfId="30299" xr:uid="{00000000-0005-0000-0000-0000679B0000}"/>
    <cellStyle name="Total 2 3 4 3 8" xfId="31967" xr:uid="{00000000-0005-0000-0000-0000689B0000}"/>
    <cellStyle name="Total 2 3 4 4" xfId="4059" xr:uid="{00000000-0005-0000-0000-0000699B0000}"/>
    <cellStyle name="Total 2 3 4 4 2" xfId="11976" xr:uid="{00000000-0005-0000-0000-00006A9B0000}"/>
    <cellStyle name="Total 2 3 4 4 3" xfId="21426" xr:uid="{00000000-0005-0000-0000-00006B9B0000}"/>
    <cellStyle name="Total 2 3 4 4 4" xfId="14858" xr:uid="{00000000-0005-0000-0000-00006C9B0000}"/>
    <cellStyle name="Total 2 3 4 4 5" xfId="24529" xr:uid="{00000000-0005-0000-0000-00006D9B0000}"/>
    <cellStyle name="Total 2 3 4 4 6" xfId="26891" xr:uid="{00000000-0005-0000-0000-00006E9B0000}"/>
    <cellStyle name="Total 2 3 4 4 7" xfId="26557" xr:uid="{00000000-0005-0000-0000-00006F9B0000}"/>
    <cellStyle name="Total 2 3 4 5" xfId="5780" xr:uid="{00000000-0005-0000-0000-0000709B0000}"/>
    <cellStyle name="Total 2 3 4 5 2" xfId="22991" xr:uid="{00000000-0005-0000-0000-0000719B0000}"/>
    <cellStyle name="Total 2 3 4 5 3" xfId="25190" xr:uid="{00000000-0005-0000-0000-0000729B0000}"/>
    <cellStyle name="Total 2 3 4 5 4" xfId="24360" xr:uid="{00000000-0005-0000-0000-0000739B0000}"/>
    <cellStyle name="Total 2 3 4 5 5" xfId="21145" xr:uid="{00000000-0005-0000-0000-0000749B0000}"/>
    <cellStyle name="Total 2 3 4 5 6" xfId="29436" xr:uid="{00000000-0005-0000-0000-0000759B0000}"/>
    <cellStyle name="Total 2 3 4 6" xfId="22113" xr:uid="{00000000-0005-0000-0000-0000769B0000}"/>
    <cellStyle name="Total 2 3 4 7" xfId="20041" xr:uid="{00000000-0005-0000-0000-0000779B0000}"/>
    <cellStyle name="Total 2 3 4 8" xfId="27274" xr:uid="{00000000-0005-0000-0000-0000789B0000}"/>
    <cellStyle name="Total 2 3 4 9" xfId="30826" xr:uid="{00000000-0005-0000-0000-0000799B0000}"/>
    <cellStyle name="Total 2 3 5" xfId="1510" xr:uid="{00000000-0005-0000-0000-00007A9B0000}"/>
    <cellStyle name="Total 2 3 5 2" xfId="2601" xr:uid="{00000000-0005-0000-0000-00007B9B0000}"/>
    <cellStyle name="Total 2 3 5 2 2" xfId="6624" xr:uid="{00000000-0005-0000-0000-00007C9B0000}"/>
    <cellStyle name="Total 2 3 5 2 2 2" xfId="14045" xr:uid="{00000000-0005-0000-0000-00007D9B0000}"/>
    <cellStyle name="Total 2 3 5 2 2 3" xfId="23835" xr:uid="{00000000-0005-0000-0000-00007E9B0000}"/>
    <cellStyle name="Total 2 3 5 2 2 4" xfId="14851" xr:uid="{00000000-0005-0000-0000-00007F9B0000}"/>
    <cellStyle name="Total 2 3 5 2 2 5" xfId="26939" xr:uid="{00000000-0005-0000-0000-0000809B0000}"/>
    <cellStyle name="Total 2 3 5 2 2 6" xfId="25840" xr:uid="{00000000-0005-0000-0000-0000819B0000}"/>
    <cellStyle name="Total 2 3 5 2 2 7" xfId="27982" xr:uid="{00000000-0005-0000-0000-0000829B0000}"/>
    <cellStyle name="Total 2 3 5 2 3" xfId="6851" xr:uid="{00000000-0005-0000-0000-0000839B0000}"/>
    <cellStyle name="Total 2 3 5 2 3 2" xfId="24062" xr:uid="{00000000-0005-0000-0000-0000849B0000}"/>
    <cellStyle name="Total 2 3 5 2 3 3" xfId="24813" xr:uid="{00000000-0005-0000-0000-0000859B0000}"/>
    <cellStyle name="Total 2 3 5 2 3 4" xfId="28889" xr:uid="{00000000-0005-0000-0000-0000869B0000}"/>
    <cellStyle name="Total 2 3 5 2 3 5" xfId="30107" xr:uid="{00000000-0005-0000-0000-0000879B0000}"/>
    <cellStyle name="Total 2 3 5 2 3 6" xfId="31637" xr:uid="{00000000-0005-0000-0000-0000889B0000}"/>
    <cellStyle name="Total 2 3 5 2 4" xfId="14314" xr:uid="{00000000-0005-0000-0000-0000899B0000}"/>
    <cellStyle name="Total 2 3 5 2 5" xfId="22132" xr:uid="{00000000-0005-0000-0000-00008A9B0000}"/>
    <cellStyle name="Total 2 3 5 2 6" xfId="25963" xr:uid="{00000000-0005-0000-0000-00008B9B0000}"/>
    <cellStyle name="Total 2 3 5 2 7" xfId="29585" xr:uid="{00000000-0005-0000-0000-00008C9B0000}"/>
    <cellStyle name="Total 2 3 5 2 8" xfId="31894" xr:uid="{00000000-0005-0000-0000-00008D9B0000}"/>
    <cellStyle name="Total 2 3 5 3" xfId="5937" xr:uid="{00000000-0005-0000-0000-00008E9B0000}"/>
    <cellStyle name="Total 2 3 5 3 2" xfId="13566" xr:uid="{00000000-0005-0000-0000-00008F9B0000}"/>
    <cellStyle name="Total 2 3 5 3 3" xfId="23148" xr:uid="{00000000-0005-0000-0000-0000909B0000}"/>
    <cellStyle name="Total 2 3 5 3 4" xfId="14691" xr:uid="{00000000-0005-0000-0000-0000919B0000}"/>
    <cellStyle name="Total 2 3 5 3 5" xfId="27632" xr:uid="{00000000-0005-0000-0000-0000929B0000}"/>
    <cellStyle name="Total 2 3 5 3 6" xfId="30804" xr:uid="{00000000-0005-0000-0000-0000939B0000}"/>
    <cellStyle name="Total 2 3 5 3 7" xfId="20271" xr:uid="{00000000-0005-0000-0000-0000949B0000}"/>
    <cellStyle name="Total 2 3 5 4" xfId="6079" xr:uid="{00000000-0005-0000-0000-0000959B0000}"/>
    <cellStyle name="Total 2 3 5 4 2" xfId="23290" xr:uid="{00000000-0005-0000-0000-0000969B0000}"/>
    <cellStyle name="Total 2 3 5 4 3" xfId="26246" xr:uid="{00000000-0005-0000-0000-0000979B0000}"/>
    <cellStyle name="Total 2 3 5 4 4" xfId="28286" xr:uid="{00000000-0005-0000-0000-0000989B0000}"/>
    <cellStyle name="Total 2 3 5 4 5" xfId="26654" xr:uid="{00000000-0005-0000-0000-0000999B0000}"/>
    <cellStyle name="Total 2 3 5 4 6" xfId="31574" xr:uid="{00000000-0005-0000-0000-00009A9B0000}"/>
    <cellStyle name="Total 2 3 5 5" xfId="20157" xr:uid="{00000000-0005-0000-0000-00009B9B0000}"/>
    <cellStyle name="Total 2 3 5 6" xfId="21561" xr:uid="{00000000-0005-0000-0000-00009C9B0000}"/>
    <cellStyle name="Total 2 3 5 7" xfId="25788" xr:uid="{00000000-0005-0000-0000-00009D9B0000}"/>
    <cellStyle name="Total 2 3 5 8" xfId="29917" xr:uid="{00000000-0005-0000-0000-00009E9B0000}"/>
    <cellStyle name="Total 2 3 5 9" xfId="30163" xr:uid="{00000000-0005-0000-0000-00009F9B0000}"/>
    <cellStyle name="Total 2 3 6" xfId="1917" xr:uid="{00000000-0005-0000-0000-0000A09B0000}"/>
    <cellStyle name="Total 2 3 6 2" xfId="6218" xr:uid="{00000000-0005-0000-0000-0000A19B0000}"/>
    <cellStyle name="Total 2 3 6 2 2" xfId="13783" xr:uid="{00000000-0005-0000-0000-0000A29B0000}"/>
    <cellStyle name="Total 2 3 6 2 3" xfId="23429" xr:uid="{00000000-0005-0000-0000-0000A39B0000}"/>
    <cellStyle name="Total 2 3 6 2 4" xfId="14151" xr:uid="{00000000-0005-0000-0000-0000A49B0000}"/>
    <cellStyle name="Total 2 3 6 2 5" xfId="28437" xr:uid="{00000000-0005-0000-0000-0000A59B0000}"/>
    <cellStyle name="Total 2 3 6 2 6" xfId="19909" xr:uid="{00000000-0005-0000-0000-0000A69B0000}"/>
    <cellStyle name="Total 2 3 6 2 7" xfId="26142" xr:uid="{00000000-0005-0000-0000-0000A79B0000}"/>
    <cellStyle name="Total 2 3 6 3" xfId="6258" xr:uid="{00000000-0005-0000-0000-0000A89B0000}"/>
    <cellStyle name="Total 2 3 6 3 2" xfId="23469" xr:uid="{00000000-0005-0000-0000-0000A99B0000}"/>
    <cellStyle name="Total 2 3 6 3 3" xfId="26391" xr:uid="{00000000-0005-0000-0000-0000AA9B0000}"/>
    <cellStyle name="Total 2 3 6 3 4" xfId="28265" xr:uid="{00000000-0005-0000-0000-0000AB9B0000}"/>
    <cellStyle name="Total 2 3 6 3 5" xfId="27577" xr:uid="{00000000-0005-0000-0000-0000AC9B0000}"/>
    <cellStyle name="Total 2 3 6 3 6" xfId="27729" xr:uid="{00000000-0005-0000-0000-0000AD9B0000}"/>
    <cellStyle name="Total 2 3 6 4" xfId="14510" xr:uid="{00000000-0005-0000-0000-0000AE9B0000}"/>
    <cellStyle name="Total 2 3 6 5" xfId="21716" xr:uid="{00000000-0005-0000-0000-0000AF9B0000}"/>
    <cellStyle name="Total 2 3 6 6" xfId="27381" xr:uid="{00000000-0005-0000-0000-0000B09B0000}"/>
    <cellStyle name="Total 2 3 6 7" xfId="27991" xr:uid="{00000000-0005-0000-0000-0000B19B0000}"/>
    <cellStyle name="Total 2 3 6 8" xfId="22150" xr:uid="{00000000-0005-0000-0000-0000B29B0000}"/>
    <cellStyle name="Total 2 3 7" xfId="4061" xr:uid="{00000000-0005-0000-0000-0000B39B0000}"/>
    <cellStyle name="Total 2 3 7 2" xfId="11978" xr:uid="{00000000-0005-0000-0000-0000B49B0000}"/>
    <cellStyle name="Total 2 3 7 3" xfId="21428" xr:uid="{00000000-0005-0000-0000-0000B59B0000}"/>
    <cellStyle name="Total 2 3 7 4" xfId="14462" xr:uid="{00000000-0005-0000-0000-0000B69B0000}"/>
    <cellStyle name="Total 2 3 7 5" xfId="26528" xr:uid="{00000000-0005-0000-0000-0000B79B0000}"/>
    <cellStyle name="Total 2 3 7 6" xfId="30243" xr:uid="{00000000-0005-0000-0000-0000B89B0000}"/>
    <cellStyle name="Total 2 3 7 7" xfId="21018" xr:uid="{00000000-0005-0000-0000-0000B99B0000}"/>
    <cellStyle name="Total 2 3 8" xfId="6092" xr:uid="{00000000-0005-0000-0000-0000BA9B0000}"/>
    <cellStyle name="Total 2 3 8 2" xfId="23303" xr:uid="{00000000-0005-0000-0000-0000BB9B0000}"/>
    <cellStyle name="Total 2 3 8 3" xfId="25626" xr:uid="{00000000-0005-0000-0000-0000BC9B0000}"/>
    <cellStyle name="Total 2 3 8 4" xfId="22166" xr:uid="{00000000-0005-0000-0000-0000BD9B0000}"/>
    <cellStyle name="Total 2 3 8 5" xfId="30527" xr:uid="{00000000-0005-0000-0000-0000BE9B0000}"/>
    <cellStyle name="Total 2 3 8 6" xfId="27128" xr:uid="{00000000-0005-0000-0000-0000BF9B0000}"/>
    <cellStyle name="Total 2 3 9" xfId="25333" xr:uid="{00000000-0005-0000-0000-0000C09B0000}"/>
    <cellStyle name="Total 2 4" xfId="813" xr:uid="{00000000-0005-0000-0000-0000C19B0000}"/>
    <cellStyle name="Total 2 5" xfId="814" xr:uid="{00000000-0005-0000-0000-0000C29B0000}"/>
    <cellStyle name="Total 2 5 10" xfId="16192" xr:uid="{00000000-0005-0000-0000-0000C39B0000}"/>
    <cellStyle name="Total 2 5 11" xfId="22860" xr:uid="{00000000-0005-0000-0000-0000C49B0000}"/>
    <cellStyle name="Total 2 5 12" xfId="30694" xr:uid="{00000000-0005-0000-0000-0000C59B0000}"/>
    <cellStyle name="Total 2 5 2" xfId="815" xr:uid="{00000000-0005-0000-0000-0000C69B0000}"/>
    <cellStyle name="Total 2 5 2 10" xfId="31982" xr:uid="{00000000-0005-0000-0000-0000C79B0000}"/>
    <cellStyle name="Total 2 5 2 2" xfId="1517" xr:uid="{00000000-0005-0000-0000-0000C89B0000}"/>
    <cellStyle name="Total 2 5 2 2 2" xfId="2608" xr:uid="{00000000-0005-0000-0000-0000C99B0000}"/>
    <cellStyle name="Total 2 5 2 2 2 2" xfId="6631" xr:uid="{00000000-0005-0000-0000-0000CA9B0000}"/>
    <cellStyle name="Total 2 5 2 2 2 2 2" xfId="14052" xr:uid="{00000000-0005-0000-0000-0000CB9B0000}"/>
    <cellStyle name="Total 2 5 2 2 2 2 3" xfId="23842" xr:uid="{00000000-0005-0000-0000-0000CC9B0000}"/>
    <cellStyle name="Total 2 5 2 2 2 2 4" xfId="14256" xr:uid="{00000000-0005-0000-0000-0000CD9B0000}"/>
    <cellStyle name="Total 2 5 2 2 2 2 5" xfId="21538" xr:uid="{00000000-0005-0000-0000-0000CE9B0000}"/>
    <cellStyle name="Total 2 5 2 2 2 2 6" xfId="19762" xr:uid="{00000000-0005-0000-0000-0000CF9B0000}"/>
    <cellStyle name="Total 2 5 2 2 2 2 7" xfId="31836" xr:uid="{00000000-0005-0000-0000-0000D09B0000}"/>
    <cellStyle name="Total 2 5 2 2 2 3" xfId="4695" xr:uid="{00000000-0005-0000-0000-0000D19B0000}"/>
    <cellStyle name="Total 2 5 2 2 2 3 2" xfId="22013" xr:uid="{00000000-0005-0000-0000-0000D29B0000}"/>
    <cellStyle name="Total 2 5 2 2 2 3 3" xfId="22348" xr:uid="{00000000-0005-0000-0000-0000D39B0000}"/>
    <cellStyle name="Total 2 5 2 2 2 3 4" xfId="26805" xr:uid="{00000000-0005-0000-0000-0000D49B0000}"/>
    <cellStyle name="Total 2 5 2 2 2 3 5" xfId="30498" xr:uid="{00000000-0005-0000-0000-0000D59B0000}"/>
    <cellStyle name="Total 2 5 2 2 2 3 6" xfId="27966" xr:uid="{00000000-0005-0000-0000-0000D69B0000}"/>
    <cellStyle name="Total 2 5 2 2 2 4" xfId="14307" xr:uid="{00000000-0005-0000-0000-0000D79B0000}"/>
    <cellStyle name="Total 2 5 2 2 2 5" xfId="16210" xr:uid="{00000000-0005-0000-0000-0000D89B0000}"/>
    <cellStyle name="Total 2 5 2 2 2 6" xfId="25558" xr:uid="{00000000-0005-0000-0000-0000D99B0000}"/>
    <cellStyle name="Total 2 5 2 2 2 7" xfId="24787" xr:uid="{00000000-0005-0000-0000-0000DA9B0000}"/>
    <cellStyle name="Total 2 5 2 2 2 8" xfId="18248" xr:uid="{00000000-0005-0000-0000-0000DB9B0000}"/>
    <cellStyle name="Total 2 5 2 2 3" xfId="5944" xr:uid="{00000000-0005-0000-0000-0000DC9B0000}"/>
    <cellStyle name="Total 2 5 2 2 3 2" xfId="13573" xr:uid="{00000000-0005-0000-0000-0000DD9B0000}"/>
    <cellStyle name="Total 2 5 2 2 3 3" xfId="23155" xr:uid="{00000000-0005-0000-0000-0000DE9B0000}"/>
    <cellStyle name="Total 2 5 2 2 3 4" xfId="20144" xr:uid="{00000000-0005-0000-0000-0000DF9B0000}"/>
    <cellStyle name="Total 2 5 2 2 3 5" xfId="27451" xr:uid="{00000000-0005-0000-0000-0000E09B0000}"/>
    <cellStyle name="Total 2 5 2 2 3 6" xfId="29452" xr:uid="{00000000-0005-0000-0000-0000E19B0000}"/>
    <cellStyle name="Total 2 5 2 2 3 7" xfId="29798" xr:uid="{00000000-0005-0000-0000-0000E29B0000}"/>
    <cellStyle name="Total 2 5 2 2 4" xfId="6671" xr:uid="{00000000-0005-0000-0000-0000E39B0000}"/>
    <cellStyle name="Total 2 5 2 2 4 2" xfId="23882" xr:uid="{00000000-0005-0000-0000-0000E49B0000}"/>
    <cellStyle name="Total 2 5 2 2 4 3" xfId="21872" xr:uid="{00000000-0005-0000-0000-0000E59B0000}"/>
    <cellStyle name="Total 2 5 2 2 4 4" xfId="15549" xr:uid="{00000000-0005-0000-0000-0000E69B0000}"/>
    <cellStyle name="Total 2 5 2 2 4 5" xfId="30455" xr:uid="{00000000-0005-0000-0000-0000E79B0000}"/>
    <cellStyle name="Total 2 5 2 2 4 6" xfId="30467" xr:uid="{00000000-0005-0000-0000-0000E89B0000}"/>
    <cellStyle name="Total 2 5 2 2 5" xfId="19735" xr:uid="{00000000-0005-0000-0000-0000E99B0000}"/>
    <cellStyle name="Total 2 5 2 2 6" xfId="25678" xr:uid="{00000000-0005-0000-0000-0000EA9B0000}"/>
    <cellStyle name="Total 2 5 2 2 7" xfId="27718" xr:uid="{00000000-0005-0000-0000-0000EB9B0000}"/>
    <cellStyle name="Total 2 5 2 2 8" xfId="29904" xr:uid="{00000000-0005-0000-0000-0000EC9B0000}"/>
    <cellStyle name="Total 2 5 2 2 9" xfId="26305" xr:uid="{00000000-0005-0000-0000-0000ED9B0000}"/>
    <cellStyle name="Total 2 5 2 3" xfId="1924" xr:uid="{00000000-0005-0000-0000-0000EE9B0000}"/>
    <cellStyle name="Total 2 5 2 3 2" xfId="6225" xr:uid="{00000000-0005-0000-0000-0000EF9B0000}"/>
    <cellStyle name="Total 2 5 2 3 2 2" xfId="13790" xr:uid="{00000000-0005-0000-0000-0000F09B0000}"/>
    <cellStyle name="Total 2 5 2 3 2 3" xfId="23436" xr:uid="{00000000-0005-0000-0000-0000F19B0000}"/>
    <cellStyle name="Total 2 5 2 3 2 4" xfId="24952" xr:uid="{00000000-0005-0000-0000-0000F29B0000}"/>
    <cellStyle name="Total 2 5 2 3 2 5" xfId="27900" xr:uid="{00000000-0005-0000-0000-0000F39B0000}"/>
    <cellStyle name="Total 2 5 2 3 2 6" xfId="30798" xr:uid="{00000000-0005-0000-0000-0000F49B0000}"/>
    <cellStyle name="Total 2 5 2 3 2 7" xfId="18825" xr:uid="{00000000-0005-0000-0000-0000F59B0000}"/>
    <cellStyle name="Total 2 5 2 3 3" xfId="4673" xr:uid="{00000000-0005-0000-0000-0000F69B0000}"/>
    <cellStyle name="Total 2 5 2 3 3 2" xfId="21991" xr:uid="{00000000-0005-0000-0000-0000F79B0000}"/>
    <cellStyle name="Total 2 5 2 3 3 3" xfId="21222" xr:uid="{00000000-0005-0000-0000-0000F89B0000}"/>
    <cellStyle name="Total 2 5 2 3 3 4" xfId="19814" xr:uid="{00000000-0005-0000-0000-0000F99B0000}"/>
    <cellStyle name="Total 2 5 2 3 3 5" xfId="28759" xr:uid="{00000000-0005-0000-0000-0000FA9B0000}"/>
    <cellStyle name="Total 2 5 2 3 3 6" xfId="30037" xr:uid="{00000000-0005-0000-0000-0000FB9B0000}"/>
    <cellStyle name="Total 2 5 2 3 4" xfId="14478" xr:uid="{00000000-0005-0000-0000-0000FC9B0000}"/>
    <cellStyle name="Total 2 5 2 3 5" xfId="21593" xr:uid="{00000000-0005-0000-0000-0000FD9B0000}"/>
    <cellStyle name="Total 2 5 2 3 6" xfId="25601" xr:uid="{00000000-0005-0000-0000-0000FE9B0000}"/>
    <cellStyle name="Total 2 5 2 3 7" xfId="30833" xr:uid="{00000000-0005-0000-0000-0000FF9B0000}"/>
    <cellStyle name="Total 2 5 2 3 8" xfId="29552" xr:uid="{00000000-0005-0000-0000-0000009C0000}"/>
    <cellStyle name="Total 2 5 2 4" xfId="4989" xr:uid="{00000000-0005-0000-0000-0000019C0000}"/>
    <cellStyle name="Total 2 5 2 4 2" xfId="12760" xr:uid="{00000000-0005-0000-0000-0000029C0000}"/>
    <cellStyle name="Total 2 5 2 4 3" xfId="22285" xr:uid="{00000000-0005-0000-0000-0000039C0000}"/>
    <cellStyle name="Total 2 5 2 4 4" xfId="22418" xr:uid="{00000000-0005-0000-0000-0000049C0000}"/>
    <cellStyle name="Total 2 5 2 4 5" xfId="24598" xr:uid="{00000000-0005-0000-0000-0000059C0000}"/>
    <cellStyle name="Total 2 5 2 4 6" xfId="29497" xr:uid="{00000000-0005-0000-0000-0000069C0000}"/>
    <cellStyle name="Total 2 5 2 4 7" xfId="31283" xr:uid="{00000000-0005-0000-0000-0000079C0000}"/>
    <cellStyle name="Total 2 5 2 5" xfId="5805" xr:uid="{00000000-0005-0000-0000-0000089C0000}"/>
    <cellStyle name="Total 2 5 2 5 2" xfId="23016" xr:uid="{00000000-0005-0000-0000-0000099C0000}"/>
    <cellStyle name="Total 2 5 2 5 3" xfId="25616" xr:uid="{00000000-0005-0000-0000-00000A9C0000}"/>
    <cellStyle name="Total 2 5 2 5 4" xfId="18060" xr:uid="{00000000-0005-0000-0000-00000B9C0000}"/>
    <cellStyle name="Total 2 5 2 5 5" xfId="30357" xr:uid="{00000000-0005-0000-0000-00000C9C0000}"/>
    <cellStyle name="Total 2 5 2 5 6" xfId="31960" xr:uid="{00000000-0005-0000-0000-00000D9C0000}"/>
    <cellStyle name="Total 2 5 2 6" xfId="15488" xr:uid="{00000000-0005-0000-0000-00000E9C0000}"/>
    <cellStyle name="Total 2 5 2 7" xfId="20992" xr:uid="{00000000-0005-0000-0000-00000F9C0000}"/>
    <cellStyle name="Total 2 5 2 8" xfId="28727" xr:uid="{00000000-0005-0000-0000-0000109C0000}"/>
    <cellStyle name="Total 2 5 2 9" xfId="27029" xr:uid="{00000000-0005-0000-0000-0000119C0000}"/>
    <cellStyle name="Total 2 5 3" xfId="816" xr:uid="{00000000-0005-0000-0000-0000129C0000}"/>
    <cellStyle name="Total 2 5 3 10" xfId="30120" xr:uid="{00000000-0005-0000-0000-0000139C0000}"/>
    <cellStyle name="Total 2 5 3 2" xfId="1518" xr:uid="{00000000-0005-0000-0000-0000149C0000}"/>
    <cellStyle name="Total 2 5 3 2 2" xfId="2609" xr:uid="{00000000-0005-0000-0000-0000159C0000}"/>
    <cellStyle name="Total 2 5 3 2 2 2" xfId="6632" xr:uid="{00000000-0005-0000-0000-0000169C0000}"/>
    <cellStyle name="Total 2 5 3 2 2 2 2" xfId="14053" xr:uid="{00000000-0005-0000-0000-0000179C0000}"/>
    <cellStyle name="Total 2 5 3 2 2 2 3" xfId="23843" xr:uid="{00000000-0005-0000-0000-0000189C0000}"/>
    <cellStyle name="Total 2 5 3 2 2 2 4" xfId="26049" xr:uid="{00000000-0005-0000-0000-0000199C0000}"/>
    <cellStyle name="Total 2 5 3 2 2 2 5" xfId="27475" xr:uid="{00000000-0005-0000-0000-00001A9C0000}"/>
    <cellStyle name="Total 2 5 3 2 2 2 6" xfId="30309" xr:uid="{00000000-0005-0000-0000-00001B9C0000}"/>
    <cellStyle name="Total 2 5 3 2 2 2 7" xfId="29914" xr:uid="{00000000-0005-0000-0000-00001C9C0000}"/>
    <cellStyle name="Total 2 5 3 2 2 3" xfId="5247" xr:uid="{00000000-0005-0000-0000-00001D9C0000}"/>
    <cellStyle name="Total 2 5 3 2 2 3 2" xfId="22518" xr:uid="{00000000-0005-0000-0000-00001E9C0000}"/>
    <cellStyle name="Total 2 5 3 2 2 3 3" xfId="20909" xr:uid="{00000000-0005-0000-0000-00001F9C0000}"/>
    <cellStyle name="Total 2 5 3 2 2 3 4" xfId="22576" xr:uid="{00000000-0005-0000-0000-0000209C0000}"/>
    <cellStyle name="Total 2 5 3 2 2 3 5" xfId="29391" xr:uid="{00000000-0005-0000-0000-0000219C0000}"/>
    <cellStyle name="Total 2 5 3 2 2 3 6" xfId="30304" xr:uid="{00000000-0005-0000-0000-0000229C0000}"/>
    <cellStyle name="Total 2 5 3 2 2 4" xfId="14306" xr:uid="{00000000-0005-0000-0000-0000239C0000}"/>
    <cellStyle name="Total 2 5 3 2 2 5" xfId="15885" xr:uid="{00000000-0005-0000-0000-0000249C0000}"/>
    <cellStyle name="Total 2 5 3 2 2 6" xfId="26646" xr:uid="{00000000-0005-0000-0000-0000259C0000}"/>
    <cellStyle name="Total 2 5 3 2 2 7" xfId="27322" xr:uid="{00000000-0005-0000-0000-0000269C0000}"/>
    <cellStyle name="Total 2 5 3 2 2 8" xfId="28446" xr:uid="{00000000-0005-0000-0000-0000279C0000}"/>
    <cellStyle name="Total 2 5 3 2 3" xfId="5945" xr:uid="{00000000-0005-0000-0000-0000289C0000}"/>
    <cellStyle name="Total 2 5 3 2 3 2" xfId="13574" xr:uid="{00000000-0005-0000-0000-0000299C0000}"/>
    <cellStyle name="Total 2 5 3 2 3 3" xfId="23156" xr:uid="{00000000-0005-0000-0000-00002A9C0000}"/>
    <cellStyle name="Total 2 5 3 2 3 4" xfId="19913" xr:uid="{00000000-0005-0000-0000-00002B9C0000}"/>
    <cellStyle name="Total 2 5 3 2 3 5" xfId="21897" xr:uid="{00000000-0005-0000-0000-00002C9C0000}"/>
    <cellStyle name="Total 2 5 3 2 3 6" xfId="22859" xr:uid="{00000000-0005-0000-0000-00002D9C0000}"/>
    <cellStyle name="Total 2 5 3 2 3 7" xfId="30903" xr:uid="{00000000-0005-0000-0000-00002E9C0000}"/>
    <cellStyle name="Total 2 5 3 2 4" xfId="6923" xr:uid="{00000000-0005-0000-0000-00002F9C0000}"/>
    <cellStyle name="Total 2 5 3 2 4 2" xfId="24134" xr:uid="{00000000-0005-0000-0000-0000309C0000}"/>
    <cellStyle name="Total 2 5 3 2 4 3" xfId="20712" xr:uid="{00000000-0005-0000-0000-0000319C0000}"/>
    <cellStyle name="Total 2 5 3 2 4 4" xfId="28961" xr:uid="{00000000-0005-0000-0000-0000329C0000}"/>
    <cellStyle name="Total 2 5 3 2 4 5" xfId="26352" xr:uid="{00000000-0005-0000-0000-0000339C0000}"/>
    <cellStyle name="Total 2 5 3 2 4 6" xfId="27518" xr:uid="{00000000-0005-0000-0000-0000349C0000}"/>
    <cellStyle name="Total 2 5 3 2 5" xfId="20633" xr:uid="{00000000-0005-0000-0000-0000359C0000}"/>
    <cellStyle name="Total 2 5 3 2 6" xfId="22685" xr:uid="{00000000-0005-0000-0000-0000369C0000}"/>
    <cellStyle name="Total 2 5 3 2 7" xfId="28363" xr:uid="{00000000-0005-0000-0000-0000379C0000}"/>
    <cellStyle name="Total 2 5 3 2 8" xfId="30140" xr:uid="{00000000-0005-0000-0000-0000389C0000}"/>
    <cellStyle name="Total 2 5 3 2 9" xfId="30666" xr:uid="{00000000-0005-0000-0000-0000399C0000}"/>
    <cellStyle name="Total 2 5 3 3" xfId="1925" xr:uid="{00000000-0005-0000-0000-00003A9C0000}"/>
    <cellStyle name="Total 2 5 3 3 2" xfId="6226" xr:uid="{00000000-0005-0000-0000-00003B9C0000}"/>
    <cellStyle name="Total 2 5 3 3 2 2" xfId="13791" xr:uid="{00000000-0005-0000-0000-00003C9C0000}"/>
    <cellStyle name="Total 2 5 3 3 2 3" xfId="23437" xr:uid="{00000000-0005-0000-0000-00003D9C0000}"/>
    <cellStyle name="Total 2 5 3 3 2 4" xfId="20520" xr:uid="{00000000-0005-0000-0000-00003E9C0000}"/>
    <cellStyle name="Total 2 5 3 3 2 5" xfId="28748" xr:uid="{00000000-0005-0000-0000-00003F9C0000}"/>
    <cellStyle name="Total 2 5 3 3 2 6" xfId="17964" xr:uid="{00000000-0005-0000-0000-0000409C0000}"/>
    <cellStyle name="Total 2 5 3 3 2 7" xfId="31757" xr:uid="{00000000-0005-0000-0000-0000419C0000}"/>
    <cellStyle name="Total 2 5 3 3 3" xfId="6889" xr:uid="{00000000-0005-0000-0000-0000429C0000}"/>
    <cellStyle name="Total 2 5 3 3 3 2" xfId="24100" xr:uid="{00000000-0005-0000-0000-0000439C0000}"/>
    <cellStyle name="Total 2 5 3 3 3 3" xfId="22346" xr:uid="{00000000-0005-0000-0000-0000449C0000}"/>
    <cellStyle name="Total 2 5 3 3 3 4" xfId="28927" xr:uid="{00000000-0005-0000-0000-0000459C0000}"/>
    <cellStyle name="Total 2 5 3 3 3 5" xfId="28015" xr:uid="{00000000-0005-0000-0000-0000469C0000}"/>
    <cellStyle name="Total 2 5 3 3 3 6" xfId="30922" xr:uid="{00000000-0005-0000-0000-0000479C0000}"/>
    <cellStyle name="Total 2 5 3 3 4" xfId="14477" xr:uid="{00000000-0005-0000-0000-0000489C0000}"/>
    <cellStyle name="Total 2 5 3 3 5" xfId="16177" xr:uid="{00000000-0005-0000-0000-0000499C0000}"/>
    <cellStyle name="Total 2 5 3 3 6" xfId="20817" xr:uid="{00000000-0005-0000-0000-00004A9C0000}"/>
    <cellStyle name="Total 2 5 3 3 7" xfId="30756" xr:uid="{00000000-0005-0000-0000-00004B9C0000}"/>
    <cellStyle name="Total 2 5 3 3 8" xfId="31288" xr:uid="{00000000-0005-0000-0000-00004C9C0000}"/>
    <cellStyle name="Total 2 5 3 4" xfId="5559" xr:uid="{00000000-0005-0000-0000-00004D9C0000}"/>
    <cellStyle name="Total 2 5 3 4 2" xfId="13253" xr:uid="{00000000-0005-0000-0000-00004E9C0000}"/>
    <cellStyle name="Total 2 5 3 4 3" xfId="22795" xr:uid="{00000000-0005-0000-0000-00004F9C0000}"/>
    <cellStyle name="Total 2 5 3 4 4" xfId="15550" xr:uid="{00000000-0005-0000-0000-0000509C0000}"/>
    <cellStyle name="Total 2 5 3 4 5" xfId="22724" xr:uid="{00000000-0005-0000-0000-0000519C0000}"/>
    <cellStyle name="Total 2 5 3 4 6" xfId="25593" xr:uid="{00000000-0005-0000-0000-0000529C0000}"/>
    <cellStyle name="Total 2 5 3 4 7" xfId="31709" xr:uid="{00000000-0005-0000-0000-0000539C0000}"/>
    <cellStyle name="Total 2 5 3 5" xfId="6826" xr:uid="{00000000-0005-0000-0000-0000549C0000}"/>
    <cellStyle name="Total 2 5 3 5 2" xfId="24037" xr:uid="{00000000-0005-0000-0000-0000559C0000}"/>
    <cellStyle name="Total 2 5 3 5 3" xfId="25090" xr:uid="{00000000-0005-0000-0000-0000569C0000}"/>
    <cellStyle name="Total 2 5 3 5 4" xfId="28864" xr:uid="{00000000-0005-0000-0000-0000579C0000}"/>
    <cellStyle name="Total 2 5 3 5 5" xfId="30348" xr:uid="{00000000-0005-0000-0000-0000589C0000}"/>
    <cellStyle name="Total 2 5 3 5 6" xfId="25535" xr:uid="{00000000-0005-0000-0000-0000599C0000}"/>
    <cellStyle name="Total 2 5 3 6" xfId="26318" xr:uid="{00000000-0005-0000-0000-00005A9C0000}"/>
    <cellStyle name="Total 2 5 3 7" xfId="24366" xr:uid="{00000000-0005-0000-0000-00005B9C0000}"/>
    <cellStyle name="Total 2 5 3 8" xfId="30557" xr:uid="{00000000-0005-0000-0000-00005C9C0000}"/>
    <cellStyle name="Total 2 5 3 9" xfId="28633" xr:uid="{00000000-0005-0000-0000-00005D9C0000}"/>
    <cellStyle name="Total 2 5 4" xfId="1516" xr:uid="{00000000-0005-0000-0000-00005E9C0000}"/>
    <cellStyle name="Total 2 5 4 2" xfId="2607" xr:uid="{00000000-0005-0000-0000-00005F9C0000}"/>
    <cellStyle name="Total 2 5 4 2 2" xfId="6630" xr:uid="{00000000-0005-0000-0000-0000609C0000}"/>
    <cellStyle name="Total 2 5 4 2 2 2" xfId="14051" xr:uid="{00000000-0005-0000-0000-0000619C0000}"/>
    <cellStyle name="Total 2 5 4 2 2 3" xfId="23841" xr:uid="{00000000-0005-0000-0000-0000629C0000}"/>
    <cellStyle name="Total 2 5 4 2 2 4" xfId="26548" xr:uid="{00000000-0005-0000-0000-0000639C0000}"/>
    <cellStyle name="Total 2 5 4 2 2 5" xfId="26780" xr:uid="{00000000-0005-0000-0000-0000649C0000}"/>
    <cellStyle name="Total 2 5 4 2 2 6" xfId="20040" xr:uid="{00000000-0005-0000-0000-0000659C0000}"/>
    <cellStyle name="Total 2 5 4 2 2 7" xfId="28374" xr:uid="{00000000-0005-0000-0000-0000669C0000}"/>
    <cellStyle name="Total 2 5 4 2 3" xfId="5585" xr:uid="{00000000-0005-0000-0000-0000679C0000}"/>
    <cellStyle name="Total 2 5 4 2 3 2" xfId="22821" xr:uid="{00000000-0005-0000-0000-0000689C0000}"/>
    <cellStyle name="Total 2 5 4 2 3 3" xfId="18266" xr:uid="{00000000-0005-0000-0000-0000699C0000}"/>
    <cellStyle name="Total 2 5 4 2 3 4" xfId="28623" xr:uid="{00000000-0005-0000-0000-00006A9C0000}"/>
    <cellStyle name="Total 2 5 4 2 3 5" xfId="28407" xr:uid="{00000000-0005-0000-0000-00006B9C0000}"/>
    <cellStyle name="Total 2 5 4 2 3 6" xfId="31808" xr:uid="{00000000-0005-0000-0000-00006C9C0000}"/>
    <cellStyle name="Total 2 5 4 2 4" xfId="14308" xr:uid="{00000000-0005-0000-0000-00006D9C0000}"/>
    <cellStyle name="Total 2 5 4 2 5" xfId="22713" xr:uid="{00000000-0005-0000-0000-00006E9C0000}"/>
    <cellStyle name="Total 2 5 4 2 6" xfId="22364" xr:uid="{00000000-0005-0000-0000-00006F9C0000}"/>
    <cellStyle name="Total 2 5 4 2 7" xfId="30146" xr:uid="{00000000-0005-0000-0000-0000709C0000}"/>
    <cellStyle name="Total 2 5 4 2 8" xfId="19771" xr:uid="{00000000-0005-0000-0000-0000719C0000}"/>
    <cellStyle name="Total 2 5 4 3" xfId="5943" xr:uid="{00000000-0005-0000-0000-0000729C0000}"/>
    <cellStyle name="Total 2 5 4 3 2" xfId="13572" xr:uid="{00000000-0005-0000-0000-0000739C0000}"/>
    <cellStyle name="Total 2 5 4 3 3" xfId="23154" xr:uid="{00000000-0005-0000-0000-0000749C0000}"/>
    <cellStyle name="Total 2 5 4 3 4" xfId="18271" xr:uid="{00000000-0005-0000-0000-0000759C0000}"/>
    <cellStyle name="Total 2 5 4 3 5" xfId="22025" xr:uid="{00000000-0005-0000-0000-0000769C0000}"/>
    <cellStyle name="Total 2 5 4 3 6" xfId="29216" xr:uid="{00000000-0005-0000-0000-0000779C0000}"/>
    <cellStyle name="Total 2 5 4 3 7" xfId="30105" xr:uid="{00000000-0005-0000-0000-0000789C0000}"/>
    <cellStyle name="Total 2 5 4 4" xfId="6283" xr:uid="{00000000-0005-0000-0000-0000799C0000}"/>
    <cellStyle name="Total 2 5 4 4 2" xfId="23494" xr:uid="{00000000-0005-0000-0000-00007A9C0000}"/>
    <cellStyle name="Total 2 5 4 4 3" xfId="24831" xr:uid="{00000000-0005-0000-0000-00007B9C0000}"/>
    <cellStyle name="Total 2 5 4 4 4" xfId="28040" xr:uid="{00000000-0005-0000-0000-00007C9C0000}"/>
    <cellStyle name="Total 2 5 4 4 5" xfId="25571" xr:uid="{00000000-0005-0000-0000-00007D9C0000}"/>
    <cellStyle name="Total 2 5 4 4 6" xfId="29848" xr:uid="{00000000-0005-0000-0000-00007E9C0000}"/>
    <cellStyle name="Total 2 5 4 5" xfId="17875" xr:uid="{00000000-0005-0000-0000-00007F9C0000}"/>
    <cellStyle name="Total 2 5 4 6" xfId="26134" xr:uid="{00000000-0005-0000-0000-0000809C0000}"/>
    <cellStyle name="Total 2 5 4 7" xfId="27233" xr:uid="{00000000-0005-0000-0000-0000819C0000}"/>
    <cellStyle name="Total 2 5 4 8" xfId="15583" xr:uid="{00000000-0005-0000-0000-0000829C0000}"/>
    <cellStyle name="Total 2 5 4 9" xfId="31659" xr:uid="{00000000-0005-0000-0000-0000839C0000}"/>
    <cellStyle name="Total 2 5 5" xfId="1923" xr:uid="{00000000-0005-0000-0000-0000849C0000}"/>
    <cellStyle name="Total 2 5 5 2" xfId="6224" xr:uid="{00000000-0005-0000-0000-0000859C0000}"/>
    <cellStyle name="Total 2 5 5 2 2" xfId="13789" xr:uid="{00000000-0005-0000-0000-0000869C0000}"/>
    <cellStyle name="Total 2 5 5 2 3" xfId="23435" xr:uid="{00000000-0005-0000-0000-0000879C0000}"/>
    <cellStyle name="Total 2 5 5 2 4" xfId="21725" xr:uid="{00000000-0005-0000-0000-0000889C0000}"/>
    <cellStyle name="Total 2 5 5 2 5" xfId="27655" xr:uid="{00000000-0005-0000-0000-0000899C0000}"/>
    <cellStyle name="Total 2 5 5 2 6" xfId="20065" xr:uid="{00000000-0005-0000-0000-00008A9C0000}"/>
    <cellStyle name="Total 2 5 5 2 7" xfId="31305" xr:uid="{00000000-0005-0000-0000-00008B9C0000}"/>
    <cellStyle name="Total 2 5 5 3" xfId="6105" xr:uid="{00000000-0005-0000-0000-00008C9C0000}"/>
    <cellStyle name="Total 2 5 5 3 2" xfId="23316" xr:uid="{00000000-0005-0000-0000-00008D9C0000}"/>
    <cellStyle name="Total 2 5 5 3 3" xfId="24432" xr:uid="{00000000-0005-0000-0000-00008E9C0000}"/>
    <cellStyle name="Total 2 5 5 3 4" xfId="28812" xr:uid="{00000000-0005-0000-0000-00008F9C0000}"/>
    <cellStyle name="Total 2 5 5 3 5" xfId="22325" xr:uid="{00000000-0005-0000-0000-0000909C0000}"/>
    <cellStyle name="Total 2 5 5 3 6" xfId="26889" xr:uid="{00000000-0005-0000-0000-0000919C0000}"/>
    <cellStyle name="Total 2 5 5 4" xfId="14479" xr:uid="{00000000-0005-0000-0000-0000929C0000}"/>
    <cellStyle name="Total 2 5 5 5" xfId="26288" xr:uid="{00000000-0005-0000-0000-0000939C0000}"/>
    <cellStyle name="Total 2 5 5 6" xfId="25670" xr:uid="{00000000-0005-0000-0000-0000949C0000}"/>
    <cellStyle name="Total 2 5 5 7" xfId="30779" xr:uid="{00000000-0005-0000-0000-0000959C0000}"/>
    <cellStyle name="Total 2 5 5 8" xfId="28120" xr:uid="{00000000-0005-0000-0000-0000969C0000}"/>
    <cellStyle name="Total 2 5 6" xfId="4057" xr:uid="{00000000-0005-0000-0000-0000979C0000}"/>
    <cellStyle name="Total 2 5 6 2" xfId="11975" xr:uid="{00000000-0005-0000-0000-0000989C0000}"/>
    <cellStyle name="Total 2 5 6 3" xfId="21424" xr:uid="{00000000-0005-0000-0000-0000999C0000}"/>
    <cellStyle name="Total 2 5 6 4" xfId="24234" xr:uid="{00000000-0005-0000-0000-00009A9C0000}"/>
    <cellStyle name="Total 2 5 6 5" xfId="22410" xr:uid="{00000000-0005-0000-0000-00009B9C0000}"/>
    <cellStyle name="Total 2 5 6 6" xfId="24595" xr:uid="{00000000-0005-0000-0000-00009C9C0000}"/>
    <cellStyle name="Total 2 5 6 7" xfId="28414" xr:uid="{00000000-0005-0000-0000-00009D9C0000}"/>
    <cellStyle name="Total 2 5 7" xfId="6959" xr:uid="{00000000-0005-0000-0000-00009E9C0000}"/>
    <cellStyle name="Total 2 5 7 2" xfId="24170" xr:uid="{00000000-0005-0000-0000-00009F9C0000}"/>
    <cellStyle name="Total 2 5 7 3" xfId="21112" xr:uid="{00000000-0005-0000-0000-0000A09C0000}"/>
    <cellStyle name="Total 2 5 7 4" xfId="28997" xr:uid="{00000000-0005-0000-0000-0000A19C0000}"/>
    <cellStyle name="Total 2 5 7 5" xfId="30166" xr:uid="{00000000-0005-0000-0000-0000A29C0000}"/>
    <cellStyle name="Total 2 5 7 6" xfId="30459" xr:uid="{00000000-0005-0000-0000-0000A39C0000}"/>
    <cellStyle name="Total 2 5 8" xfId="21115" xr:uid="{00000000-0005-0000-0000-0000A49C0000}"/>
    <cellStyle name="Total 2 5 9" xfId="21927" xr:uid="{00000000-0005-0000-0000-0000A59C0000}"/>
    <cellStyle name="Total 2 6" xfId="817" xr:uid="{00000000-0005-0000-0000-0000A69C0000}"/>
    <cellStyle name="Total 2 6 10" xfId="30644" xr:uid="{00000000-0005-0000-0000-0000A79C0000}"/>
    <cellStyle name="Total 2 6 2" xfId="1519" xr:uid="{00000000-0005-0000-0000-0000A89C0000}"/>
    <cellStyle name="Total 2 6 2 2" xfId="2610" xr:uid="{00000000-0005-0000-0000-0000A99C0000}"/>
    <cellStyle name="Total 2 6 2 2 2" xfId="6633" xr:uid="{00000000-0005-0000-0000-0000AA9C0000}"/>
    <cellStyle name="Total 2 6 2 2 2 2" xfId="14054" xr:uid="{00000000-0005-0000-0000-0000AB9C0000}"/>
    <cellStyle name="Total 2 6 2 2 2 3" xfId="23844" xr:uid="{00000000-0005-0000-0000-0000AC9C0000}"/>
    <cellStyle name="Total 2 6 2 2 2 4" xfId="14812" xr:uid="{00000000-0005-0000-0000-0000AD9C0000}"/>
    <cellStyle name="Total 2 6 2 2 2 5" xfId="25331" xr:uid="{00000000-0005-0000-0000-0000AE9C0000}"/>
    <cellStyle name="Total 2 6 2 2 2 6" xfId="26626" xr:uid="{00000000-0005-0000-0000-0000AF9C0000}"/>
    <cellStyle name="Total 2 6 2 2 2 7" xfId="31211" xr:uid="{00000000-0005-0000-0000-0000B09C0000}"/>
    <cellStyle name="Total 2 6 2 2 3" xfId="6850" xr:uid="{00000000-0005-0000-0000-0000B19C0000}"/>
    <cellStyle name="Total 2 6 2 2 3 2" xfId="24061" xr:uid="{00000000-0005-0000-0000-0000B29C0000}"/>
    <cellStyle name="Total 2 6 2 2 3 3" xfId="24427" xr:uid="{00000000-0005-0000-0000-0000B39C0000}"/>
    <cellStyle name="Total 2 6 2 2 3 4" xfId="28888" xr:uid="{00000000-0005-0000-0000-0000B49C0000}"/>
    <cellStyle name="Total 2 6 2 2 3 5" xfId="30204" xr:uid="{00000000-0005-0000-0000-0000B59C0000}"/>
    <cellStyle name="Total 2 6 2 2 3 6" xfId="31245" xr:uid="{00000000-0005-0000-0000-0000B69C0000}"/>
    <cellStyle name="Total 2 6 2 2 4" xfId="14305" xr:uid="{00000000-0005-0000-0000-0000B79C0000}"/>
    <cellStyle name="Total 2 6 2 2 5" xfId="21764" xr:uid="{00000000-0005-0000-0000-0000B89C0000}"/>
    <cellStyle name="Total 2 6 2 2 6" xfId="20183" xr:uid="{00000000-0005-0000-0000-0000B99C0000}"/>
    <cellStyle name="Total 2 6 2 2 7" xfId="29863" xr:uid="{00000000-0005-0000-0000-0000BA9C0000}"/>
    <cellStyle name="Total 2 6 2 2 8" xfId="31151" xr:uid="{00000000-0005-0000-0000-0000BB9C0000}"/>
    <cellStyle name="Total 2 6 2 3" xfId="5946" xr:uid="{00000000-0005-0000-0000-0000BC9C0000}"/>
    <cellStyle name="Total 2 6 2 3 2" xfId="13575" xr:uid="{00000000-0005-0000-0000-0000BD9C0000}"/>
    <cellStyle name="Total 2 6 2 3 3" xfId="23157" xr:uid="{00000000-0005-0000-0000-0000BE9C0000}"/>
    <cellStyle name="Total 2 6 2 3 4" xfId="14273" xr:uid="{00000000-0005-0000-0000-0000BF9C0000}"/>
    <cellStyle name="Total 2 6 2 3 5" xfId="26103" xr:uid="{00000000-0005-0000-0000-0000C09C0000}"/>
    <cellStyle name="Total 2 6 2 3 6" xfId="29249" xr:uid="{00000000-0005-0000-0000-0000C19C0000}"/>
    <cellStyle name="Total 2 6 2 3 7" xfId="31904" xr:uid="{00000000-0005-0000-0000-0000C29C0000}"/>
    <cellStyle name="Total 2 6 2 4" xfId="5225" xr:uid="{00000000-0005-0000-0000-0000C39C0000}"/>
    <cellStyle name="Total 2 6 2 4 2" xfId="22496" xr:uid="{00000000-0005-0000-0000-0000C49C0000}"/>
    <cellStyle name="Total 2 6 2 4 3" xfId="15891" xr:uid="{00000000-0005-0000-0000-0000C59C0000}"/>
    <cellStyle name="Total 2 6 2 4 4" xfId="24587" xr:uid="{00000000-0005-0000-0000-0000C69C0000}"/>
    <cellStyle name="Total 2 6 2 4 5" xfId="28134" xr:uid="{00000000-0005-0000-0000-0000C79C0000}"/>
    <cellStyle name="Total 2 6 2 4 6" xfId="31213" xr:uid="{00000000-0005-0000-0000-0000C89C0000}"/>
    <cellStyle name="Total 2 6 2 5" xfId="20355" xr:uid="{00000000-0005-0000-0000-0000C99C0000}"/>
    <cellStyle name="Total 2 6 2 6" xfId="22955" xr:uid="{00000000-0005-0000-0000-0000CA9C0000}"/>
    <cellStyle name="Total 2 6 2 7" xfId="18892" xr:uid="{00000000-0005-0000-0000-0000CB9C0000}"/>
    <cellStyle name="Total 2 6 2 8" xfId="29184" xr:uid="{00000000-0005-0000-0000-0000CC9C0000}"/>
    <cellStyle name="Total 2 6 2 9" xfId="27722" xr:uid="{00000000-0005-0000-0000-0000CD9C0000}"/>
    <cellStyle name="Total 2 6 3" xfId="1926" xr:uid="{00000000-0005-0000-0000-0000CE9C0000}"/>
    <cellStyle name="Total 2 6 3 2" xfId="6227" xr:uid="{00000000-0005-0000-0000-0000CF9C0000}"/>
    <cellStyle name="Total 2 6 3 2 2" xfId="13792" xr:uid="{00000000-0005-0000-0000-0000D09C0000}"/>
    <cellStyle name="Total 2 6 3 2 3" xfId="23438" xr:uid="{00000000-0005-0000-0000-0000D19C0000}"/>
    <cellStyle name="Total 2 6 3 2 4" xfId="25880" xr:uid="{00000000-0005-0000-0000-0000D29C0000}"/>
    <cellStyle name="Total 2 6 3 2 5" xfId="28042" xr:uid="{00000000-0005-0000-0000-0000D39C0000}"/>
    <cellStyle name="Total 2 6 3 2 6" xfId="28693" xr:uid="{00000000-0005-0000-0000-0000D49C0000}"/>
    <cellStyle name="Total 2 6 3 2 7" xfId="31263" xr:uid="{00000000-0005-0000-0000-0000D59C0000}"/>
    <cellStyle name="Total 2 6 3 3" xfId="3934" xr:uid="{00000000-0005-0000-0000-0000D69C0000}"/>
    <cellStyle name="Total 2 6 3 3 2" xfId="21301" xr:uid="{00000000-0005-0000-0000-0000D79C0000}"/>
    <cellStyle name="Total 2 6 3 3 3" xfId="22695" xr:uid="{00000000-0005-0000-0000-0000D89C0000}"/>
    <cellStyle name="Total 2 6 3 3 4" xfId="20067" xr:uid="{00000000-0005-0000-0000-0000D99C0000}"/>
    <cellStyle name="Total 2 6 3 3 5" xfId="27312" xr:uid="{00000000-0005-0000-0000-0000DA9C0000}"/>
    <cellStyle name="Total 2 6 3 3 6" xfId="30147" xr:uid="{00000000-0005-0000-0000-0000DB9C0000}"/>
    <cellStyle name="Total 2 6 3 4" xfId="14476" xr:uid="{00000000-0005-0000-0000-0000DC9C0000}"/>
    <cellStyle name="Total 2 6 3 5" xfId="24913" xr:uid="{00000000-0005-0000-0000-0000DD9C0000}"/>
    <cellStyle name="Total 2 6 3 6" xfId="26904" xr:uid="{00000000-0005-0000-0000-0000DE9C0000}"/>
    <cellStyle name="Total 2 6 3 7" xfId="28153" xr:uid="{00000000-0005-0000-0000-0000DF9C0000}"/>
    <cellStyle name="Total 2 6 3 8" xfId="29276" xr:uid="{00000000-0005-0000-0000-0000E09C0000}"/>
    <cellStyle name="Total 2 6 4" xfId="4672" xr:uid="{00000000-0005-0000-0000-0000E19C0000}"/>
    <cellStyle name="Total 2 6 4 2" xfId="12505" xr:uid="{00000000-0005-0000-0000-0000E29C0000}"/>
    <cellStyle name="Total 2 6 4 3" xfId="21990" xr:uid="{00000000-0005-0000-0000-0000E39C0000}"/>
    <cellStyle name="Total 2 6 4 4" xfId="21081" xr:uid="{00000000-0005-0000-0000-0000E49C0000}"/>
    <cellStyle name="Total 2 6 4 5" xfId="27025" xr:uid="{00000000-0005-0000-0000-0000E59C0000}"/>
    <cellStyle name="Total 2 6 4 6" xfId="19876" xr:uid="{00000000-0005-0000-0000-0000E69C0000}"/>
    <cellStyle name="Total 2 6 4 7" xfId="14146" xr:uid="{00000000-0005-0000-0000-0000E79C0000}"/>
    <cellStyle name="Total 2 6 5" xfId="4937" xr:uid="{00000000-0005-0000-0000-0000E89C0000}"/>
    <cellStyle name="Total 2 6 5 2" xfId="22235" xr:uid="{00000000-0005-0000-0000-0000E99C0000}"/>
    <cellStyle name="Total 2 6 5 3" xfId="19659" xr:uid="{00000000-0005-0000-0000-0000EA9C0000}"/>
    <cellStyle name="Total 2 6 5 4" xfId="20706" xr:uid="{00000000-0005-0000-0000-0000EB9C0000}"/>
    <cellStyle name="Total 2 6 5 5" xfId="28595" xr:uid="{00000000-0005-0000-0000-0000EC9C0000}"/>
    <cellStyle name="Total 2 6 5 6" xfId="14735" xr:uid="{00000000-0005-0000-0000-0000ED9C0000}"/>
    <cellStyle name="Total 2 6 6" xfId="22534" xr:uid="{00000000-0005-0000-0000-0000EE9C0000}"/>
    <cellStyle name="Total 2 6 7" xfId="20735" xr:uid="{00000000-0005-0000-0000-0000EF9C0000}"/>
    <cellStyle name="Total 2 6 8" xfId="27699" xr:uid="{00000000-0005-0000-0000-0000F09C0000}"/>
    <cellStyle name="Total 2 6 9" xfId="27784" xr:uid="{00000000-0005-0000-0000-0000F19C0000}"/>
    <cellStyle name="Total 2 7" xfId="818" xr:uid="{00000000-0005-0000-0000-0000F29C0000}"/>
    <cellStyle name="Total 2 7 10" xfId="22936" xr:uid="{00000000-0005-0000-0000-0000F39C0000}"/>
    <cellStyle name="Total 2 7 2" xfId="1520" xr:uid="{00000000-0005-0000-0000-0000F49C0000}"/>
    <cellStyle name="Total 2 7 2 2" xfId="2611" xr:uid="{00000000-0005-0000-0000-0000F59C0000}"/>
    <cellStyle name="Total 2 7 2 2 2" xfId="6634" xr:uid="{00000000-0005-0000-0000-0000F69C0000}"/>
    <cellStyle name="Total 2 7 2 2 2 2" xfId="14055" xr:uid="{00000000-0005-0000-0000-0000F79C0000}"/>
    <cellStyle name="Total 2 7 2 2 2 3" xfId="23845" xr:uid="{00000000-0005-0000-0000-0000F89C0000}"/>
    <cellStyle name="Total 2 7 2 2 2 4" xfId="24760" xr:uid="{00000000-0005-0000-0000-0000F99C0000}"/>
    <cellStyle name="Total 2 7 2 2 2 5" xfId="16170" xr:uid="{00000000-0005-0000-0000-0000FA9C0000}"/>
    <cellStyle name="Total 2 7 2 2 2 6" xfId="30403" xr:uid="{00000000-0005-0000-0000-0000FB9C0000}"/>
    <cellStyle name="Total 2 7 2 2 2 7" xfId="30546" xr:uid="{00000000-0005-0000-0000-0000FC9C0000}"/>
    <cellStyle name="Total 2 7 2 2 3" xfId="4045" xr:uid="{00000000-0005-0000-0000-0000FD9C0000}"/>
    <cellStyle name="Total 2 7 2 2 3 2" xfId="21412" xr:uid="{00000000-0005-0000-0000-0000FE9C0000}"/>
    <cellStyle name="Total 2 7 2 2 3 3" xfId="22688" xr:uid="{00000000-0005-0000-0000-0000FF9C0000}"/>
    <cellStyle name="Total 2 7 2 2 3 4" xfId="15551" xr:uid="{00000000-0005-0000-0000-0000009D0000}"/>
    <cellStyle name="Total 2 7 2 2 3 5" xfId="29652" xr:uid="{00000000-0005-0000-0000-0000019D0000}"/>
    <cellStyle name="Total 2 7 2 2 3 6" xfId="28692" xr:uid="{00000000-0005-0000-0000-0000029D0000}"/>
    <cellStyle name="Total 2 7 2 2 4" xfId="14304" xr:uid="{00000000-0005-0000-0000-0000039D0000}"/>
    <cellStyle name="Total 2 7 2 2 5" xfId="24613" xr:uid="{00000000-0005-0000-0000-0000049D0000}"/>
    <cellStyle name="Total 2 7 2 2 6" xfId="27354" xr:uid="{00000000-0005-0000-0000-0000059D0000}"/>
    <cellStyle name="Total 2 7 2 2 7" xfId="30885" xr:uid="{00000000-0005-0000-0000-0000069D0000}"/>
    <cellStyle name="Total 2 7 2 2 8" xfId="30002" xr:uid="{00000000-0005-0000-0000-0000079D0000}"/>
    <cellStyle name="Total 2 7 2 3" xfId="5947" xr:uid="{00000000-0005-0000-0000-0000089D0000}"/>
    <cellStyle name="Total 2 7 2 3 2" xfId="13576" xr:uid="{00000000-0005-0000-0000-0000099D0000}"/>
    <cellStyle name="Total 2 7 2 3 3" xfId="23158" xr:uid="{00000000-0005-0000-0000-00000A9D0000}"/>
    <cellStyle name="Total 2 7 2 3 4" xfId="26178" xr:uid="{00000000-0005-0000-0000-00000B9D0000}"/>
    <cellStyle name="Total 2 7 2 3 5" xfId="26915" xr:uid="{00000000-0005-0000-0000-00000C9D0000}"/>
    <cellStyle name="Total 2 7 2 3 6" xfId="26608" xr:uid="{00000000-0005-0000-0000-00000D9D0000}"/>
    <cellStyle name="Total 2 7 2 3 7" xfId="32036" xr:uid="{00000000-0005-0000-0000-00000E9D0000}"/>
    <cellStyle name="Total 2 7 2 4" xfId="6789" xr:uid="{00000000-0005-0000-0000-00000F9D0000}"/>
    <cellStyle name="Total 2 7 2 4 2" xfId="24000" xr:uid="{00000000-0005-0000-0000-0000109D0000}"/>
    <cellStyle name="Total 2 7 2 4 3" xfId="25641" xr:uid="{00000000-0005-0000-0000-0000119D0000}"/>
    <cellStyle name="Total 2 7 2 4 4" xfId="28827" xr:uid="{00000000-0005-0000-0000-0000129D0000}"/>
    <cellStyle name="Total 2 7 2 4 5" xfId="21594" xr:uid="{00000000-0005-0000-0000-0000139D0000}"/>
    <cellStyle name="Total 2 7 2 4 6" xfId="32082" xr:uid="{00000000-0005-0000-0000-0000149D0000}"/>
    <cellStyle name="Total 2 7 2 5" xfId="16486" xr:uid="{00000000-0005-0000-0000-0000159D0000}"/>
    <cellStyle name="Total 2 7 2 6" xfId="14458" xr:uid="{00000000-0005-0000-0000-0000169D0000}"/>
    <cellStyle name="Total 2 7 2 7" xfId="20209" xr:uid="{00000000-0005-0000-0000-0000179D0000}"/>
    <cellStyle name="Total 2 7 2 8" xfId="29068" xr:uid="{00000000-0005-0000-0000-0000189D0000}"/>
    <cellStyle name="Total 2 7 2 9" xfId="31542" xr:uid="{00000000-0005-0000-0000-0000199D0000}"/>
    <cellStyle name="Total 2 7 3" xfId="1927" xr:uid="{00000000-0005-0000-0000-00001A9D0000}"/>
    <cellStyle name="Total 2 7 3 2" xfId="6228" xr:uid="{00000000-0005-0000-0000-00001B9D0000}"/>
    <cellStyle name="Total 2 7 3 2 2" xfId="13793" xr:uid="{00000000-0005-0000-0000-00001C9D0000}"/>
    <cellStyle name="Total 2 7 3 2 3" xfId="23439" xr:uid="{00000000-0005-0000-0000-00001D9D0000}"/>
    <cellStyle name="Total 2 7 3 2 4" xfId="24857" xr:uid="{00000000-0005-0000-0000-00001E9D0000}"/>
    <cellStyle name="Total 2 7 3 2 5" xfId="20420" xr:uid="{00000000-0005-0000-0000-00001F9D0000}"/>
    <cellStyle name="Total 2 7 3 2 6" xfId="29792" xr:uid="{00000000-0005-0000-0000-0000209D0000}"/>
    <cellStyle name="Total 2 7 3 2 7" xfId="27510" xr:uid="{00000000-0005-0000-0000-0000219D0000}"/>
    <cellStyle name="Total 2 7 3 3" xfId="5544" xr:uid="{00000000-0005-0000-0000-0000229D0000}"/>
    <cellStyle name="Total 2 7 3 3 2" xfId="22780" xr:uid="{00000000-0005-0000-0000-0000239D0000}"/>
    <cellStyle name="Total 2 7 3 3 3" xfId="15478" xr:uid="{00000000-0005-0000-0000-0000249D0000}"/>
    <cellStyle name="Total 2 7 3 3 4" xfId="27174" xr:uid="{00000000-0005-0000-0000-0000259D0000}"/>
    <cellStyle name="Total 2 7 3 3 5" xfId="29477" xr:uid="{00000000-0005-0000-0000-0000269D0000}"/>
    <cellStyle name="Total 2 7 3 3 6" xfId="22535" xr:uid="{00000000-0005-0000-0000-0000279D0000}"/>
    <cellStyle name="Total 2 7 3 4" xfId="14475" xr:uid="{00000000-0005-0000-0000-0000289D0000}"/>
    <cellStyle name="Total 2 7 3 5" xfId="19428" xr:uid="{00000000-0005-0000-0000-0000299D0000}"/>
    <cellStyle name="Total 2 7 3 6" xfId="22581" xr:uid="{00000000-0005-0000-0000-00002A9D0000}"/>
    <cellStyle name="Total 2 7 3 7" xfId="24301" xr:uid="{00000000-0005-0000-0000-00002B9D0000}"/>
    <cellStyle name="Total 2 7 3 8" xfId="31277" xr:uid="{00000000-0005-0000-0000-00002C9D0000}"/>
    <cellStyle name="Total 2 7 4" xfId="5000" xr:uid="{00000000-0005-0000-0000-00002D9D0000}"/>
    <cellStyle name="Total 2 7 4 2" xfId="12766" xr:uid="{00000000-0005-0000-0000-00002E9D0000}"/>
    <cellStyle name="Total 2 7 4 3" xfId="22296" xr:uid="{00000000-0005-0000-0000-00002F9D0000}"/>
    <cellStyle name="Total 2 7 4 4" xfId="20272" xr:uid="{00000000-0005-0000-0000-0000309D0000}"/>
    <cellStyle name="Total 2 7 4 5" xfId="20908" xr:uid="{00000000-0005-0000-0000-0000319D0000}"/>
    <cellStyle name="Total 2 7 4 6" xfId="26365" xr:uid="{00000000-0005-0000-0000-0000329D0000}"/>
    <cellStyle name="Total 2 7 4 7" xfId="28175" xr:uid="{00000000-0005-0000-0000-0000339D0000}"/>
    <cellStyle name="Total 2 7 5" xfId="4886" xr:uid="{00000000-0005-0000-0000-0000349D0000}"/>
    <cellStyle name="Total 2 7 5 2" xfId="22184" xr:uid="{00000000-0005-0000-0000-0000359D0000}"/>
    <cellStyle name="Total 2 7 5 3" xfId="20770" xr:uid="{00000000-0005-0000-0000-0000369D0000}"/>
    <cellStyle name="Total 2 7 5 4" xfId="24446" xr:uid="{00000000-0005-0000-0000-0000379D0000}"/>
    <cellStyle name="Total 2 7 5 5" xfId="24364" xr:uid="{00000000-0005-0000-0000-0000389D0000}"/>
    <cellStyle name="Total 2 7 5 6" xfId="31830" xr:uid="{00000000-0005-0000-0000-0000399D0000}"/>
    <cellStyle name="Total 2 7 6" xfId="22700" xr:uid="{00000000-0005-0000-0000-00003A9D0000}"/>
    <cellStyle name="Total 2 7 7" xfId="16188" xr:uid="{00000000-0005-0000-0000-00003B9D0000}"/>
    <cellStyle name="Total 2 7 8" xfId="28396" xr:uid="{00000000-0005-0000-0000-00003C9D0000}"/>
    <cellStyle name="Total 2 7 9" xfId="20509" xr:uid="{00000000-0005-0000-0000-00003D9D0000}"/>
    <cellStyle name="Total 2 8" xfId="1497" xr:uid="{00000000-0005-0000-0000-00003E9D0000}"/>
    <cellStyle name="Total 2 8 2" xfId="2588" xr:uid="{00000000-0005-0000-0000-00003F9D0000}"/>
    <cellStyle name="Total 2 8 2 2" xfId="6611" xr:uid="{00000000-0005-0000-0000-0000409D0000}"/>
    <cellStyle name="Total 2 8 2 2 2" xfId="14032" xr:uid="{00000000-0005-0000-0000-0000419D0000}"/>
    <cellStyle name="Total 2 8 2 2 3" xfId="23822" xr:uid="{00000000-0005-0000-0000-0000429D0000}"/>
    <cellStyle name="Total 2 8 2 2 4" xfId="18243" xr:uid="{00000000-0005-0000-0000-0000439D0000}"/>
    <cellStyle name="Total 2 8 2 2 5" xfId="27476" xr:uid="{00000000-0005-0000-0000-0000449D0000}"/>
    <cellStyle name="Total 2 8 2 2 6" xfId="21135" xr:uid="{00000000-0005-0000-0000-0000459D0000}"/>
    <cellStyle name="Total 2 8 2 2 7" xfId="16557" xr:uid="{00000000-0005-0000-0000-0000469D0000}"/>
    <cellStyle name="Total 2 8 2 3" xfId="6765" xr:uid="{00000000-0005-0000-0000-0000479D0000}"/>
    <cellStyle name="Total 2 8 2 3 2" xfId="23976" xr:uid="{00000000-0005-0000-0000-0000489D0000}"/>
    <cellStyle name="Total 2 8 2 3 3" xfId="21131" xr:uid="{00000000-0005-0000-0000-0000499D0000}"/>
    <cellStyle name="Total 2 8 2 3 4" xfId="27199" xr:uid="{00000000-0005-0000-0000-00004A9D0000}"/>
    <cellStyle name="Total 2 8 2 3 5" xfId="29761" xr:uid="{00000000-0005-0000-0000-00004B9D0000}"/>
    <cellStyle name="Total 2 8 2 3 6" xfId="20613" xr:uid="{00000000-0005-0000-0000-00004C9D0000}"/>
    <cellStyle name="Total 2 8 2 4" xfId="14323" xr:uid="{00000000-0005-0000-0000-00004D9D0000}"/>
    <cellStyle name="Total 2 8 2 5" xfId="26386" xr:uid="{00000000-0005-0000-0000-00004E9D0000}"/>
    <cellStyle name="Total 2 8 2 6" xfId="26206" xr:uid="{00000000-0005-0000-0000-00004F9D0000}"/>
    <cellStyle name="Total 2 8 2 7" xfId="30466" xr:uid="{00000000-0005-0000-0000-0000509D0000}"/>
    <cellStyle name="Total 2 8 2 8" xfId="30381" xr:uid="{00000000-0005-0000-0000-0000519D0000}"/>
    <cellStyle name="Total 2 8 3" xfId="5924" xr:uid="{00000000-0005-0000-0000-0000529D0000}"/>
    <cellStyle name="Total 2 8 3 2" xfId="13553" xr:uid="{00000000-0005-0000-0000-0000539D0000}"/>
    <cellStyle name="Total 2 8 3 3" xfId="23135" xr:uid="{00000000-0005-0000-0000-0000549D0000}"/>
    <cellStyle name="Total 2 8 3 4" xfId="21470" xr:uid="{00000000-0005-0000-0000-0000559D0000}"/>
    <cellStyle name="Total 2 8 3 5" xfId="24439" xr:uid="{00000000-0005-0000-0000-0000569D0000}"/>
    <cellStyle name="Total 2 8 3 6" xfId="28141" xr:uid="{00000000-0005-0000-0000-0000579D0000}"/>
    <cellStyle name="Total 2 8 3 7" xfId="28296" xr:uid="{00000000-0005-0000-0000-0000589D0000}"/>
    <cellStyle name="Total 2 8 4" xfId="6284" xr:uid="{00000000-0005-0000-0000-0000599D0000}"/>
    <cellStyle name="Total 2 8 4 2" xfId="23495" xr:uid="{00000000-0005-0000-0000-00005A9D0000}"/>
    <cellStyle name="Total 2 8 4 3" xfId="17824" xr:uid="{00000000-0005-0000-0000-00005B9D0000}"/>
    <cellStyle name="Total 2 8 4 4" xfId="21775" xr:uid="{00000000-0005-0000-0000-00005C9D0000}"/>
    <cellStyle name="Total 2 8 4 5" xfId="29284" xr:uid="{00000000-0005-0000-0000-00005D9D0000}"/>
    <cellStyle name="Total 2 8 4 6" xfId="32009" xr:uid="{00000000-0005-0000-0000-00005E9D0000}"/>
    <cellStyle name="Total 2 8 5" xfId="16229" xr:uid="{00000000-0005-0000-0000-00005F9D0000}"/>
    <cellStyle name="Total 2 8 6" xfId="26550" xr:uid="{00000000-0005-0000-0000-0000609D0000}"/>
    <cellStyle name="Total 2 8 7" xfId="14692" xr:uid="{00000000-0005-0000-0000-0000619D0000}"/>
    <cellStyle name="Total 2 8 8" xfId="29745" xr:uid="{00000000-0005-0000-0000-0000629D0000}"/>
    <cellStyle name="Total 2 8 9" xfId="27540" xr:uid="{00000000-0005-0000-0000-0000639D0000}"/>
    <cellStyle name="Total 2 9" xfId="1904" xr:uid="{00000000-0005-0000-0000-0000649D0000}"/>
    <cellStyle name="Total 2 9 2" xfId="6205" xr:uid="{00000000-0005-0000-0000-0000659D0000}"/>
    <cellStyle name="Total 2 9 2 2" xfId="13770" xr:uid="{00000000-0005-0000-0000-0000669D0000}"/>
    <cellStyle name="Total 2 9 2 3" xfId="23416" xr:uid="{00000000-0005-0000-0000-0000679D0000}"/>
    <cellStyle name="Total 2 9 2 4" xfId="25227" xr:uid="{00000000-0005-0000-0000-0000689D0000}"/>
    <cellStyle name="Total 2 9 2 5" xfId="28046" xr:uid="{00000000-0005-0000-0000-0000699D0000}"/>
    <cellStyle name="Total 2 9 2 6" xfId="29315" xr:uid="{00000000-0005-0000-0000-00006A9D0000}"/>
    <cellStyle name="Total 2 9 2 7" xfId="31249" xr:uid="{00000000-0005-0000-0000-00006B9D0000}"/>
    <cellStyle name="Total 2 9 3" xfId="4009" xr:uid="{00000000-0005-0000-0000-00006C9D0000}"/>
    <cellStyle name="Total 2 9 3 2" xfId="21376" xr:uid="{00000000-0005-0000-0000-00006D9D0000}"/>
    <cellStyle name="Total 2 9 3 3" xfId="25471" xr:uid="{00000000-0005-0000-0000-00006E9D0000}"/>
    <cellStyle name="Total 2 9 3 4" xfId="20675" xr:uid="{00000000-0005-0000-0000-00006F9D0000}"/>
    <cellStyle name="Total 2 9 3 5" xfId="14172" xr:uid="{00000000-0005-0000-0000-0000709D0000}"/>
    <cellStyle name="Total 2 9 3 6" xfId="29707" xr:uid="{00000000-0005-0000-0000-0000719D0000}"/>
    <cellStyle name="Total 2 9 4" xfId="14101" xr:uid="{00000000-0005-0000-0000-0000729D0000}"/>
    <cellStyle name="Total 2 9 5" xfId="22605" xr:uid="{00000000-0005-0000-0000-0000739D0000}"/>
    <cellStyle name="Total 2 9 6" xfId="21868" xr:uid="{00000000-0005-0000-0000-0000749D0000}"/>
    <cellStyle name="Total 2 9 7" xfId="25357" xr:uid="{00000000-0005-0000-0000-0000759D0000}"/>
    <cellStyle name="Total 2 9 8" xfId="29749" xr:uid="{00000000-0005-0000-0000-0000769D0000}"/>
    <cellStyle name="Total 3" xfId="819" xr:uid="{00000000-0005-0000-0000-0000779D0000}"/>
    <cellStyle name="Total 3 10" xfId="16533" xr:uid="{00000000-0005-0000-0000-0000789D0000}"/>
    <cellStyle name="Total 3 11" xfId="26019" xr:uid="{00000000-0005-0000-0000-0000799D0000}"/>
    <cellStyle name="Total 3 12" xfId="27873" xr:uid="{00000000-0005-0000-0000-00007A9D0000}"/>
    <cellStyle name="Total 3 13" xfId="15178" xr:uid="{00000000-0005-0000-0000-00007B9D0000}"/>
    <cellStyle name="Total 3 14" xfId="31806" xr:uid="{00000000-0005-0000-0000-00007C9D0000}"/>
    <cellStyle name="Total 3 2" xfId="820" xr:uid="{00000000-0005-0000-0000-00007D9D0000}"/>
    <cellStyle name="Total 3 2 10" xfId="24927" xr:uid="{00000000-0005-0000-0000-00007E9D0000}"/>
    <cellStyle name="Total 3 2 11" xfId="30331" xr:uid="{00000000-0005-0000-0000-00007F9D0000}"/>
    <cellStyle name="Total 3 2 12" xfId="30883" xr:uid="{00000000-0005-0000-0000-0000809D0000}"/>
    <cellStyle name="Total 3 2 13" xfId="31408" xr:uid="{00000000-0005-0000-0000-0000819D0000}"/>
    <cellStyle name="Total 3 2 2" xfId="821" xr:uid="{00000000-0005-0000-0000-0000829D0000}"/>
    <cellStyle name="Total 3 2 2 10" xfId="29746" xr:uid="{00000000-0005-0000-0000-0000839D0000}"/>
    <cellStyle name="Total 3 2 2 11" xfId="20030" xr:uid="{00000000-0005-0000-0000-0000849D0000}"/>
    <cellStyle name="Total 3 2 2 12" xfId="26995" xr:uid="{00000000-0005-0000-0000-0000859D0000}"/>
    <cellStyle name="Total 3 2 2 2" xfId="822" xr:uid="{00000000-0005-0000-0000-0000869D0000}"/>
    <cellStyle name="Total 3 2 2 2 10" xfId="25782" xr:uid="{00000000-0005-0000-0000-0000879D0000}"/>
    <cellStyle name="Total 3 2 2 2 2" xfId="1524" xr:uid="{00000000-0005-0000-0000-0000889D0000}"/>
    <cellStyle name="Total 3 2 2 2 2 2" xfId="2615" xr:uid="{00000000-0005-0000-0000-0000899D0000}"/>
    <cellStyle name="Total 3 2 2 2 2 2 2" xfId="6638" xr:uid="{00000000-0005-0000-0000-00008A9D0000}"/>
    <cellStyle name="Total 3 2 2 2 2 2 2 2" xfId="14059" xr:uid="{00000000-0005-0000-0000-00008B9D0000}"/>
    <cellStyle name="Total 3 2 2 2 2 2 2 3" xfId="23849" xr:uid="{00000000-0005-0000-0000-00008C9D0000}"/>
    <cellStyle name="Total 3 2 2 2 2 2 2 4" xfId="22598" xr:uid="{00000000-0005-0000-0000-00008D9D0000}"/>
    <cellStyle name="Total 3 2 2 2 2 2 2 5" xfId="26323" xr:uid="{00000000-0005-0000-0000-00008E9D0000}"/>
    <cellStyle name="Total 3 2 2 2 2 2 2 6" xfId="30689" xr:uid="{00000000-0005-0000-0000-00008F9D0000}"/>
    <cellStyle name="Total 3 2 2 2 2 2 2 7" xfId="25041" xr:uid="{00000000-0005-0000-0000-0000909D0000}"/>
    <cellStyle name="Total 3 2 2 2 2 2 3" xfId="4066" xr:uid="{00000000-0005-0000-0000-0000919D0000}"/>
    <cellStyle name="Total 3 2 2 2 2 2 3 2" xfId="21433" xr:uid="{00000000-0005-0000-0000-0000929D0000}"/>
    <cellStyle name="Total 3 2 2 2 2 2 3 3" xfId="24600" xr:uid="{00000000-0005-0000-0000-0000939D0000}"/>
    <cellStyle name="Total 3 2 2 2 2 2 3 4" xfId="14208" xr:uid="{00000000-0005-0000-0000-0000949D0000}"/>
    <cellStyle name="Total 3 2 2 2 2 2 3 5" xfId="27347" xr:uid="{00000000-0005-0000-0000-0000959D0000}"/>
    <cellStyle name="Total 3 2 2 2 2 2 3 6" xfId="29460" xr:uid="{00000000-0005-0000-0000-0000969D0000}"/>
    <cellStyle name="Total 3 2 2 2 2 2 4" xfId="14300" xr:uid="{00000000-0005-0000-0000-0000979D0000}"/>
    <cellStyle name="Total 3 2 2 2 2 2 5" xfId="20327" xr:uid="{00000000-0005-0000-0000-0000989D0000}"/>
    <cellStyle name="Total 3 2 2 2 2 2 6" xfId="24934" xr:uid="{00000000-0005-0000-0000-0000999D0000}"/>
    <cellStyle name="Total 3 2 2 2 2 2 7" xfId="27345" xr:uid="{00000000-0005-0000-0000-00009A9D0000}"/>
    <cellStyle name="Total 3 2 2 2 2 2 8" xfId="31388" xr:uid="{00000000-0005-0000-0000-00009B9D0000}"/>
    <cellStyle name="Total 3 2 2 2 2 3" xfId="5951" xr:uid="{00000000-0005-0000-0000-00009C9D0000}"/>
    <cellStyle name="Total 3 2 2 2 2 3 2" xfId="13580" xr:uid="{00000000-0005-0000-0000-00009D9D0000}"/>
    <cellStyle name="Total 3 2 2 2 2 3 3" xfId="23162" xr:uid="{00000000-0005-0000-0000-00009E9D0000}"/>
    <cellStyle name="Total 3 2 2 2 2 3 4" xfId="18565" xr:uid="{00000000-0005-0000-0000-00009F9D0000}"/>
    <cellStyle name="Total 3 2 2 2 2 3 5" xfId="19863" xr:uid="{00000000-0005-0000-0000-0000A09D0000}"/>
    <cellStyle name="Total 3 2 2 2 2 3 6" xfId="27958" xr:uid="{00000000-0005-0000-0000-0000A19D0000}"/>
    <cellStyle name="Total 3 2 2 2 2 3 7" xfId="31928" xr:uid="{00000000-0005-0000-0000-0000A29D0000}"/>
    <cellStyle name="Total 3 2 2 2 2 4" xfId="6304" xr:uid="{00000000-0005-0000-0000-0000A39D0000}"/>
    <cellStyle name="Total 3 2 2 2 2 4 2" xfId="23515" xr:uid="{00000000-0005-0000-0000-0000A49D0000}"/>
    <cellStyle name="Total 3 2 2 2 2 4 3" xfId="25949" xr:uid="{00000000-0005-0000-0000-0000A59D0000}"/>
    <cellStyle name="Total 3 2 2 2 2 4 4" xfId="28640" xr:uid="{00000000-0005-0000-0000-0000A69D0000}"/>
    <cellStyle name="Total 3 2 2 2 2 4 5" xfId="25317" xr:uid="{00000000-0005-0000-0000-0000A79D0000}"/>
    <cellStyle name="Total 3 2 2 2 2 4 6" xfId="31090" xr:uid="{00000000-0005-0000-0000-0000A89D0000}"/>
    <cellStyle name="Total 3 2 2 2 2 5" xfId="18575" xr:uid="{00000000-0005-0000-0000-0000A99D0000}"/>
    <cellStyle name="Total 3 2 2 2 2 6" xfId="21138" xr:uid="{00000000-0005-0000-0000-0000AA9D0000}"/>
    <cellStyle name="Total 3 2 2 2 2 7" xfId="28471" xr:uid="{00000000-0005-0000-0000-0000AB9D0000}"/>
    <cellStyle name="Total 3 2 2 2 2 8" xfId="26903" xr:uid="{00000000-0005-0000-0000-0000AC9D0000}"/>
    <cellStyle name="Total 3 2 2 2 2 9" xfId="31356" xr:uid="{00000000-0005-0000-0000-0000AD9D0000}"/>
    <cellStyle name="Total 3 2 2 2 3" xfId="1931" xr:uid="{00000000-0005-0000-0000-0000AE9D0000}"/>
    <cellStyle name="Total 3 2 2 2 3 2" xfId="6232" xr:uid="{00000000-0005-0000-0000-0000AF9D0000}"/>
    <cellStyle name="Total 3 2 2 2 3 2 2" xfId="13797" xr:uid="{00000000-0005-0000-0000-0000B09D0000}"/>
    <cellStyle name="Total 3 2 2 2 3 2 3" xfId="23443" xr:uid="{00000000-0005-0000-0000-0000B19D0000}"/>
    <cellStyle name="Total 3 2 2 2 3 2 4" xfId="24530" xr:uid="{00000000-0005-0000-0000-0000B29D0000}"/>
    <cellStyle name="Total 3 2 2 2 3 2 5" xfId="28328" xr:uid="{00000000-0005-0000-0000-0000B39D0000}"/>
    <cellStyle name="Total 3 2 2 2 3 2 6" xfId="28252" xr:uid="{00000000-0005-0000-0000-0000B49D0000}"/>
    <cellStyle name="Total 3 2 2 2 3 2 7" xfId="31487" xr:uid="{00000000-0005-0000-0000-0000B59D0000}"/>
    <cellStyle name="Total 3 2 2 2 3 3" xfId="4675" xr:uid="{00000000-0005-0000-0000-0000B69D0000}"/>
    <cellStyle name="Total 3 2 2 2 3 3 2" xfId="21993" xr:uid="{00000000-0005-0000-0000-0000B79D0000}"/>
    <cellStyle name="Total 3 2 2 2 3 3 3" xfId="26439" xr:uid="{00000000-0005-0000-0000-0000B89D0000}"/>
    <cellStyle name="Total 3 2 2 2 3 3 4" xfId="14272" xr:uid="{00000000-0005-0000-0000-0000B99D0000}"/>
    <cellStyle name="Total 3 2 2 2 3 3 5" xfId="29687" xr:uid="{00000000-0005-0000-0000-0000BA9D0000}"/>
    <cellStyle name="Total 3 2 2 2 3 3 6" xfId="29751" xr:uid="{00000000-0005-0000-0000-0000BB9D0000}"/>
    <cellStyle name="Total 3 2 2 2 3 4" xfId="20137" xr:uid="{00000000-0005-0000-0000-0000BC9D0000}"/>
    <cellStyle name="Total 3 2 2 2 3 5" xfId="25570" xr:uid="{00000000-0005-0000-0000-0000BD9D0000}"/>
    <cellStyle name="Total 3 2 2 2 3 6" xfId="19888" xr:uid="{00000000-0005-0000-0000-0000BE9D0000}"/>
    <cellStyle name="Total 3 2 2 2 3 7" xfId="26279" xr:uid="{00000000-0005-0000-0000-0000BF9D0000}"/>
    <cellStyle name="Total 3 2 2 2 3 8" xfId="27967" xr:uid="{00000000-0005-0000-0000-0000C09D0000}"/>
    <cellStyle name="Total 3 2 2 2 4" xfId="4999" xr:uid="{00000000-0005-0000-0000-0000C19D0000}"/>
    <cellStyle name="Total 3 2 2 2 4 2" xfId="12765" xr:uid="{00000000-0005-0000-0000-0000C29D0000}"/>
    <cellStyle name="Total 3 2 2 2 4 3" xfId="22295" xr:uid="{00000000-0005-0000-0000-0000C39D0000}"/>
    <cellStyle name="Total 3 2 2 2 4 4" xfId="26261" xr:uid="{00000000-0005-0000-0000-0000C49D0000}"/>
    <cellStyle name="Total 3 2 2 2 4 5" xfId="27482" xr:uid="{00000000-0005-0000-0000-0000C59D0000}"/>
    <cellStyle name="Total 3 2 2 2 4 6" xfId="30623" xr:uid="{00000000-0005-0000-0000-0000C69D0000}"/>
    <cellStyle name="Total 3 2 2 2 4 7" xfId="30845" xr:uid="{00000000-0005-0000-0000-0000C79D0000}"/>
    <cellStyle name="Total 3 2 2 2 5" xfId="6824" xr:uid="{00000000-0005-0000-0000-0000C89D0000}"/>
    <cellStyle name="Total 3 2 2 2 5 2" xfId="24035" xr:uid="{00000000-0005-0000-0000-0000C99D0000}"/>
    <cellStyle name="Total 3 2 2 2 5 3" xfId="26175" xr:uid="{00000000-0005-0000-0000-0000CA9D0000}"/>
    <cellStyle name="Total 3 2 2 2 5 4" xfId="28862" xr:uid="{00000000-0005-0000-0000-0000CB9D0000}"/>
    <cellStyle name="Total 3 2 2 2 5 5" xfId="22618" xr:uid="{00000000-0005-0000-0000-0000CC9D0000}"/>
    <cellStyle name="Total 3 2 2 2 5 6" xfId="31161" xr:uid="{00000000-0005-0000-0000-0000CD9D0000}"/>
    <cellStyle name="Total 3 2 2 2 6" xfId="20965" xr:uid="{00000000-0005-0000-0000-0000CE9D0000}"/>
    <cellStyle name="Total 3 2 2 2 7" xfId="26457" xr:uid="{00000000-0005-0000-0000-0000CF9D0000}"/>
    <cellStyle name="Total 3 2 2 2 8" xfId="20546" xr:uid="{00000000-0005-0000-0000-0000D09D0000}"/>
    <cellStyle name="Total 3 2 2 2 9" xfId="26630" xr:uid="{00000000-0005-0000-0000-0000D19D0000}"/>
    <cellStyle name="Total 3 2 2 3" xfId="823" xr:uid="{00000000-0005-0000-0000-0000D29D0000}"/>
    <cellStyle name="Total 3 2 2 3 10" xfId="29960" xr:uid="{00000000-0005-0000-0000-0000D39D0000}"/>
    <cellStyle name="Total 3 2 2 3 2" xfId="1525" xr:uid="{00000000-0005-0000-0000-0000D49D0000}"/>
    <cellStyle name="Total 3 2 2 3 2 2" xfId="2616" xr:uid="{00000000-0005-0000-0000-0000D59D0000}"/>
    <cellStyle name="Total 3 2 2 3 2 2 2" xfId="6639" xr:uid="{00000000-0005-0000-0000-0000D69D0000}"/>
    <cellStyle name="Total 3 2 2 3 2 2 2 2" xfId="14060" xr:uid="{00000000-0005-0000-0000-0000D79D0000}"/>
    <cellStyle name="Total 3 2 2 3 2 2 2 3" xfId="23850" xr:uid="{00000000-0005-0000-0000-0000D89D0000}"/>
    <cellStyle name="Total 3 2 2 3 2 2 2 4" xfId="19849" xr:uid="{00000000-0005-0000-0000-0000D99D0000}"/>
    <cellStyle name="Total 3 2 2 3 2 2 2 5" xfId="24559" xr:uid="{00000000-0005-0000-0000-0000DA9D0000}"/>
    <cellStyle name="Total 3 2 2 3 2 2 2 6" xfId="29872" xr:uid="{00000000-0005-0000-0000-0000DB9D0000}"/>
    <cellStyle name="Total 3 2 2 3 2 2 2 7" xfId="31139" xr:uid="{00000000-0005-0000-0000-0000DC9D0000}"/>
    <cellStyle name="Total 3 2 2 3 2 2 3" xfId="4065" xr:uid="{00000000-0005-0000-0000-0000DD9D0000}"/>
    <cellStyle name="Total 3 2 2 3 2 2 3 2" xfId="21432" xr:uid="{00000000-0005-0000-0000-0000DE9D0000}"/>
    <cellStyle name="Total 3 2 2 3 2 2 3 3" xfId="15430" xr:uid="{00000000-0005-0000-0000-0000DF9D0000}"/>
    <cellStyle name="Total 3 2 2 3 2 2 3 4" xfId="25513" xr:uid="{00000000-0005-0000-0000-0000E09D0000}"/>
    <cellStyle name="Total 3 2 2 3 2 2 3 5" xfId="26221" xr:uid="{00000000-0005-0000-0000-0000E19D0000}"/>
    <cellStyle name="Total 3 2 2 3 2 2 3 6" xfId="31143" xr:uid="{00000000-0005-0000-0000-0000E29D0000}"/>
    <cellStyle name="Total 3 2 2 3 2 2 4" xfId="14299" xr:uid="{00000000-0005-0000-0000-0000E39D0000}"/>
    <cellStyle name="Total 3 2 2 3 2 2 5" xfId="25119" xr:uid="{00000000-0005-0000-0000-0000E49D0000}"/>
    <cellStyle name="Total 3 2 2 3 2 2 6" xfId="27823" xr:uid="{00000000-0005-0000-0000-0000E59D0000}"/>
    <cellStyle name="Total 3 2 2 3 2 2 7" xfId="28575" xr:uid="{00000000-0005-0000-0000-0000E69D0000}"/>
    <cellStyle name="Total 3 2 2 3 2 2 8" xfId="32023" xr:uid="{00000000-0005-0000-0000-0000E79D0000}"/>
    <cellStyle name="Total 3 2 2 3 2 3" xfId="5952" xr:uid="{00000000-0005-0000-0000-0000E89D0000}"/>
    <cellStyle name="Total 3 2 2 3 2 3 2" xfId="13581" xr:uid="{00000000-0005-0000-0000-0000E99D0000}"/>
    <cellStyle name="Total 3 2 2 3 2 3 3" xfId="23163" xr:uid="{00000000-0005-0000-0000-0000EA9D0000}"/>
    <cellStyle name="Total 3 2 2 3 2 3 4" xfId="26235" xr:uid="{00000000-0005-0000-0000-0000EB9D0000}"/>
    <cellStyle name="Total 3 2 2 3 2 3 5" xfId="25142" xr:uid="{00000000-0005-0000-0000-0000EC9D0000}"/>
    <cellStyle name="Total 3 2 2 3 2 3 6" xfId="29356" xr:uid="{00000000-0005-0000-0000-0000ED9D0000}"/>
    <cellStyle name="Total 3 2 2 3 2 3 7" xfId="31483" xr:uid="{00000000-0005-0000-0000-0000EE9D0000}"/>
    <cellStyle name="Total 3 2 2 3 2 4" xfId="6665" xr:uid="{00000000-0005-0000-0000-0000EF9D0000}"/>
    <cellStyle name="Total 3 2 2 3 2 4 2" xfId="23876" xr:uid="{00000000-0005-0000-0000-0000F09D0000}"/>
    <cellStyle name="Total 3 2 2 3 2 4 3" xfId="22532" xr:uid="{00000000-0005-0000-0000-0000F19D0000}"/>
    <cellStyle name="Total 3 2 2 3 2 4 4" xfId="18850" xr:uid="{00000000-0005-0000-0000-0000F29D0000}"/>
    <cellStyle name="Total 3 2 2 3 2 4 5" xfId="30629" xr:uid="{00000000-0005-0000-0000-0000F39D0000}"/>
    <cellStyle name="Total 3 2 2 3 2 4 6" xfId="31306" xr:uid="{00000000-0005-0000-0000-0000F49D0000}"/>
    <cellStyle name="Total 3 2 2 3 2 5" xfId="18800" xr:uid="{00000000-0005-0000-0000-0000F59D0000}"/>
    <cellStyle name="Total 3 2 2 3 2 6" xfId="25064" xr:uid="{00000000-0005-0000-0000-0000F69D0000}"/>
    <cellStyle name="Total 3 2 2 3 2 7" xfId="20786" xr:uid="{00000000-0005-0000-0000-0000F79D0000}"/>
    <cellStyle name="Total 3 2 2 3 2 8" xfId="27569" xr:uid="{00000000-0005-0000-0000-0000F89D0000}"/>
    <cellStyle name="Total 3 2 2 3 2 9" xfId="32029" xr:uid="{00000000-0005-0000-0000-0000F99D0000}"/>
    <cellStyle name="Total 3 2 2 3 3" xfId="1932" xr:uid="{00000000-0005-0000-0000-0000FA9D0000}"/>
    <cellStyle name="Total 3 2 2 3 3 2" xfId="6233" xr:uid="{00000000-0005-0000-0000-0000FB9D0000}"/>
    <cellStyle name="Total 3 2 2 3 3 2 2" xfId="13798" xr:uid="{00000000-0005-0000-0000-0000FC9D0000}"/>
    <cellStyle name="Total 3 2 2 3 3 2 3" xfId="23444" xr:uid="{00000000-0005-0000-0000-0000FD9D0000}"/>
    <cellStyle name="Total 3 2 2 3 3 2 4" xfId="25318" xr:uid="{00000000-0005-0000-0000-0000FE9D0000}"/>
    <cellStyle name="Total 3 2 2 3 3 2 5" xfId="24348" xr:uid="{00000000-0005-0000-0000-0000FF9D0000}"/>
    <cellStyle name="Total 3 2 2 3 3 2 6" xfId="29165" xr:uid="{00000000-0005-0000-0000-0000009E0000}"/>
    <cellStyle name="Total 3 2 2 3 3 2 7" xfId="29774" xr:uid="{00000000-0005-0000-0000-0000019E0000}"/>
    <cellStyle name="Total 3 2 2 3 3 3" xfId="6881" xr:uid="{00000000-0005-0000-0000-0000029E0000}"/>
    <cellStyle name="Total 3 2 2 3 3 3 2" xfId="24092" xr:uid="{00000000-0005-0000-0000-0000039E0000}"/>
    <cellStyle name="Total 3 2 2 3 3 3 3" xfId="16538" xr:uid="{00000000-0005-0000-0000-0000049E0000}"/>
    <cellStyle name="Total 3 2 2 3 3 3 4" xfId="28919" xr:uid="{00000000-0005-0000-0000-0000059E0000}"/>
    <cellStyle name="Total 3 2 2 3 3 3 5" xfId="25892" xr:uid="{00000000-0005-0000-0000-0000069E0000}"/>
    <cellStyle name="Total 3 2 2 3 3 3 6" xfId="27376" xr:uid="{00000000-0005-0000-0000-0000079E0000}"/>
    <cellStyle name="Total 3 2 2 3 3 4" xfId="19916" xr:uid="{00000000-0005-0000-0000-0000089E0000}"/>
    <cellStyle name="Total 3 2 2 3 3 5" xfId="16279" xr:uid="{00000000-0005-0000-0000-0000099E0000}"/>
    <cellStyle name="Total 3 2 2 3 3 6" xfId="26673" xr:uid="{00000000-0005-0000-0000-00000A9E0000}"/>
    <cellStyle name="Total 3 2 2 3 3 7" xfId="20096" xr:uid="{00000000-0005-0000-0000-00000B9E0000}"/>
    <cellStyle name="Total 3 2 2 3 3 8" xfId="27361" xr:uid="{00000000-0005-0000-0000-00000C9E0000}"/>
    <cellStyle name="Total 3 2 2 3 4" xfId="5573" xr:uid="{00000000-0005-0000-0000-00000D9E0000}"/>
    <cellStyle name="Total 3 2 2 3 4 2" xfId="13257" xr:uid="{00000000-0005-0000-0000-00000E9E0000}"/>
    <cellStyle name="Total 3 2 2 3 4 3" xfId="22809" xr:uid="{00000000-0005-0000-0000-00000F9E0000}"/>
    <cellStyle name="Total 3 2 2 3 4 4" xfId="14113" xr:uid="{00000000-0005-0000-0000-0000109E0000}"/>
    <cellStyle name="Total 3 2 2 3 4 5" xfId="27878" xr:uid="{00000000-0005-0000-0000-0000119E0000}"/>
    <cellStyle name="Total 3 2 2 3 4 6" xfId="28679" xr:uid="{00000000-0005-0000-0000-0000129E0000}"/>
    <cellStyle name="Total 3 2 2 3 4 7" xfId="20830" xr:uid="{00000000-0005-0000-0000-0000139E0000}"/>
    <cellStyle name="Total 3 2 2 3 5" xfId="4665" xr:uid="{00000000-0005-0000-0000-0000149E0000}"/>
    <cellStyle name="Total 3 2 2 3 5 2" xfId="21983" xr:uid="{00000000-0005-0000-0000-0000159E0000}"/>
    <cellStyle name="Total 3 2 2 3 5 3" xfId="25424" xr:uid="{00000000-0005-0000-0000-0000169E0000}"/>
    <cellStyle name="Total 3 2 2 3 5 4" xfId="19688" xr:uid="{00000000-0005-0000-0000-0000179E0000}"/>
    <cellStyle name="Total 3 2 2 3 5 5" xfId="24434" xr:uid="{00000000-0005-0000-0000-0000189E0000}"/>
    <cellStyle name="Total 3 2 2 3 5 6" xfId="21761" xr:uid="{00000000-0005-0000-0000-0000199E0000}"/>
    <cellStyle name="Total 3 2 2 3 6" xfId="19945" xr:uid="{00000000-0005-0000-0000-00001A9E0000}"/>
    <cellStyle name="Total 3 2 2 3 7" xfId="21084" xr:uid="{00000000-0005-0000-0000-00001B9E0000}"/>
    <cellStyle name="Total 3 2 2 3 8" xfId="28193" xr:uid="{00000000-0005-0000-0000-00001C9E0000}"/>
    <cellStyle name="Total 3 2 2 3 9" xfId="30220" xr:uid="{00000000-0005-0000-0000-00001D9E0000}"/>
    <cellStyle name="Total 3 2 2 4" xfId="1523" xr:uid="{00000000-0005-0000-0000-00001E9E0000}"/>
    <cellStyle name="Total 3 2 2 4 2" xfId="2614" xr:uid="{00000000-0005-0000-0000-00001F9E0000}"/>
    <cellStyle name="Total 3 2 2 4 2 2" xfId="6637" xr:uid="{00000000-0005-0000-0000-0000209E0000}"/>
    <cellStyle name="Total 3 2 2 4 2 2 2" xfId="14058" xr:uid="{00000000-0005-0000-0000-0000219E0000}"/>
    <cellStyle name="Total 3 2 2 4 2 2 3" xfId="23848" xr:uid="{00000000-0005-0000-0000-0000229E0000}"/>
    <cellStyle name="Total 3 2 2 4 2 2 4" xfId="20607" xr:uid="{00000000-0005-0000-0000-0000239E0000}"/>
    <cellStyle name="Total 3 2 2 4 2 2 5" xfId="21063" xr:uid="{00000000-0005-0000-0000-0000249E0000}"/>
    <cellStyle name="Total 3 2 2 4 2 2 6" xfId="29883" xr:uid="{00000000-0005-0000-0000-0000259E0000}"/>
    <cellStyle name="Total 3 2 2 4 2 2 7" xfId="16509" xr:uid="{00000000-0005-0000-0000-0000269E0000}"/>
    <cellStyle name="Total 3 2 2 4 2 3" xfId="4067" xr:uid="{00000000-0005-0000-0000-0000279E0000}"/>
    <cellStyle name="Total 3 2 2 4 2 3 2" xfId="21434" xr:uid="{00000000-0005-0000-0000-0000289E0000}"/>
    <cellStyle name="Total 3 2 2 4 2 3 3" xfId="21179" xr:uid="{00000000-0005-0000-0000-0000299E0000}"/>
    <cellStyle name="Total 3 2 2 4 2 3 4" xfId="26580" xr:uid="{00000000-0005-0000-0000-00002A9E0000}"/>
    <cellStyle name="Total 3 2 2 4 2 3 5" xfId="25828" xr:uid="{00000000-0005-0000-0000-00002B9E0000}"/>
    <cellStyle name="Total 3 2 2 4 2 3 6" xfId="29724" xr:uid="{00000000-0005-0000-0000-00002C9E0000}"/>
    <cellStyle name="Total 3 2 2 4 2 4" xfId="14301" xr:uid="{00000000-0005-0000-0000-00002D9E0000}"/>
    <cellStyle name="Total 3 2 2 4 2 5" xfId="22589" xr:uid="{00000000-0005-0000-0000-00002E9E0000}"/>
    <cellStyle name="Total 3 2 2 4 2 6" xfId="27107" xr:uid="{00000000-0005-0000-0000-00002F9E0000}"/>
    <cellStyle name="Total 3 2 2 4 2 7" xfId="29379" xr:uid="{00000000-0005-0000-0000-0000309E0000}"/>
    <cellStyle name="Total 3 2 2 4 2 8" xfId="20416" xr:uid="{00000000-0005-0000-0000-0000319E0000}"/>
    <cellStyle name="Total 3 2 2 4 3" xfId="5950" xr:uid="{00000000-0005-0000-0000-0000329E0000}"/>
    <cellStyle name="Total 3 2 2 4 3 2" xfId="13579" xr:uid="{00000000-0005-0000-0000-0000339E0000}"/>
    <cellStyle name="Total 3 2 2 4 3 3" xfId="23161" xr:uid="{00000000-0005-0000-0000-0000349E0000}"/>
    <cellStyle name="Total 3 2 2 4 3 4" xfId="16233" xr:uid="{00000000-0005-0000-0000-0000359E0000}"/>
    <cellStyle name="Total 3 2 2 4 3 5" xfId="14407" xr:uid="{00000000-0005-0000-0000-0000369E0000}"/>
    <cellStyle name="Total 3 2 2 4 3 6" xfId="25497" xr:uid="{00000000-0005-0000-0000-0000379E0000}"/>
    <cellStyle name="Total 3 2 2 4 3 7" xfId="27042" xr:uid="{00000000-0005-0000-0000-0000389E0000}"/>
    <cellStyle name="Total 3 2 2 4 4" xfId="4014" xr:uid="{00000000-0005-0000-0000-0000399E0000}"/>
    <cellStyle name="Total 3 2 2 4 4 2" xfId="21381" xr:uid="{00000000-0005-0000-0000-00003A9E0000}"/>
    <cellStyle name="Total 3 2 2 4 4 3" xfId="18281" xr:uid="{00000000-0005-0000-0000-00003B9E0000}"/>
    <cellStyle name="Total 3 2 2 4 4 4" xfId="20436" xr:uid="{00000000-0005-0000-0000-00003C9E0000}"/>
    <cellStyle name="Total 3 2 2 4 4 5" xfId="30361" xr:uid="{00000000-0005-0000-0000-00003D9E0000}"/>
    <cellStyle name="Total 3 2 2 4 4 6" xfId="31586" xr:uid="{00000000-0005-0000-0000-00003E9E0000}"/>
    <cellStyle name="Total 3 2 2 4 5" xfId="20733" xr:uid="{00000000-0005-0000-0000-00003F9E0000}"/>
    <cellStyle name="Total 3 2 2 4 6" xfId="15130" xr:uid="{00000000-0005-0000-0000-0000409E0000}"/>
    <cellStyle name="Total 3 2 2 4 7" xfId="21450" xr:uid="{00000000-0005-0000-0000-0000419E0000}"/>
    <cellStyle name="Total 3 2 2 4 8" xfId="30210" xr:uid="{00000000-0005-0000-0000-0000429E0000}"/>
    <cellStyle name="Total 3 2 2 4 9" xfId="28093" xr:uid="{00000000-0005-0000-0000-0000439E0000}"/>
    <cellStyle name="Total 3 2 2 5" xfId="1930" xr:uid="{00000000-0005-0000-0000-0000449E0000}"/>
    <cellStyle name="Total 3 2 2 5 2" xfId="6231" xr:uid="{00000000-0005-0000-0000-0000459E0000}"/>
    <cellStyle name="Total 3 2 2 5 2 2" xfId="13796" xr:uid="{00000000-0005-0000-0000-0000469E0000}"/>
    <cellStyle name="Total 3 2 2 5 2 3" xfId="23442" xr:uid="{00000000-0005-0000-0000-0000479E0000}"/>
    <cellStyle name="Total 3 2 2 5 2 4" xfId="22684" xr:uid="{00000000-0005-0000-0000-0000489E0000}"/>
    <cellStyle name="Total 3 2 2 5 2 5" xfId="25965" xr:uid="{00000000-0005-0000-0000-0000499E0000}"/>
    <cellStyle name="Total 3 2 2 5 2 6" xfId="25174" xr:uid="{00000000-0005-0000-0000-00004A9E0000}"/>
    <cellStyle name="Total 3 2 2 5 2 7" xfId="31116" xr:uid="{00000000-0005-0000-0000-00004B9E0000}"/>
    <cellStyle name="Total 3 2 2 5 3" xfId="6313" xr:uid="{00000000-0005-0000-0000-00004C9E0000}"/>
    <cellStyle name="Total 3 2 2 5 3 2" xfId="23524" xr:uid="{00000000-0005-0000-0000-00004D9E0000}"/>
    <cellStyle name="Total 3 2 2 5 3 3" xfId="14793" xr:uid="{00000000-0005-0000-0000-00004E9E0000}"/>
    <cellStyle name="Total 3 2 2 5 3 4" xfId="28814" xr:uid="{00000000-0005-0000-0000-00004F9E0000}"/>
    <cellStyle name="Total 3 2 2 5 3 5" xfId="24503" xr:uid="{00000000-0005-0000-0000-0000509E0000}"/>
    <cellStyle name="Total 3 2 2 5 3 6" xfId="27768" xr:uid="{00000000-0005-0000-0000-0000519E0000}"/>
    <cellStyle name="Total 3 2 2 5 4" xfId="18590" xr:uid="{00000000-0005-0000-0000-0000529E0000}"/>
    <cellStyle name="Total 3 2 2 5 5" xfId="21493" xr:uid="{00000000-0005-0000-0000-0000539E0000}"/>
    <cellStyle name="Total 3 2 2 5 6" xfId="20818" xr:uid="{00000000-0005-0000-0000-0000549E0000}"/>
    <cellStyle name="Total 3 2 2 5 7" xfId="19879" xr:uid="{00000000-0005-0000-0000-0000559E0000}"/>
    <cellStyle name="Total 3 2 2 5 8" xfId="31593" xr:uid="{00000000-0005-0000-0000-0000569E0000}"/>
    <cellStyle name="Total 3 2 2 6" xfId="4056" xr:uid="{00000000-0005-0000-0000-0000579E0000}"/>
    <cellStyle name="Total 3 2 2 6 2" xfId="11974" xr:uid="{00000000-0005-0000-0000-0000589E0000}"/>
    <cellStyle name="Total 3 2 2 6 3" xfId="21423" xr:uid="{00000000-0005-0000-0000-0000599E0000}"/>
    <cellStyle name="Total 3 2 2 6 4" xfId="14209" xr:uid="{00000000-0005-0000-0000-00005A9E0000}"/>
    <cellStyle name="Total 3 2 2 6 5" xfId="27769" xr:uid="{00000000-0005-0000-0000-00005B9E0000}"/>
    <cellStyle name="Total 3 2 2 6 6" xfId="27066" xr:uid="{00000000-0005-0000-0000-00005C9E0000}"/>
    <cellStyle name="Total 3 2 2 6 7" xfId="30990" xr:uid="{00000000-0005-0000-0000-00005D9E0000}"/>
    <cellStyle name="Total 3 2 2 7" xfId="4913" xr:uid="{00000000-0005-0000-0000-00005E9E0000}"/>
    <cellStyle name="Total 3 2 2 7 2" xfId="22211" xr:uid="{00000000-0005-0000-0000-00005F9E0000}"/>
    <cellStyle name="Total 3 2 2 7 3" xfId="24648" xr:uid="{00000000-0005-0000-0000-0000609E0000}"/>
    <cellStyle name="Total 3 2 2 7 4" xfId="26333" xr:uid="{00000000-0005-0000-0000-0000619E0000}"/>
    <cellStyle name="Total 3 2 2 7 5" xfId="15615" xr:uid="{00000000-0005-0000-0000-0000629E0000}"/>
    <cellStyle name="Total 3 2 2 7 6" xfId="29678" xr:uid="{00000000-0005-0000-0000-0000639E0000}"/>
    <cellStyle name="Total 3 2 2 8" xfId="25172" xr:uid="{00000000-0005-0000-0000-0000649E0000}"/>
    <cellStyle name="Total 3 2 2 9" xfId="22070" xr:uid="{00000000-0005-0000-0000-0000659E0000}"/>
    <cellStyle name="Total 3 2 3" xfId="824" xr:uid="{00000000-0005-0000-0000-0000669E0000}"/>
    <cellStyle name="Total 3 2 3 10" xfId="24260" xr:uid="{00000000-0005-0000-0000-0000679E0000}"/>
    <cellStyle name="Total 3 2 3 2" xfId="1526" xr:uid="{00000000-0005-0000-0000-0000689E0000}"/>
    <cellStyle name="Total 3 2 3 2 2" xfId="2617" xr:uid="{00000000-0005-0000-0000-0000699E0000}"/>
    <cellStyle name="Total 3 2 3 2 2 2" xfId="6640" xr:uid="{00000000-0005-0000-0000-00006A9E0000}"/>
    <cellStyle name="Total 3 2 3 2 2 2 2" xfId="14061" xr:uid="{00000000-0005-0000-0000-00006B9E0000}"/>
    <cellStyle name="Total 3 2 3 2 2 2 3" xfId="23851" xr:uid="{00000000-0005-0000-0000-00006C9E0000}"/>
    <cellStyle name="Total 3 2 3 2 2 2 4" xfId="24590" xr:uid="{00000000-0005-0000-0000-00006D9E0000}"/>
    <cellStyle name="Total 3 2 3 2 2 2 5" xfId="25228" xr:uid="{00000000-0005-0000-0000-00006E9E0000}"/>
    <cellStyle name="Total 3 2 3 2 2 2 6" xfId="18301" xr:uid="{00000000-0005-0000-0000-00006F9E0000}"/>
    <cellStyle name="Total 3 2 3 2 2 2 7" xfId="31208" xr:uid="{00000000-0005-0000-0000-0000709E0000}"/>
    <cellStyle name="Total 3 2 3 2 2 3" xfId="5001" xr:uid="{00000000-0005-0000-0000-0000719E0000}"/>
    <cellStyle name="Total 3 2 3 2 2 3 2" xfId="22297" xr:uid="{00000000-0005-0000-0000-0000729E0000}"/>
    <cellStyle name="Total 3 2 3 2 2 3 3" xfId="20540" xr:uid="{00000000-0005-0000-0000-0000739E0000}"/>
    <cellStyle name="Total 3 2 3 2 2 3 4" xfId="25234" xr:uid="{00000000-0005-0000-0000-0000749E0000}"/>
    <cellStyle name="Total 3 2 3 2 2 3 5" xfId="29182" xr:uid="{00000000-0005-0000-0000-0000759E0000}"/>
    <cellStyle name="Total 3 2 3 2 2 3 6" xfId="30970" xr:uid="{00000000-0005-0000-0000-0000769E0000}"/>
    <cellStyle name="Total 3 2 3 2 2 4" xfId="14298" xr:uid="{00000000-0005-0000-0000-0000779E0000}"/>
    <cellStyle name="Total 3 2 3 2 2 5" xfId="26389" xr:uid="{00000000-0005-0000-0000-0000789E0000}"/>
    <cellStyle name="Total 3 2 3 2 2 6" xfId="21759" xr:uid="{00000000-0005-0000-0000-0000799E0000}"/>
    <cellStyle name="Total 3 2 3 2 2 7" xfId="30028" xr:uid="{00000000-0005-0000-0000-00007A9E0000}"/>
    <cellStyle name="Total 3 2 3 2 2 8" xfId="27019" xr:uid="{00000000-0005-0000-0000-00007B9E0000}"/>
    <cellStyle name="Total 3 2 3 2 3" xfId="5953" xr:uid="{00000000-0005-0000-0000-00007C9E0000}"/>
    <cellStyle name="Total 3 2 3 2 3 2" xfId="13582" xr:uid="{00000000-0005-0000-0000-00007D9E0000}"/>
    <cellStyle name="Total 3 2 3 2 3 3" xfId="23164" xr:uid="{00000000-0005-0000-0000-00007E9E0000}"/>
    <cellStyle name="Total 3 2 3 2 3 4" xfId="25310" xr:uid="{00000000-0005-0000-0000-00007F9E0000}"/>
    <cellStyle name="Total 3 2 3 2 3 5" xfId="25283" xr:uid="{00000000-0005-0000-0000-0000809E0000}"/>
    <cellStyle name="Total 3 2 3 2 3 6" xfId="29496" xr:uid="{00000000-0005-0000-0000-0000819E0000}"/>
    <cellStyle name="Total 3 2 3 2 3 7" xfId="31615" xr:uid="{00000000-0005-0000-0000-0000829E0000}"/>
    <cellStyle name="Total 3 2 3 2 4" xfId="6918" xr:uid="{00000000-0005-0000-0000-0000839E0000}"/>
    <cellStyle name="Total 3 2 3 2 4 2" xfId="24129" xr:uid="{00000000-0005-0000-0000-0000849E0000}"/>
    <cellStyle name="Total 3 2 3 2 4 3" xfId="21562" xr:uid="{00000000-0005-0000-0000-0000859E0000}"/>
    <cellStyle name="Total 3 2 3 2 4 4" xfId="28956" xr:uid="{00000000-0005-0000-0000-0000869E0000}"/>
    <cellStyle name="Total 3 2 3 2 4 5" xfId="26872" xr:uid="{00000000-0005-0000-0000-0000879E0000}"/>
    <cellStyle name="Total 3 2 3 2 4 6" xfId="27980" xr:uid="{00000000-0005-0000-0000-0000889E0000}"/>
    <cellStyle name="Total 3 2 3 2 5" xfId="19991" xr:uid="{00000000-0005-0000-0000-0000899E0000}"/>
    <cellStyle name="Total 3 2 3 2 6" xfId="26400" xr:uid="{00000000-0005-0000-0000-00008A9E0000}"/>
    <cellStyle name="Total 3 2 3 2 7" xfId="22067" xr:uid="{00000000-0005-0000-0000-00008B9E0000}"/>
    <cellStyle name="Total 3 2 3 2 8" xfId="30457" xr:uid="{00000000-0005-0000-0000-00008C9E0000}"/>
    <cellStyle name="Total 3 2 3 2 9" xfId="30939" xr:uid="{00000000-0005-0000-0000-00008D9E0000}"/>
    <cellStyle name="Total 3 2 3 3" xfId="1933" xr:uid="{00000000-0005-0000-0000-00008E9E0000}"/>
    <cellStyle name="Total 3 2 3 3 2" xfId="6234" xr:uid="{00000000-0005-0000-0000-00008F9E0000}"/>
    <cellStyle name="Total 3 2 3 3 2 2" xfId="13799" xr:uid="{00000000-0005-0000-0000-0000909E0000}"/>
    <cellStyle name="Total 3 2 3 3 2 3" xfId="23445" xr:uid="{00000000-0005-0000-0000-0000919E0000}"/>
    <cellStyle name="Total 3 2 3 3 2 4" xfId="18063" xr:uid="{00000000-0005-0000-0000-0000929E0000}"/>
    <cellStyle name="Total 3 2 3 3 2 5" xfId="25555" xr:uid="{00000000-0005-0000-0000-0000939E0000}"/>
    <cellStyle name="Total 3 2 3 3 2 6" xfId="29100" xr:uid="{00000000-0005-0000-0000-0000949E0000}"/>
    <cellStyle name="Total 3 2 3 3 2 7" xfId="22151" xr:uid="{00000000-0005-0000-0000-0000959E0000}"/>
    <cellStyle name="Total 3 2 3 3 3" xfId="6262" xr:uid="{00000000-0005-0000-0000-0000969E0000}"/>
    <cellStyle name="Total 3 2 3 3 3 2" xfId="23473" xr:uid="{00000000-0005-0000-0000-0000979E0000}"/>
    <cellStyle name="Total 3 2 3 3 3 3" xfId="21596" xr:uid="{00000000-0005-0000-0000-0000989E0000}"/>
    <cellStyle name="Total 3 2 3 3 3 4" xfId="25460" xr:uid="{00000000-0005-0000-0000-0000999E0000}"/>
    <cellStyle name="Total 3 2 3 3 3 5" xfId="29327" xr:uid="{00000000-0005-0000-0000-00009A9E0000}"/>
    <cellStyle name="Total 3 2 3 3 3 6" xfId="31214" xr:uid="{00000000-0005-0000-0000-00009B9E0000}"/>
    <cellStyle name="Total 3 2 3 3 4" xfId="15624" xr:uid="{00000000-0005-0000-0000-00009C9E0000}"/>
    <cellStyle name="Total 3 2 3 3 5" xfId="22335" xr:uid="{00000000-0005-0000-0000-00009D9E0000}"/>
    <cellStyle name="Total 3 2 3 3 6" xfId="18274" xr:uid="{00000000-0005-0000-0000-00009E9E0000}"/>
    <cellStyle name="Total 3 2 3 3 7" xfId="29859" xr:uid="{00000000-0005-0000-0000-00009F9E0000}"/>
    <cellStyle name="Total 3 2 3 3 8" xfId="30899" xr:uid="{00000000-0005-0000-0000-0000A09E0000}"/>
    <cellStyle name="Total 3 2 3 4" xfId="4682" xr:uid="{00000000-0005-0000-0000-0000A19E0000}"/>
    <cellStyle name="Total 3 2 3 4 2" xfId="12509" xr:uid="{00000000-0005-0000-0000-0000A29E0000}"/>
    <cellStyle name="Total 3 2 3 4 3" xfId="22000" xr:uid="{00000000-0005-0000-0000-0000A39E0000}"/>
    <cellStyle name="Total 3 2 3 4 4" xfId="22866" xr:uid="{00000000-0005-0000-0000-0000A49E0000}"/>
    <cellStyle name="Total 3 2 3 4 5" xfId="18847" xr:uid="{00000000-0005-0000-0000-0000A59E0000}"/>
    <cellStyle name="Total 3 2 3 4 6" xfId="29456" xr:uid="{00000000-0005-0000-0000-0000A69E0000}"/>
    <cellStyle name="Total 3 2 3 4 7" xfId="31606" xr:uid="{00000000-0005-0000-0000-0000A79E0000}"/>
    <cellStyle name="Total 3 2 3 5" xfId="6706" xr:uid="{00000000-0005-0000-0000-0000A89E0000}"/>
    <cellStyle name="Total 3 2 3 5 2" xfId="23917" xr:uid="{00000000-0005-0000-0000-0000A99E0000}"/>
    <cellStyle name="Total 3 2 3 5 3" xfId="25886" xr:uid="{00000000-0005-0000-0000-0000AA9E0000}"/>
    <cellStyle name="Total 3 2 3 5 4" xfId="20430" xr:uid="{00000000-0005-0000-0000-0000AB9E0000}"/>
    <cellStyle name="Total 3 2 3 5 5" xfId="29502" xr:uid="{00000000-0005-0000-0000-0000AC9E0000}"/>
    <cellStyle name="Total 3 2 3 5 6" xfId="31576" xr:uid="{00000000-0005-0000-0000-0000AD9E0000}"/>
    <cellStyle name="Total 3 2 3 6" xfId="14248" xr:uid="{00000000-0005-0000-0000-0000AE9E0000}"/>
    <cellStyle name="Total 3 2 3 7" xfId="25038" xr:uid="{00000000-0005-0000-0000-0000AF9E0000}"/>
    <cellStyle name="Total 3 2 3 8" xfId="24447" xr:uid="{00000000-0005-0000-0000-0000B09E0000}"/>
    <cellStyle name="Total 3 2 3 9" xfId="20700" xr:uid="{00000000-0005-0000-0000-0000B19E0000}"/>
    <cellStyle name="Total 3 2 4" xfId="825" xr:uid="{00000000-0005-0000-0000-0000B29E0000}"/>
    <cellStyle name="Total 3 2 4 10" xfId="31512" xr:uid="{00000000-0005-0000-0000-0000B39E0000}"/>
    <cellStyle name="Total 3 2 4 2" xfId="1527" xr:uid="{00000000-0005-0000-0000-0000B49E0000}"/>
    <cellStyle name="Total 3 2 4 2 2" xfId="2618" xr:uid="{00000000-0005-0000-0000-0000B59E0000}"/>
    <cellStyle name="Total 3 2 4 2 2 2" xfId="6641" xr:uid="{00000000-0005-0000-0000-0000B69E0000}"/>
    <cellStyle name="Total 3 2 4 2 2 2 2" xfId="14062" xr:uid="{00000000-0005-0000-0000-0000B79E0000}"/>
    <cellStyle name="Total 3 2 4 2 2 2 3" xfId="23852" xr:uid="{00000000-0005-0000-0000-0000B89E0000}"/>
    <cellStyle name="Total 3 2 4 2 2 2 4" xfId="24755" xr:uid="{00000000-0005-0000-0000-0000B99E0000}"/>
    <cellStyle name="Total 3 2 4 2 2 2 5" xfId="21838" xr:uid="{00000000-0005-0000-0000-0000BA9E0000}"/>
    <cellStyle name="Total 3 2 4 2 2 2 6" xfId="15139" xr:uid="{00000000-0005-0000-0000-0000BB9E0000}"/>
    <cellStyle name="Total 3 2 4 2 2 2 7" xfId="30543" xr:uid="{00000000-0005-0000-0000-0000BC9E0000}"/>
    <cellStyle name="Total 3 2 4 2 2 3" xfId="5824" xr:uid="{00000000-0005-0000-0000-0000BD9E0000}"/>
    <cellStyle name="Total 3 2 4 2 2 3 2" xfId="23035" xr:uid="{00000000-0005-0000-0000-0000BE9E0000}"/>
    <cellStyle name="Total 3 2 4 2 2 3 3" xfId="24518" xr:uid="{00000000-0005-0000-0000-0000BF9E0000}"/>
    <cellStyle name="Total 3 2 4 2 2 3 4" xfId="22323" xr:uid="{00000000-0005-0000-0000-0000C09E0000}"/>
    <cellStyle name="Total 3 2 4 2 2 3 5" xfId="30000" xr:uid="{00000000-0005-0000-0000-0000C19E0000}"/>
    <cellStyle name="Total 3 2 4 2 2 3 6" xfId="31578" xr:uid="{00000000-0005-0000-0000-0000C29E0000}"/>
    <cellStyle name="Total 3 2 4 2 2 4" xfId="14297" xr:uid="{00000000-0005-0000-0000-0000C39E0000}"/>
    <cellStyle name="Total 3 2 4 2 2 5" xfId="16515" xr:uid="{00000000-0005-0000-0000-0000C49E0000}"/>
    <cellStyle name="Total 3 2 4 2 2 6" xfId="25004" xr:uid="{00000000-0005-0000-0000-0000C59E0000}"/>
    <cellStyle name="Total 3 2 4 2 2 7" xfId="24839" xr:uid="{00000000-0005-0000-0000-0000C69E0000}"/>
    <cellStyle name="Total 3 2 4 2 2 8" xfId="29635" xr:uid="{00000000-0005-0000-0000-0000C79E0000}"/>
    <cellStyle name="Total 3 2 4 2 3" xfId="5954" xr:uid="{00000000-0005-0000-0000-0000C89E0000}"/>
    <cellStyle name="Total 3 2 4 2 3 2" xfId="13583" xr:uid="{00000000-0005-0000-0000-0000C99E0000}"/>
    <cellStyle name="Total 3 2 4 2 3 3" xfId="23165" xr:uid="{00000000-0005-0000-0000-0000CA9E0000}"/>
    <cellStyle name="Total 3 2 4 2 3 4" xfId="25620" xr:uid="{00000000-0005-0000-0000-0000CB9E0000}"/>
    <cellStyle name="Total 3 2 4 2 3 5" xfId="20448" xr:uid="{00000000-0005-0000-0000-0000CC9E0000}"/>
    <cellStyle name="Total 3 2 4 2 3 6" xfId="22696" xr:uid="{00000000-0005-0000-0000-0000CD9E0000}"/>
    <cellStyle name="Total 3 2 4 2 3 7" xfId="31780" xr:uid="{00000000-0005-0000-0000-0000CE9E0000}"/>
    <cellStyle name="Total 3 2 4 2 4" xfId="4905" xr:uid="{00000000-0005-0000-0000-0000CF9E0000}"/>
    <cellStyle name="Total 3 2 4 2 4 2" xfId="22203" xr:uid="{00000000-0005-0000-0000-0000D09E0000}"/>
    <cellStyle name="Total 3 2 4 2 4 3" xfId="22947" xr:uid="{00000000-0005-0000-0000-0000D19E0000}"/>
    <cellStyle name="Total 3 2 4 2 4 4" xfId="26798" xr:uid="{00000000-0005-0000-0000-0000D29E0000}"/>
    <cellStyle name="Total 3 2 4 2 4 5" xfId="29647" xr:uid="{00000000-0005-0000-0000-0000D39E0000}"/>
    <cellStyle name="Total 3 2 4 2 4 6" xfId="31712" xr:uid="{00000000-0005-0000-0000-0000D49E0000}"/>
    <cellStyle name="Total 3 2 4 2 5" xfId="15819" xr:uid="{00000000-0005-0000-0000-0000D59E0000}"/>
    <cellStyle name="Total 3 2 4 2 6" xfId="21743" xr:uid="{00000000-0005-0000-0000-0000D69E0000}"/>
    <cellStyle name="Total 3 2 4 2 7" xfId="26712" xr:uid="{00000000-0005-0000-0000-0000D79E0000}"/>
    <cellStyle name="Total 3 2 4 2 8" xfId="30408" xr:uid="{00000000-0005-0000-0000-0000D89E0000}"/>
    <cellStyle name="Total 3 2 4 2 9" xfId="31177" xr:uid="{00000000-0005-0000-0000-0000D99E0000}"/>
    <cellStyle name="Total 3 2 4 3" xfId="1934" xr:uid="{00000000-0005-0000-0000-0000DA9E0000}"/>
    <cellStyle name="Total 3 2 4 3 2" xfId="6235" xr:uid="{00000000-0005-0000-0000-0000DB9E0000}"/>
    <cellStyle name="Total 3 2 4 3 2 2" xfId="13800" xr:uid="{00000000-0005-0000-0000-0000DC9E0000}"/>
    <cellStyle name="Total 3 2 4 3 2 3" xfId="23446" xr:uid="{00000000-0005-0000-0000-0000DD9E0000}"/>
    <cellStyle name="Total 3 2 4 3 2 4" xfId="20919" xr:uid="{00000000-0005-0000-0000-0000DE9E0000}"/>
    <cellStyle name="Total 3 2 4 3 2 5" xfId="28815" xr:uid="{00000000-0005-0000-0000-0000DF9E0000}"/>
    <cellStyle name="Total 3 2 4 3 2 6" xfId="28092" xr:uid="{00000000-0005-0000-0000-0000E09E0000}"/>
    <cellStyle name="Total 3 2 4 3 2 7" xfId="15871" xr:uid="{00000000-0005-0000-0000-0000E19E0000}"/>
    <cellStyle name="Total 3 2 4 3 3" xfId="5971" xr:uid="{00000000-0005-0000-0000-0000E29E0000}"/>
    <cellStyle name="Total 3 2 4 3 3 2" xfId="23182" xr:uid="{00000000-0005-0000-0000-0000E39E0000}"/>
    <cellStyle name="Total 3 2 4 3 3 3" xfId="20292" xr:uid="{00000000-0005-0000-0000-0000E49E0000}"/>
    <cellStyle name="Total 3 2 4 3 3 4" xfId="25390" xr:uid="{00000000-0005-0000-0000-0000E59E0000}"/>
    <cellStyle name="Total 3 2 4 3 3 5" xfId="28572" xr:uid="{00000000-0005-0000-0000-0000E69E0000}"/>
    <cellStyle name="Total 3 2 4 3 3 6" xfId="31101" xr:uid="{00000000-0005-0000-0000-0000E79E0000}"/>
    <cellStyle name="Total 3 2 4 3 4" xfId="17867" xr:uid="{00000000-0005-0000-0000-0000E89E0000}"/>
    <cellStyle name="Total 3 2 4 3 5" xfId="20887" xr:uid="{00000000-0005-0000-0000-0000E99E0000}"/>
    <cellStyle name="Total 3 2 4 3 6" xfId="27383" xr:uid="{00000000-0005-0000-0000-0000EA9E0000}"/>
    <cellStyle name="Total 3 2 4 3 7" xfId="29634" xr:uid="{00000000-0005-0000-0000-0000EB9E0000}"/>
    <cellStyle name="Total 3 2 4 3 8" xfId="27816" xr:uid="{00000000-0005-0000-0000-0000EC9E0000}"/>
    <cellStyle name="Total 3 2 4 4" xfId="4055" xr:uid="{00000000-0005-0000-0000-0000ED9E0000}"/>
    <cellStyle name="Total 3 2 4 4 2" xfId="11973" xr:uid="{00000000-0005-0000-0000-0000EE9E0000}"/>
    <cellStyle name="Total 3 2 4 4 3" xfId="21422" xr:uid="{00000000-0005-0000-0000-0000EF9E0000}"/>
    <cellStyle name="Total 3 2 4 4 4" xfId="19697" xr:uid="{00000000-0005-0000-0000-0000F09E0000}"/>
    <cellStyle name="Total 3 2 4 4 5" xfId="21909" xr:uid="{00000000-0005-0000-0000-0000F19E0000}"/>
    <cellStyle name="Total 3 2 4 4 6" xfId="27332" xr:uid="{00000000-0005-0000-0000-0000F29E0000}"/>
    <cellStyle name="Total 3 2 4 4 7" xfId="27130" xr:uid="{00000000-0005-0000-0000-0000F39E0000}"/>
    <cellStyle name="Total 3 2 4 5" xfId="6958" xr:uid="{00000000-0005-0000-0000-0000F49E0000}"/>
    <cellStyle name="Total 3 2 4 5 2" xfId="24169" xr:uid="{00000000-0005-0000-0000-0000F59E0000}"/>
    <cellStyle name="Total 3 2 4 5 3" xfId="15560" xr:uid="{00000000-0005-0000-0000-0000F69E0000}"/>
    <cellStyle name="Total 3 2 4 5 4" xfId="28996" xr:uid="{00000000-0005-0000-0000-0000F79E0000}"/>
    <cellStyle name="Total 3 2 4 5 5" xfId="26564" xr:uid="{00000000-0005-0000-0000-0000F89E0000}"/>
    <cellStyle name="Total 3 2 4 5 6" xfId="29704" xr:uid="{00000000-0005-0000-0000-0000F99E0000}"/>
    <cellStyle name="Total 3 2 4 6" xfId="15587" xr:uid="{00000000-0005-0000-0000-0000FA9E0000}"/>
    <cellStyle name="Total 3 2 4 7" xfId="17990" xr:uid="{00000000-0005-0000-0000-0000FB9E0000}"/>
    <cellStyle name="Total 3 2 4 8" xfId="16252" xr:uid="{00000000-0005-0000-0000-0000FC9E0000}"/>
    <cellStyle name="Total 3 2 4 9" xfId="30205" xr:uid="{00000000-0005-0000-0000-0000FD9E0000}"/>
    <cellStyle name="Total 3 2 5" xfId="1522" xr:uid="{00000000-0005-0000-0000-0000FE9E0000}"/>
    <cellStyle name="Total 3 2 5 2" xfId="2613" xr:uid="{00000000-0005-0000-0000-0000FF9E0000}"/>
    <cellStyle name="Total 3 2 5 2 2" xfId="6636" xr:uid="{00000000-0005-0000-0000-0000009F0000}"/>
    <cellStyle name="Total 3 2 5 2 2 2" xfId="14057" xr:uid="{00000000-0005-0000-0000-0000019F0000}"/>
    <cellStyle name="Total 3 2 5 2 2 3" xfId="23847" xr:uid="{00000000-0005-0000-0000-0000029F0000}"/>
    <cellStyle name="Total 3 2 5 2 2 4" xfId="24992" xr:uid="{00000000-0005-0000-0000-0000039F0000}"/>
    <cellStyle name="Total 3 2 5 2 2 5" xfId="22907" xr:uid="{00000000-0005-0000-0000-0000049F0000}"/>
    <cellStyle name="Total 3 2 5 2 2 6" xfId="24915" xr:uid="{00000000-0005-0000-0000-0000059F0000}"/>
    <cellStyle name="Total 3 2 5 2 2 7" xfId="14228" xr:uid="{00000000-0005-0000-0000-0000069F0000}"/>
    <cellStyle name="Total 3 2 5 2 3" xfId="6487" xr:uid="{00000000-0005-0000-0000-0000079F0000}"/>
    <cellStyle name="Total 3 2 5 2 3 2" xfId="23698" xr:uid="{00000000-0005-0000-0000-0000089F0000}"/>
    <cellStyle name="Total 3 2 5 2 3 3" xfId="26331" xr:uid="{00000000-0005-0000-0000-0000099F0000}"/>
    <cellStyle name="Total 3 2 5 2 3 4" xfId="25596" xr:uid="{00000000-0005-0000-0000-00000A9F0000}"/>
    <cellStyle name="Total 3 2 5 2 3 5" xfId="18233" xr:uid="{00000000-0005-0000-0000-00000B9F0000}"/>
    <cellStyle name="Total 3 2 5 2 3 6" xfId="24271" xr:uid="{00000000-0005-0000-0000-00000C9F0000}"/>
    <cellStyle name="Total 3 2 5 2 4" xfId="14302" xr:uid="{00000000-0005-0000-0000-00000D9F0000}"/>
    <cellStyle name="Total 3 2 5 2 5" xfId="20614" xr:uid="{00000000-0005-0000-0000-00000E9F0000}"/>
    <cellStyle name="Total 3 2 5 2 6" xfId="20312" xr:uid="{00000000-0005-0000-0000-00000F9F0000}"/>
    <cellStyle name="Total 3 2 5 2 7" xfId="19864" xr:uid="{00000000-0005-0000-0000-0000109F0000}"/>
    <cellStyle name="Total 3 2 5 2 8" xfId="21566" xr:uid="{00000000-0005-0000-0000-0000119F0000}"/>
    <cellStyle name="Total 3 2 5 3" xfId="5949" xr:uid="{00000000-0005-0000-0000-0000129F0000}"/>
    <cellStyle name="Total 3 2 5 3 2" xfId="13578" xr:uid="{00000000-0005-0000-0000-0000139F0000}"/>
    <cellStyle name="Total 3 2 5 3 3" xfId="23160" xr:uid="{00000000-0005-0000-0000-0000149F0000}"/>
    <cellStyle name="Total 3 2 5 3 4" xfId="26370" xr:uid="{00000000-0005-0000-0000-0000159F0000}"/>
    <cellStyle name="Total 3 2 5 3 5" xfId="27623" xr:uid="{00000000-0005-0000-0000-0000169F0000}"/>
    <cellStyle name="Total 3 2 5 3 6" xfId="25156" xr:uid="{00000000-0005-0000-0000-0000179F0000}"/>
    <cellStyle name="Total 3 2 5 3 7" xfId="30116" xr:uid="{00000000-0005-0000-0000-0000189F0000}"/>
    <cellStyle name="Total 3 2 5 4" xfId="6101" xr:uid="{00000000-0005-0000-0000-0000199F0000}"/>
    <cellStyle name="Total 3 2 5 4 2" xfId="23312" xr:uid="{00000000-0005-0000-0000-00001A9F0000}"/>
    <cellStyle name="Total 3 2 5 4 3" xfId="24921" xr:uid="{00000000-0005-0000-0000-00001B9F0000}"/>
    <cellStyle name="Total 3 2 5 4 4" xfId="25502" xr:uid="{00000000-0005-0000-0000-00001C9F0000}"/>
    <cellStyle name="Total 3 2 5 4 5" xfId="24925" xr:uid="{00000000-0005-0000-0000-00001D9F0000}"/>
    <cellStyle name="Total 3 2 5 4 6" xfId="29564" xr:uid="{00000000-0005-0000-0000-00001E9F0000}"/>
    <cellStyle name="Total 3 2 5 5" xfId="14705" xr:uid="{00000000-0005-0000-0000-00001F9F0000}"/>
    <cellStyle name="Total 3 2 5 6" xfId="15518" xr:uid="{00000000-0005-0000-0000-0000209F0000}"/>
    <cellStyle name="Total 3 2 5 7" xfId="27925" xr:uid="{00000000-0005-0000-0000-0000219F0000}"/>
    <cellStyle name="Total 3 2 5 8" xfId="29631" xr:uid="{00000000-0005-0000-0000-0000229F0000}"/>
    <cellStyle name="Total 3 2 5 9" xfId="26949" xr:uid="{00000000-0005-0000-0000-0000239F0000}"/>
    <cellStyle name="Total 3 2 6" xfId="1929" xr:uid="{00000000-0005-0000-0000-0000249F0000}"/>
    <cellStyle name="Total 3 2 6 2" xfId="6230" xr:uid="{00000000-0005-0000-0000-0000259F0000}"/>
    <cellStyle name="Total 3 2 6 2 2" xfId="13795" xr:uid="{00000000-0005-0000-0000-0000269F0000}"/>
    <cellStyle name="Total 3 2 6 2 3" xfId="23441" xr:uid="{00000000-0005-0000-0000-0000279F0000}"/>
    <cellStyle name="Total 3 2 6 2 4" xfId="21535" xr:uid="{00000000-0005-0000-0000-0000289F0000}"/>
    <cellStyle name="Total 3 2 6 2 5" xfId="25100" xr:uid="{00000000-0005-0000-0000-0000299F0000}"/>
    <cellStyle name="Total 3 2 6 2 6" xfId="14780" xr:uid="{00000000-0005-0000-0000-00002A9F0000}"/>
    <cellStyle name="Total 3 2 6 2 7" xfId="29351" xr:uid="{00000000-0005-0000-0000-00002B9F0000}"/>
    <cellStyle name="Total 3 2 6 3" xfId="4006" xr:uid="{00000000-0005-0000-0000-00002C9F0000}"/>
    <cellStyle name="Total 3 2 6 3 2" xfId="21373" xr:uid="{00000000-0005-0000-0000-00002D9F0000}"/>
    <cellStyle name="Total 3 2 6 3 3" xfId="20397" xr:uid="{00000000-0005-0000-0000-00002E9F0000}"/>
    <cellStyle name="Total 3 2 6 3 4" xfId="26185" xr:uid="{00000000-0005-0000-0000-00002F9F0000}"/>
    <cellStyle name="Total 3 2 6 3 5" xfId="27690" xr:uid="{00000000-0005-0000-0000-0000309F0000}"/>
    <cellStyle name="Total 3 2 6 3 6" xfId="31282" xr:uid="{00000000-0005-0000-0000-0000319F0000}"/>
    <cellStyle name="Total 3 2 6 4" xfId="17926" xr:uid="{00000000-0005-0000-0000-0000329F0000}"/>
    <cellStyle name="Total 3 2 6 5" xfId="19420" xr:uid="{00000000-0005-0000-0000-0000339F0000}"/>
    <cellStyle name="Total 3 2 6 6" xfId="19099" xr:uid="{00000000-0005-0000-0000-0000349F0000}"/>
    <cellStyle name="Total 3 2 6 7" xfId="28764" xr:uid="{00000000-0005-0000-0000-0000359F0000}"/>
    <cellStyle name="Total 3 2 6 8" xfId="30108" xr:uid="{00000000-0005-0000-0000-0000369F0000}"/>
    <cellStyle name="Total 3 2 7" xfId="4683" xr:uid="{00000000-0005-0000-0000-0000379F0000}"/>
    <cellStyle name="Total 3 2 7 2" xfId="12510" xr:uid="{00000000-0005-0000-0000-0000389F0000}"/>
    <cellStyle name="Total 3 2 7 3" xfId="22001" xr:uid="{00000000-0005-0000-0000-0000399F0000}"/>
    <cellStyle name="Total 3 2 7 4" xfId="25609" xr:uid="{00000000-0005-0000-0000-00003A9F0000}"/>
    <cellStyle name="Total 3 2 7 5" xfId="19418" xr:uid="{00000000-0005-0000-0000-00003B9F0000}"/>
    <cellStyle name="Total 3 2 7 6" xfId="29190" xr:uid="{00000000-0005-0000-0000-00003C9F0000}"/>
    <cellStyle name="Total 3 2 7 7" xfId="30787" xr:uid="{00000000-0005-0000-0000-00003D9F0000}"/>
    <cellStyle name="Total 3 2 8" xfId="6957" xr:uid="{00000000-0005-0000-0000-00003E9F0000}"/>
    <cellStyle name="Total 3 2 8 2" xfId="24168" xr:uid="{00000000-0005-0000-0000-00003F9F0000}"/>
    <cellStyle name="Total 3 2 8 3" xfId="15468" xr:uid="{00000000-0005-0000-0000-0000409F0000}"/>
    <cellStyle name="Total 3 2 8 4" xfId="28995" xr:uid="{00000000-0005-0000-0000-0000419F0000}"/>
    <cellStyle name="Total 3 2 8 5" xfId="29449" xr:uid="{00000000-0005-0000-0000-0000429F0000}"/>
    <cellStyle name="Total 3 2 8 6" xfId="30792" xr:uid="{00000000-0005-0000-0000-0000439F0000}"/>
    <cellStyle name="Total 3 2 9" xfId="25980" xr:uid="{00000000-0005-0000-0000-0000449F0000}"/>
    <cellStyle name="Total 3 3" xfId="826" xr:uid="{00000000-0005-0000-0000-0000459F0000}"/>
    <cellStyle name="Total 3 3 10" xfId="29910" xr:uid="{00000000-0005-0000-0000-0000469F0000}"/>
    <cellStyle name="Total 3 3 11" xfId="27196" xr:uid="{00000000-0005-0000-0000-0000479F0000}"/>
    <cellStyle name="Total 3 3 12" xfId="30033" xr:uid="{00000000-0005-0000-0000-0000489F0000}"/>
    <cellStyle name="Total 3 3 2" xfId="827" xr:uid="{00000000-0005-0000-0000-0000499F0000}"/>
    <cellStyle name="Total 3 3 2 10" xfId="32062" xr:uid="{00000000-0005-0000-0000-00004A9F0000}"/>
    <cellStyle name="Total 3 3 2 2" xfId="1529" xr:uid="{00000000-0005-0000-0000-00004B9F0000}"/>
    <cellStyle name="Total 3 3 2 2 2" xfId="2620" xr:uid="{00000000-0005-0000-0000-00004C9F0000}"/>
    <cellStyle name="Total 3 3 2 2 2 2" xfId="6643" xr:uid="{00000000-0005-0000-0000-00004D9F0000}"/>
    <cellStyle name="Total 3 3 2 2 2 2 2" xfId="14064" xr:uid="{00000000-0005-0000-0000-00004E9F0000}"/>
    <cellStyle name="Total 3 3 2 2 2 2 3" xfId="23854" xr:uid="{00000000-0005-0000-0000-00004F9F0000}"/>
    <cellStyle name="Total 3 3 2 2 2 2 4" xfId="16199" xr:uid="{00000000-0005-0000-0000-0000509F0000}"/>
    <cellStyle name="Total 3 3 2 2 2 2 5" xfId="25385" xr:uid="{00000000-0005-0000-0000-0000519F0000}"/>
    <cellStyle name="Total 3 3 2 2 2 2 6" xfId="24807" xr:uid="{00000000-0005-0000-0000-0000529F0000}"/>
    <cellStyle name="Total 3 3 2 2 2 2 7" xfId="31860" xr:uid="{00000000-0005-0000-0000-0000539F0000}"/>
    <cellStyle name="Total 3 3 2 2 2 3" xfId="6261" xr:uid="{00000000-0005-0000-0000-0000549F0000}"/>
    <cellStyle name="Total 3 3 2 2 2 3 2" xfId="23472" xr:uid="{00000000-0005-0000-0000-0000559F0000}"/>
    <cellStyle name="Total 3 3 2 2 2 3 3" xfId="22709" xr:uid="{00000000-0005-0000-0000-0000569F0000}"/>
    <cellStyle name="Total 3 3 2 2 2 3 4" xfId="28036" xr:uid="{00000000-0005-0000-0000-0000579F0000}"/>
    <cellStyle name="Total 3 3 2 2 2 3 5" xfId="26844" xr:uid="{00000000-0005-0000-0000-0000589F0000}"/>
    <cellStyle name="Total 3 3 2 2 2 3 6" xfId="29619" xr:uid="{00000000-0005-0000-0000-0000599F0000}"/>
    <cellStyle name="Total 3 3 2 2 2 4" xfId="14295" xr:uid="{00000000-0005-0000-0000-00005A9F0000}"/>
    <cellStyle name="Total 3 3 2 2 2 5" xfId="20686" xr:uid="{00000000-0005-0000-0000-00005B9F0000}"/>
    <cellStyle name="Total 3 3 2 2 2 6" xfId="26880" xr:uid="{00000000-0005-0000-0000-00005C9F0000}"/>
    <cellStyle name="Total 3 3 2 2 2 7" xfId="26808" xr:uid="{00000000-0005-0000-0000-00005D9F0000}"/>
    <cellStyle name="Total 3 3 2 2 2 8" xfId="31019" xr:uid="{00000000-0005-0000-0000-00005E9F0000}"/>
    <cellStyle name="Total 3 3 2 2 3" xfId="5956" xr:uid="{00000000-0005-0000-0000-00005F9F0000}"/>
    <cellStyle name="Total 3 3 2 2 3 2" xfId="13585" xr:uid="{00000000-0005-0000-0000-0000609F0000}"/>
    <cellStyle name="Total 3 3 2 2 3 3" xfId="23167" xr:uid="{00000000-0005-0000-0000-0000619F0000}"/>
    <cellStyle name="Total 3 3 2 2 3 4" xfId="20772" xr:uid="{00000000-0005-0000-0000-0000629F0000}"/>
    <cellStyle name="Total 3 3 2 2 3 5" xfId="22061" xr:uid="{00000000-0005-0000-0000-0000639F0000}"/>
    <cellStyle name="Total 3 3 2 2 3 6" xfId="20547" xr:uid="{00000000-0005-0000-0000-0000649F0000}"/>
    <cellStyle name="Total 3 3 2 2 3 7" xfId="31744" xr:uid="{00000000-0005-0000-0000-0000659F0000}"/>
    <cellStyle name="Total 3 3 2 2 4" xfId="4032" xr:uid="{00000000-0005-0000-0000-0000669F0000}"/>
    <cellStyle name="Total 3 3 2 2 4 2" xfId="21399" xr:uid="{00000000-0005-0000-0000-0000679F0000}"/>
    <cellStyle name="Total 3 3 2 2 4 3" xfId="22599" xr:uid="{00000000-0005-0000-0000-0000689F0000}"/>
    <cellStyle name="Total 3 3 2 2 4 4" xfId="21051" xr:uid="{00000000-0005-0000-0000-0000699F0000}"/>
    <cellStyle name="Total 3 3 2 2 4 5" xfId="24660" xr:uid="{00000000-0005-0000-0000-00006A9F0000}"/>
    <cellStyle name="Total 3 3 2 2 4 6" xfId="31540" xr:uid="{00000000-0005-0000-0000-00006B9F0000}"/>
    <cellStyle name="Total 3 3 2 2 5" xfId="18878" xr:uid="{00000000-0005-0000-0000-00006C9F0000}"/>
    <cellStyle name="Total 3 3 2 2 6" xfId="14111" xr:uid="{00000000-0005-0000-0000-00006D9F0000}"/>
    <cellStyle name="Total 3 3 2 2 7" xfId="27709" xr:uid="{00000000-0005-0000-0000-00006E9F0000}"/>
    <cellStyle name="Total 3 3 2 2 8" xfId="15421" xr:uid="{00000000-0005-0000-0000-00006F9F0000}"/>
    <cellStyle name="Total 3 3 2 2 9" xfId="29330" xr:uid="{00000000-0005-0000-0000-0000709F0000}"/>
    <cellStyle name="Total 3 3 2 3" xfId="1936" xr:uid="{00000000-0005-0000-0000-0000719F0000}"/>
    <cellStyle name="Total 3 3 2 3 2" xfId="6237" xr:uid="{00000000-0005-0000-0000-0000729F0000}"/>
    <cellStyle name="Total 3 3 2 3 2 2" xfId="13802" xr:uid="{00000000-0005-0000-0000-0000739F0000}"/>
    <cellStyle name="Total 3 3 2 3 2 3" xfId="23448" xr:uid="{00000000-0005-0000-0000-0000749F0000}"/>
    <cellStyle name="Total 3 3 2 3 2 4" xfId="20005" xr:uid="{00000000-0005-0000-0000-0000759F0000}"/>
    <cellStyle name="Total 3 3 2 3 2 5" xfId="28643" xr:uid="{00000000-0005-0000-0000-0000769F0000}"/>
    <cellStyle name="Total 3 3 2 3 2 6" xfId="29684" xr:uid="{00000000-0005-0000-0000-0000779F0000}"/>
    <cellStyle name="Total 3 3 2 3 2 7" xfId="31716" xr:uid="{00000000-0005-0000-0000-0000789F0000}"/>
    <cellStyle name="Total 3 3 2 3 3" xfId="6263" xr:uid="{00000000-0005-0000-0000-0000799F0000}"/>
    <cellStyle name="Total 3 3 2 3 3 2" xfId="23474" xr:uid="{00000000-0005-0000-0000-00007A9F0000}"/>
    <cellStyle name="Total 3 3 2 3 3 3" xfId="24766" xr:uid="{00000000-0005-0000-0000-00007B9F0000}"/>
    <cellStyle name="Total 3 3 2 3 3 4" xfId="27445" xr:uid="{00000000-0005-0000-0000-00007C9F0000}"/>
    <cellStyle name="Total 3 3 2 3 3 5" xfId="16183" xr:uid="{00000000-0005-0000-0000-00007D9F0000}"/>
    <cellStyle name="Total 3 3 2 3 3 6" xfId="22540" xr:uid="{00000000-0005-0000-0000-00007E9F0000}"/>
    <cellStyle name="Total 3 3 2 3 4" xfId="20635" xr:uid="{00000000-0005-0000-0000-00007F9F0000}"/>
    <cellStyle name="Total 3 3 2 3 5" xfId="20911" xr:uid="{00000000-0005-0000-0000-0000809F0000}"/>
    <cellStyle name="Total 3 3 2 3 6" xfId="15573" xr:uid="{00000000-0005-0000-0000-0000819F0000}"/>
    <cellStyle name="Total 3 3 2 3 7" xfId="24485" xr:uid="{00000000-0005-0000-0000-0000829F0000}"/>
    <cellStyle name="Total 3 3 2 3 8" xfId="31704" xr:uid="{00000000-0005-0000-0000-0000839F0000}"/>
    <cellStyle name="Total 3 3 2 4" xfId="5570" xr:uid="{00000000-0005-0000-0000-0000849F0000}"/>
    <cellStyle name="Total 3 3 2 4 2" xfId="13254" xr:uid="{00000000-0005-0000-0000-0000859F0000}"/>
    <cellStyle name="Total 3 3 2 4 3" xfId="22806" xr:uid="{00000000-0005-0000-0000-0000869F0000}"/>
    <cellStyle name="Total 3 3 2 4 4" xfId="14713" xr:uid="{00000000-0005-0000-0000-0000879F0000}"/>
    <cellStyle name="Total 3 3 2 4 5" xfId="17871" xr:uid="{00000000-0005-0000-0000-0000889F0000}"/>
    <cellStyle name="Total 3 3 2 4 6" xfId="29411" xr:uid="{00000000-0005-0000-0000-0000899F0000}"/>
    <cellStyle name="Total 3 3 2 4 7" xfId="31684" xr:uid="{00000000-0005-0000-0000-00008A9F0000}"/>
    <cellStyle name="Total 3 3 2 5" xfId="6825" xr:uid="{00000000-0005-0000-0000-00008B9F0000}"/>
    <cellStyle name="Total 3 3 2 5 2" xfId="24036" xr:uid="{00000000-0005-0000-0000-00008C9F0000}"/>
    <cellStyle name="Total 3 3 2 5 3" xfId="24641" xr:uid="{00000000-0005-0000-0000-00008D9F0000}"/>
    <cellStyle name="Total 3 3 2 5 4" xfId="28863" xr:uid="{00000000-0005-0000-0000-00008E9F0000}"/>
    <cellStyle name="Total 3 3 2 5 5" xfId="21037" xr:uid="{00000000-0005-0000-0000-00008F9F0000}"/>
    <cellStyle name="Total 3 3 2 5 6" xfId="31372" xr:uid="{00000000-0005-0000-0000-0000909F0000}"/>
    <cellStyle name="Total 3 3 2 6" xfId="18894" xr:uid="{00000000-0005-0000-0000-0000919F0000}"/>
    <cellStyle name="Total 3 3 2 7" xfId="20926" xr:uid="{00000000-0005-0000-0000-0000929F0000}"/>
    <cellStyle name="Total 3 3 2 8" xfId="27092" xr:uid="{00000000-0005-0000-0000-0000939F0000}"/>
    <cellStyle name="Total 3 3 2 9" xfId="25281" xr:uid="{00000000-0005-0000-0000-0000949F0000}"/>
    <cellStyle name="Total 3 3 3" xfId="828" xr:uid="{00000000-0005-0000-0000-0000959F0000}"/>
    <cellStyle name="Total 3 3 3 10" xfId="18606" xr:uid="{00000000-0005-0000-0000-0000969F0000}"/>
    <cellStyle name="Total 3 3 3 2" xfId="1530" xr:uid="{00000000-0005-0000-0000-0000979F0000}"/>
    <cellStyle name="Total 3 3 3 2 2" xfId="2621" xr:uid="{00000000-0005-0000-0000-0000989F0000}"/>
    <cellStyle name="Total 3 3 3 2 2 2" xfId="6644" xr:uid="{00000000-0005-0000-0000-0000999F0000}"/>
    <cellStyle name="Total 3 3 3 2 2 2 2" xfId="14065" xr:uid="{00000000-0005-0000-0000-00009A9F0000}"/>
    <cellStyle name="Total 3 3 3 2 2 2 3" xfId="23855" xr:uid="{00000000-0005-0000-0000-00009B9F0000}"/>
    <cellStyle name="Total 3 3 3 2 2 2 4" xfId="26098" xr:uid="{00000000-0005-0000-0000-00009C9F0000}"/>
    <cellStyle name="Total 3 3 3 2 2 2 5" xfId="25509" xr:uid="{00000000-0005-0000-0000-00009D9F0000}"/>
    <cellStyle name="Total 3 3 3 2 2 2 6" xfId="26922" xr:uid="{00000000-0005-0000-0000-00009E9F0000}"/>
    <cellStyle name="Total 3 3 3 2 2 2 7" xfId="30962" xr:uid="{00000000-0005-0000-0000-00009F9F0000}"/>
    <cellStyle name="Total 3 3 3 2 2 3" xfId="6761" xr:uid="{00000000-0005-0000-0000-0000A09F0000}"/>
    <cellStyle name="Total 3 3 3 2 2 3 2" xfId="23972" xr:uid="{00000000-0005-0000-0000-0000A19F0000}"/>
    <cellStyle name="Total 3 3 3 2 2 3 3" xfId="26451" xr:uid="{00000000-0005-0000-0000-0000A29F0000}"/>
    <cellStyle name="Total 3 3 3 2 2 3 4" xfId="25478" xr:uid="{00000000-0005-0000-0000-0000A39F0000}"/>
    <cellStyle name="Total 3 3 3 2 2 3 5" xfId="27113" xr:uid="{00000000-0005-0000-0000-0000A49F0000}"/>
    <cellStyle name="Total 3 3 3 2 2 3 6" xfId="28457" xr:uid="{00000000-0005-0000-0000-0000A59F0000}"/>
    <cellStyle name="Total 3 3 3 2 2 4" xfId="14294" xr:uid="{00000000-0005-0000-0000-0000A69F0000}"/>
    <cellStyle name="Total 3 3 3 2 2 5" xfId="24309" xr:uid="{00000000-0005-0000-0000-0000A79F0000}"/>
    <cellStyle name="Total 3 3 3 2 2 6" xfId="26286" xr:uid="{00000000-0005-0000-0000-0000A89F0000}"/>
    <cellStyle name="Total 3 3 3 2 2 7" xfId="28406" xr:uid="{00000000-0005-0000-0000-0000A99F0000}"/>
    <cellStyle name="Total 3 3 3 2 2 8" xfId="29976" xr:uid="{00000000-0005-0000-0000-0000AA9F0000}"/>
    <cellStyle name="Total 3 3 3 2 3" xfId="5957" xr:uid="{00000000-0005-0000-0000-0000AB9F0000}"/>
    <cellStyle name="Total 3 3 3 2 3 2" xfId="13586" xr:uid="{00000000-0005-0000-0000-0000AC9F0000}"/>
    <cellStyle name="Total 3 3 3 2 3 3" xfId="23168" xr:uid="{00000000-0005-0000-0000-0000AD9F0000}"/>
    <cellStyle name="Total 3 3 3 2 3 4" xfId="25867" xr:uid="{00000000-0005-0000-0000-0000AE9F0000}"/>
    <cellStyle name="Total 3 3 3 2 3 5" xfId="16218" xr:uid="{00000000-0005-0000-0000-0000AF9F0000}"/>
    <cellStyle name="Total 3 3 3 2 3 6" xfId="30521" xr:uid="{00000000-0005-0000-0000-0000B09F0000}"/>
    <cellStyle name="Total 3 3 3 2 3 7" xfId="31698" xr:uid="{00000000-0005-0000-0000-0000B19F0000}"/>
    <cellStyle name="Total 3 3 3 2 4" xfId="6668" xr:uid="{00000000-0005-0000-0000-0000B29F0000}"/>
    <cellStyle name="Total 3 3 3 2 4 2" xfId="23879" xr:uid="{00000000-0005-0000-0000-0000B39F0000}"/>
    <cellStyle name="Total 3 3 3 2 4 3" xfId="25522" xr:uid="{00000000-0005-0000-0000-0000B49F0000}"/>
    <cellStyle name="Total 3 3 3 2 4 4" xfId="27646" xr:uid="{00000000-0005-0000-0000-0000B59F0000}"/>
    <cellStyle name="Total 3 3 3 2 4 5" xfId="29655" xr:uid="{00000000-0005-0000-0000-0000B69F0000}"/>
    <cellStyle name="Total 3 3 3 2 4 6" xfId="31234" xr:uid="{00000000-0005-0000-0000-0000B79F0000}"/>
    <cellStyle name="Total 3 3 3 2 5" xfId="19962" xr:uid="{00000000-0005-0000-0000-0000B89F0000}"/>
    <cellStyle name="Total 3 3 3 2 6" xfId="19098" xr:uid="{00000000-0005-0000-0000-0000B99F0000}"/>
    <cellStyle name="Total 3 3 3 2 7" xfId="28166" xr:uid="{00000000-0005-0000-0000-0000BA9F0000}"/>
    <cellStyle name="Total 3 3 3 2 8" xfId="20505" xr:uid="{00000000-0005-0000-0000-0000BB9F0000}"/>
    <cellStyle name="Total 3 3 3 2 9" xfId="30648" xr:uid="{00000000-0005-0000-0000-0000BC9F0000}"/>
    <cellStyle name="Total 3 3 3 3" xfId="1937" xr:uid="{00000000-0005-0000-0000-0000BD9F0000}"/>
    <cellStyle name="Total 3 3 3 3 2" xfId="6238" xr:uid="{00000000-0005-0000-0000-0000BE9F0000}"/>
    <cellStyle name="Total 3 3 3 3 2 2" xfId="13803" xr:uid="{00000000-0005-0000-0000-0000BF9F0000}"/>
    <cellStyle name="Total 3 3 3 3 2 3" xfId="23449" xr:uid="{00000000-0005-0000-0000-0000C09F0000}"/>
    <cellStyle name="Total 3 3 3 3 2 4" xfId="25812" xr:uid="{00000000-0005-0000-0000-0000C19F0000}"/>
    <cellStyle name="Total 3 3 3 3 2 5" xfId="28044" xr:uid="{00000000-0005-0000-0000-0000C29F0000}"/>
    <cellStyle name="Total 3 3 3 3 2 6" xfId="29309" xr:uid="{00000000-0005-0000-0000-0000C39F0000}"/>
    <cellStyle name="Total 3 3 3 3 2 7" xfId="31772" xr:uid="{00000000-0005-0000-0000-0000C49F0000}"/>
    <cellStyle name="Total 3 3 3 3 3" xfId="3905" xr:uid="{00000000-0005-0000-0000-0000C59F0000}"/>
    <cellStyle name="Total 3 3 3 3 3 2" xfId="21272" xr:uid="{00000000-0005-0000-0000-0000C69F0000}"/>
    <cellStyle name="Total 3 3 3 3 3 3" xfId="19860" xr:uid="{00000000-0005-0000-0000-0000C79F0000}"/>
    <cellStyle name="Total 3 3 3 3 3 4" xfId="27771" xr:uid="{00000000-0005-0000-0000-0000C89F0000}"/>
    <cellStyle name="Total 3 3 3 3 3 5" xfId="26819" xr:uid="{00000000-0005-0000-0000-0000C99F0000}"/>
    <cellStyle name="Total 3 3 3 3 3 6" xfId="32053" xr:uid="{00000000-0005-0000-0000-0000CA9F0000}"/>
    <cellStyle name="Total 3 3 3 3 4" xfId="20282" xr:uid="{00000000-0005-0000-0000-0000CB9F0000}"/>
    <cellStyle name="Total 3 3 3 3 5" xfId="25783" xr:uid="{00000000-0005-0000-0000-0000CC9F0000}"/>
    <cellStyle name="Total 3 3 3 3 6" xfId="27137" xr:uid="{00000000-0005-0000-0000-0000CD9F0000}"/>
    <cellStyle name="Total 3 3 3 3 7" xfId="20968" xr:uid="{00000000-0005-0000-0000-0000CE9F0000}"/>
    <cellStyle name="Total 3 3 3 3 8" xfId="27986" xr:uid="{00000000-0005-0000-0000-0000CF9F0000}"/>
    <cellStyle name="Total 3 3 3 4" xfId="4679" xr:uid="{00000000-0005-0000-0000-0000D09F0000}"/>
    <cellStyle name="Total 3 3 3 4 2" xfId="12506" xr:uid="{00000000-0005-0000-0000-0000D19F0000}"/>
    <cellStyle name="Total 3 3 3 4 3" xfId="21997" xr:uid="{00000000-0005-0000-0000-0000D29F0000}"/>
    <cellStyle name="Total 3 3 3 4 4" xfId="26287" xr:uid="{00000000-0005-0000-0000-0000D39F0000}"/>
    <cellStyle name="Total 3 3 3 4 5" xfId="26363" xr:uid="{00000000-0005-0000-0000-0000D49F0000}"/>
    <cellStyle name="Total 3 3 3 4 6" xfId="18283" xr:uid="{00000000-0005-0000-0000-0000D59F0000}"/>
    <cellStyle name="Total 3 3 3 4 7" xfId="31066" xr:uid="{00000000-0005-0000-0000-0000D69F0000}"/>
    <cellStyle name="Total 3 3 3 5" xfId="5552" xr:uid="{00000000-0005-0000-0000-0000D79F0000}"/>
    <cellStyle name="Total 3 3 3 5 2" xfId="22788" xr:uid="{00000000-0005-0000-0000-0000D89F0000}"/>
    <cellStyle name="Total 3 3 3 5 3" xfId="25933" xr:uid="{00000000-0005-0000-0000-0000D99F0000}"/>
    <cellStyle name="Total 3 3 3 5 4" xfId="28262" xr:uid="{00000000-0005-0000-0000-0000DA9F0000}"/>
    <cellStyle name="Total 3 3 3 5 5" xfId="30368" xr:uid="{00000000-0005-0000-0000-0000DB9F0000}"/>
    <cellStyle name="Total 3 3 3 5 6" xfId="29703" xr:uid="{00000000-0005-0000-0000-0000DC9F0000}"/>
    <cellStyle name="Total 3 3 3 6" xfId="26455" xr:uid="{00000000-0005-0000-0000-0000DD9F0000}"/>
    <cellStyle name="Total 3 3 3 7" xfId="15808" xr:uid="{00000000-0005-0000-0000-0000DE9F0000}"/>
    <cellStyle name="Total 3 3 3 8" xfId="30658" xr:uid="{00000000-0005-0000-0000-0000DF9F0000}"/>
    <cellStyle name="Total 3 3 3 9" xfId="27848" xr:uid="{00000000-0005-0000-0000-0000E09F0000}"/>
    <cellStyle name="Total 3 3 4" xfId="1528" xr:uid="{00000000-0005-0000-0000-0000E19F0000}"/>
    <cellStyle name="Total 3 3 4 2" xfId="2619" xr:uid="{00000000-0005-0000-0000-0000E29F0000}"/>
    <cellStyle name="Total 3 3 4 2 2" xfId="6642" xr:uid="{00000000-0005-0000-0000-0000E39F0000}"/>
    <cellStyle name="Total 3 3 4 2 2 2" xfId="14063" xr:uid="{00000000-0005-0000-0000-0000E49F0000}"/>
    <cellStyle name="Total 3 3 4 2 2 3" xfId="23853" xr:uid="{00000000-0005-0000-0000-0000E59F0000}"/>
    <cellStyle name="Total 3 3 4 2 2 4" xfId="15851" xr:uid="{00000000-0005-0000-0000-0000E69F0000}"/>
    <cellStyle name="Total 3 3 4 2 2 5" xfId="27205" xr:uid="{00000000-0005-0000-0000-0000E79F0000}"/>
    <cellStyle name="Total 3 3 4 2 2 6" xfId="20894" xr:uid="{00000000-0005-0000-0000-0000E89F0000}"/>
    <cellStyle name="Total 3 3 4 2 2 7" xfId="27151" xr:uid="{00000000-0005-0000-0000-0000E99F0000}"/>
    <cellStyle name="Total 3 3 4 2 3" xfId="6849" xr:uid="{00000000-0005-0000-0000-0000EA9F0000}"/>
    <cellStyle name="Total 3 3 4 2 3 2" xfId="24060" xr:uid="{00000000-0005-0000-0000-0000EB9F0000}"/>
    <cellStyle name="Total 3 3 4 2 3 3" xfId="26504" xr:uid="{00000000-0005-0000-0000-0000EC9F0000}"/>
    <cellStyle name="Total 3 3 4 2 3 4" xfId="28887" xr:uid="{00000000-0005-0000-0000-0000ED9F0000}"/>
    <cellStyle name="Total 3 3 4 2 3 5" xfId="19924" xr:uid="{00000000-0005-0000-0000-0000EE9F0000}"/>
    <cellStyle name="Total 3 3 4 2 3 6" xfId="31069" xr:uid="{00000000-0005-0000-0000-0000EF9F0000}"/>
    <cellStyle name="Total 3 3 4 2 4" xfId="14296" xr:uid="{00000000-0005-0000-0000-0000F09F0000}"/>
    <cellStyle name="Total 3 3 4 2 5" xfId="21517" xr:uid="{00000000-0005-0000-0000-0000F19F0000}"/>
    <cellStyle name="Total 3 3 4 2 6" xfId="26263" xr:uid="{00000000-0005-0000-0000-0000F29F0000}"/>
    <cellStyle name="Total 3 3 4 2 7" xfId="30800" xr:uid="{00000000-0005-0000-0000-0000F39F0000}"/>
    <cellStyle name="Total 3 3 4 2 8" xfId="29277" xr:uid="{00000000-0005-0000-0000-0000F49F0000}"/>
    <cellStyle name="Total 3 3 4 3" xfId="5955" xr:uid="{00000000-0005-0000-0000-0000F59F0000}"/>
    <cellStyle name="Total 3 3 4 3 2" xfId="13584" xr:uid="{00000000-0005-0000-0000-0000F69F0000}"/>
    <cellStyle name="Total 3 3 4 3 3" xfId="23166" xr:uid="{00000000-0005-0000-0000-0000F79F0000}"/>
    <cellStyle name="Total 3 3 4 3 4" xfId="25921" xr:uid="{00000000-0005-0000-0000-0000F89F0000}"/>
    <cellStyle name="Total 3 3 4 3 5" xfId="20300" xr:uid="{00000000-0005-0000-0000-0000F99F0000}"/>
    <cellStyle name="Total 3 3 4 3 6" xfId="26603" xr:uid="{00000000-0005-0000-0000-0000FA9F0000}"/>
    <cellStyle name="Total 3 3 4 3 7" xfId="30651" xr:uid="{00000000-0005-0000-0000-0000FB9F0000}"/>
    <cellStyle name="Total 3 3 4 4" xfId="6784" xr:uid="{00000000-0005-0000-0000-0000FC9F0000}"/>
    <cellStyle name="Total 3 3 4 4 2" xfId="23995" xr:uid="{00000000-0005-0000-0000-0000FD9F0000}"/>
    <cellStyle name="Total 3 3 4 4 3" xfId="22672" xr:uid="{00000000-0005-0000-0000-0000FE9F0000}"/>
    <cellStyle name="Total 3 3 4 4 4" xfId="28822" xr:uid="{00000000-0005-0000-0000-0000FF9F0000}"/>
    <cellStyle name="Total 3 3 4 4 5" xfId="24683" xr:uid="{00000000-0005-0000-0000-000000A00000}"/>
    <cellStyle name="Total 3 3 4 4 6" xfId="31149" xr:uid="{00000000-0005-0000-0000-000001A00000}"/>
    <cellStyle name="Total 3 3 4 5" xfId="20308" xr:uid="{00000000-0005-0000-0000-000002A00000}"/>
    <cellStyle name="Total 3 3 4 6" xfId="24686" xr:uid="{00000000-0005-0000-0000-000003A00000}"/>
    <cellStyle name="Total 3 3 4 7" xfId="26972" xr:uid="{00000000-0005-0000-0000-000004A00000}"/>
    <cellStyle name="Total 3 3 4 8" xfId="27603" xr:uid="{00000000-0005-0000-0000-000005A00000}"/>
    <cellStyle name="Total 3 3 4 9" xfId="16197" xr:uid="{00000000-0005-0000-0000-000006A00000}"/>
    <cellStyle name="Total 3 3 5" xfId="1935" xr:uid="{00000000-0005-0000-0000-000007A00000}"/>
    <cellStyle name="Total 3 3 5 2" xfId="6236" xr:uid="{00000000-0005-0000-0000-000008A00000}"/>
    <cellStyle name="Total 3 3 5 2 2" xfId="13801" xr:uid="{00000000-0005-0000-0000-000009A00000}"/>
    <cellStyle name="Total 3 3 5 2 3" xfId="23447" xr:uid="{00000000-0005-0000-0000-00000AA00000}"/>
    <cellStyle name="Total 3 3 5 2 4" xfId="22607" xr:uid="{00000000-0005-0000-0000-00000BA00000}"/>
    <cellStyle name="Total 3 3 5 2 5" xfId="26735" xr:uid="{00000000-0005-0000-0000-00000CA00000}"/>
    <cellStyle name="Total 3 3 5 2 6" xfId="16555" xr:uid="{00000000-0005-0000-0000-00000DA00000}"/>
    <cellStyle name="Total 3 3 5 2 7" xfId="27803" xr:uid="{00000000-0005-0000-0000-00000EA00000}"/>
    <cellStyle name="Total 3 3 5 3" xfId="6885" xr:uid="{00000000-0005-0000-0000-00000FA00000}"/>
    <cellStyle name="Total 3 3 5 3 2" xfId="24096" xr:uid="{00000000-0005-0000-0000-000010A00000}"/>
    <cellStyle name="Total 3 3 5 3 3" xfId="25749" xr:uid="{00000000-0005-0000-0000-000011A00000}"/>
    <cellStyle name="Total 3 3 5 3 4" xfId="28923" xr:uid="{00000000-0005-0000-0000-000012A00000}"/>
    <cellStyle name="Total 3 3 5 3 5" xfId="22878" xr:uid="{00000000-0005-0000-0000-000013A00000}"/>
    <cellStyle name="Total 3 3 5 3 6" xfId="31541" xr:uid="{00000000-0005-0000-0000-000014A00000}"/>
    <cellStyle name="Total 3 3 5 4" xfId="18551" xr:uid="{00000000-0005-0000-0000-000015A00000}"/>
    <cellStyle name="Total 3 3 5 5" xfId="20186" xr:uid="{00000000-0005-0000-0000-000016A00000}"/>
    <cellStyle name="Total 3 3 5 6" xfId="26435" xr:uid="{00000000-0005-0000-0000-000017A00000}"/>
    <cellStyle name="Total 3 3 5 7" xfId="29070" xr:uid="{00000000-0005-0000-0000-000018A00000}"/>
    <cellStyle name="Total 3 3 5 8" xfId="26146" xr:uid="{00000000-0005-0000-0000-000019A00000}"/>
    <cellStyle name="Total 3 3 6" xfId="4996" xr:uid="{00000000-0005-0000-0000-00001AA00000}"/>
    <cellStyle name="Total 3 3 6 2" xfId="12762" xr:uid="{00000000-0005-0000-0000-00001BA00000}"/>
    <cellStyle name="Total 3 3 6 3" xfId="22292" xr:uid="{00000000-0005-0000-0000-00001CA00000}"/>
    <cellStyle name="Total 3 3 6 4" xfId="25418" xr:uid="{00000000-0005-0000-0000-00001DA00000}"/>
    <cellStyle name="Total 3 3 6 5" xfId="15509" xr:uid="{00000000-0005-0000-0000-00001EA00000}"/>
    <cellStyle name="Total 3 3 6 6" xfId="29397" xr:uid="{00000000-0005-0000-0000-00001FA00000}"/>
    <cellStyle name="Total 3 3 6 7" xfId="19473" xr:uid="{00000000-0005-0000-0000-000020A00000}"/>
    <cellStyle name="Total 3 3 7" xfId="5254" xr:uid="{00000000-0005-0000-0000-000021A00000}"/>
    <cellStyle name="Total 3 3 7 2" xfId="22525" xr:uid="{00000000-0005-0000-0000-000022A00000}"/>
    <cellStyle name="Total 3 3 7 3" xfId="15881" xr:uid="{00000000-0005-0000-0000-000023A00000}"/>
    <cellStyle name="Total 3 3 7 4" xfId="28798" xr:uid="{00000000-0005-0000-0000-000024A00000}"/>
    <cellStyle name="Total 3 3 7 5" xfId="29138" xr:uid="{00000000-0005-0000-0000-000025A00000}"/>
    <cellStyle name="Total 3 3 7 6" xfId="31921" xr:uid="{00000000-0005-0000-0000-000026A00000}"/>
    <cellStyle name="Total 3 3 8" xfId="25374" xr:uid="{00000000-0005-0000-0000-000027A00000}"/>
    <cellStyle name="Total 3 3 9" xfId="25786" xr:uid="{00000000-0005-0000-0000-000028A00000}"/>
    <cellStyle name="Total 3 4" xfId="829" xr:uid="{00000000-0005-0000-0000-000029A00000}"/>
    <cellStyle name="Total 3 4 10" xfId="27328" xr:uid="{00000000-0005-0000-0000-00002AA00000}"/>
    <cellStyle name="Total 3 4 2" xfId="1531" xr:uid="{00000000-0005-0000-0000-00002BA00000}"/>
    <cellStyle name="Total 3 4 2 2" xfId="2622" xr:uid="{00000000-0005-0000-0000-00002CA00000}"/>
    <cellStyle name="Total 3 4 2 2 2" xfId="6645" xr:uid="{00000000-0005-0000-0000-00002DA00000}"/>
    <cellStyle name="Total 3 4 2 2 2 2" xfId="14066" xr:uid="{00000000-0005-0000-0000-00002EA00000}"/>
    <cellStyle name="Total 3 4 2 2 2 3" xfId="23856" xr:uid="{00000000-0005-0000-0000-00002FA00000}"/>
    <cellStyle name="Total 3 4 2 2 2 4" xfId="22242" xr:uid="{00000000-0005-0000-0000-000030A00000}"/>
    <cellStyle name="Total 3 4 2 2 2 5" xfId="26938" xr:uid="{00000000-0005-0000-0000-000031A00000}"/>
    <cellStyle name="Total 3 4 2 2 2 6" xfId="30086" xr:uid="{00000000-0005-0000-0000-000032A00000}"/>
    <cellStyle name="Total 3 4 2 2 2 7" xfId="28680" xr:uid="{00000000-0005-0000-0000-000033A00000}"/>
    <cellStyle name="Total 3 4 2 2 3" xfId="6084" xr:uid="{00000000-0005-0000-0000-000034A00000}"/>
    <cellStyle name="Total 3 4 2 2 3 2" xfId="23295" xr:uid="{00000000-0005-0000-0000-000035A00000}"/>
    <cellStyle name="Total 3 4 2 2 3 3" xfId="25878" xr:uid="{00000000-0005-0000-0000-000036A00000}"/>
    <cellStyle name="Total 3 4 2 2 3 4" xfId="27430" xr:uid="{00000000-0005-0000-0000-000037A00000}"/>
    <cellStyle name="Total 3 4 2 2 3 5" xfId="18837" xr:uid="{00000000-0005-0000-0000-000038A00000}"/>
    <cellStyle name="Total 3 4 2 2 3 6" xfId="31641" xr:uid="{00000000-0005-0000-0000-000039A00000}"/>
    <cellStyle name="Total 3 4 2 2 4" xfId="14293" xr:uid="{00000000-0005-0000-0000-00003AA00000}"/>
    <cellStyle name="Total 3 4 2 2 5" xfId="15143" xr:uid="{00000000-0005-0000-0000-00003BA00000}"/>
    <cellStyle name="Total 3 4 2 2 6" xfId="27581" xr:uid="{00000000-0005-0000-0000-00003CA00000}"/>
    <cellStyle name="Total 3 4 2 2 7" xfId="24933" xr:uid="{00000000-0005-0000-0000-00003DA00000}"/>
    <cellStyle name="Total 3 4 2 2 8" xfId="19811" xr:uid="{00000000-0005-0000-0000-00003EA00000}"/>
    <cellStyle name="Total 3 4 2 3" xfId="5958" xr:uid="{00000000-0005-0000-0000-00003FA00000}"/>
    <cellStyle name="Total 3 4 2 3 2" xfId="13587" xr:uid="{00000000-0005-0000-0000-000040A00000}"/>
    <cellStyle name="Total 3 4 2 3 3" xfId="23169" xr:uid="{00000000-0005-0000-0000-000041A00000}"/>
    <cellStyle name="Total 3 4 2 3 4" xfId="25763" xr:uid="{00000000-0005-0000-0000-000042A00000}"/>
    <cellStyle name="Total 3 4 2 3 5" xfId="21094" xr:uid="{00000000-0005-0000-0000-000043A00000}"/>
    <cellStyle name="Total 3 4 2 3 6" xfId="30738" xr:uid="{00000000-0005-0000-0000-000044A00000}"/>
    <cellStyle name="Total 3 4 2 3 7" xfId="22357" xr:uid="{00000000-0005-0000-0000-000045A00000}"/>
    <cellStyle name="Total 3 4 2 4" xfId="6920" xr:uid="{00000000-0005-0000-0000-000046A00000}"/>
    <cellStyle name="Total 3 4 2 4 2" xfId="24131" xr:uid="{00000000-0005-0000-0000-000047A00000}"/>
    <cellStyle name="Total 3 4 2 4 3" xfId="24692" xr:uid="{00000000-0005-0000-0000-000048A00000}"/>
    <cellStyle name="Total 3 4 2 4 4" xfId="28958" xr:uid="{00000000-0005-0000-0000-000049A00000}"/>
    <cellStyle name="Total 3 4 2 4 5" xfId="29909" xr:uid="{00000000-0005-0000-0000-00004AA00000}"/>
    <cellStyle name="Total 3 4 2 4 6" xfId="31399" xr:uid="{00000000-0005-0000-0000-00004BA00000}"/>
    <cellStyle name="Total 3 4 2 5" xfId="20228" xr:uid="{00000000-0005-0000-0000-00004CA00000}"/>
    <cellStyle name="Total 3 4 2 6" xfId="14210" xr:uid="{00000000-0005-0000-0000-00004DA00000}"/>
    <cellStyle name="Total 3 4 2 7" xfId="24415" xr:uid="{00000000-0005-0000-0000-00004EA00000}"/>
    <cellStyle name="Total 3 4 2 8" xfId="18805" xr:uid="{00000000-0005-0000-0000-00004FA00000}"/>
    <cellStyle name="Total 3 4 2 9" xfId="29218" xr:uid="{00000000-0005-0000-0000-000050A00000}"/>
    <cellStyle name="Total 3 4 3" xfId="1938" xr:uid="{00000000-0005-0000-0000-000051A00000}"/>
    <cellStyle name="Total 3 4 3 2" xfId="6239" xr:uid="{00000000-0005-0000-0000-000052A00000}"/>
    <cellStyle name="Total 3 4 3 2 2" xfId="13804" xr:uid="{00000000-0005-0000-0000-000053A00000}"/>
    <cellStyle name="Total 3 4 3 2 3" xfId="23450" xr:uid="{00000000-0005-0000-0000-000054A00000}"/>
    <cellStyle name="Total 3 4 3 2 4" xfId="25902" xr:uid="{00000000-0005-0000-0000-000055A00000}"/>
    <cellStyle name="Total 3 4 3 2 5" xfId="20152" xr:uid="{00000000-0005-0000-0000-000056A00000}"/>
    <cellStyle name="Total 3 4 3 2 6" xfId="30850" xr:uid="{00000000-0005-0000-0000-000057A00000}"/>
    <cellStyle name="Total 3 4 3 2 7" xfId="31472" xr:uid="{00000000-0005-0000-0000-000058A00000}"/>
    <cellStyle name="Total 3 4 3 3" xfId="5828" xr:uid="{00000000-0005-0000-0000-000059A00000}"/>
    <cellStyle name="Total 3 4 3 3 2" xfId="23039" xr:uid="{00000000-0005-0000-0000-00005AA00000}"/>
    <cellStyle name="Total 3 4 3 3 3" xfId="26230" xr:uid="{00000000-0005-0000-0000-00005BA00000}"/>
    <cellStyle name="Total 3 4 3 3 4" xfId="21820" xr:uid="{00000000-0005-0000-0000-00005CA00000}"/>
    <cellStyle name="Total 3 4 3 3 5" xfId="30860" xr:uid="{00000000-0005-0000-0000-00005DA00000}"/>
    <cellStyle name="Total 3 4 3 3 6" xfId="31681" xr:uid="{00000000-0005-0000-0000-00005EA00000}"/>
    <cellStyle name="Total 3 4 3 4" xfId="16290" xr:uid="{00000000-0005-0000-0000-00005FA00000}"/>
    <cellStyle name="Total 3 4 3 5" xfId="22024" xr:uid="{00000000-0005-0000-0000-000060A00000}"/>
    <cellStyle name="Total 3 4 3 6" xfId="14776" xr:uid="{00000000-0005-0000-0000-000061A00000}"/>
    <cellStyle name="Total 3 4 3 7" xfId="19862" xr:uid="{00000000-0005-0000-0000-000062A00000}"/>
    <cellStyle name="Total 3 4 3 8" xfId="31014" xr:uid="{00000000-0005-0000-0000-000063A00000}"/>
    <cellStyle name="Total 3 4 4" xfId="4998" xr:uid="{00000000-0005-0000-0000-000064A00000}"/>
    <cellStyle name="Total 3 4 4 2" xfId="12764" xr:uid="{00000000-0005-0000-0000-000065A00000}"/>
    <cellStyle name="Total 3 4 4 3" xfId="22294" xr:uid="{00000000-0005-0000-0000-000066A00000}"/>
    <cellStyle name="Total 3 4 4 4" xfId="25394" xr:uid="{00000000-0005-0000-0000-000067A00000}"/>
    <cellStyle name="Total 3 4 4 5" xfId="14107" xr:uid="{00000000-0005-0000-0000-000068A00000}"/>
    <cellStyle name="Total 3 4 4 6" xfId="26073" xr:uid="{00000000-0005-0000-0000-000069A00000}"/>
    <cellStyle name="Total 3 4 4 7" xfId="31953" xr:uid="{00000000-0005-0000-0000-00006AA00000}"/>
    <cellStyle name="Total 3 4 5" xfId="4021" xr:uid="{00000000-0005-0000-0000-00006BA00000}"/>
    <cellStyle name="Total 3 4 5 2" xfId="21388" xr:uid="{00000000-0005-0000-0000-00006CA00000}"/>
    <cellStyle name="Total 3 4 5 3" xfId="25831" xr:uid="{00000000-0005-0000-0000-00006DA00000}"/>
    <cellStyle name="Total 3 4 5 4" xfId="20944" xr:uid="{00000000-0005-0000-0000-00006EA00000}"/>
    <cellStyle name="Total 3 4 5 5" xfId="29194" xr:uid="{00000000-0005-0000-0000-00006FA00000}"/>
    <cellStyle name="Total 3 4 5 6" xfId="31479" xr:uid="{00000000-0005-0000-0000-000070A00000}"/>
    <cellStyle name="Total 3 4 6" xfId="22611" xr:uid="{00000000-0005-0000-0000-000071A00000}"/>
    <cellStyle name="Total 3 4 7" xfId="14279" xr:uid="{00000000-0005-0000-0000-000072A00000}"/>
    <cellStyle name="Total 3 4 8" xfId="27193" xr:uid="{00000000-0005-0000-0000-000073A00000}"/>
    <cellStyle name="Total 3 4 9" xfId="29388" xr:uid="{00000000-0005-0000-0000-000074A00000}"/>
    <cellStyle name="Total 3 5" xfId="830" xr:uid="{00000000-0005-0000-0000-000075A00000}"/>
    <cellStyle name="Total 3 5 10" xfId="29358" xr:uid="{00000000-0005-0000-0000-000076A00000}"/>
    <cellStyle name="Total 3 5 2" xfId="1532" xr:uid="{00000000-0005-0000-0000-000077A00000}"/>
    <cellStyle name="Total 3 5 2 2" xfId="2623" xr:uid="{00000000-0005-0000-0000-000078A00000}"/>
    <cellStyle name="Total 3 5 2 2 2" xfId="6646" xr:uid="{00000000-0005-0000-0000-000079A00000}"/>
    <cellStyle name="Total 3 5 2 2 2 2" xfId="14067" xr:uid="{00000000-0005-0000-0000-00007AA00000}"/>
    <cellStyle name="Total 3 5 2 2 2 3" xfId="23857" xr:uid="{00000000-0005-0000-0000-00007BA00000}"/>
    <cellStyle name="Total 3 5 2 2 2 4" xfId="21620" xr:uid="{00000000-0005-0000-0000-00007CA00000}"/>
    <cellStyle name="Total 3 5 2 2 2 5" xfId="20525" xr:uid="{00000000-0005-0000-0000-00007DA00000}"/>
    <cellStyle name="Total 3 5 2 2 2 6" xfId="28534" xr:uid="{00000000-0005-0000-0000-00007EA00000}"/>
    <cellStyle name="Total 3 5 2 2 2 7" xfId="25289" xr:uid="{00000000-0005-0000-0000-00007FA00000}"/>
    <cellStyle name="Total 3 5 2 2 3" xfId="5575" xr:uid="{00000000-0005-0000-0000-000080A00000}"/>
    <cellStyle name="Total 3 5 2 2 3 2" xfId="22811" xr:uid="{00000000-0005-0000-0000-000081A00000}"/>
    <cellStyle name="Total 3 5 2 2 3 3" xfId="14797" xr:uid="{00000000-0005-0000-0000-000082A00000}"/>
    <cellStyle name="Total 3 5 2 2 3 4" xfId="28070" xr:uid="{00000000-0005-0000-0000-000083A00000}"/>
    <cellStyle name="Total 3 5 2 2 3 5" xfId="29515" xr:uid="{00000000-0005-0000-0000-000084A00000}"/>
    <cellStyle name="Total 3 5 2 2 3 6" xfId="31415" xr:uid="{00000000-0005-0000-0000-000085A00000}"/>
    <cellStyle name="Total 3 5 2 2 4" xfId="14292" xr:uid="{00000000-0005-0000-0000-000086A00000}"/>
    <cellStyle name="Total 3 5 2 2 5" xfId="22397" xr:uid="{00000000-0005-0000-0000-000087A00000}"/>
    <cellStyle name="Total 3 5 2 2 6" xfId="24298" xr:uid="{00000000-0005-0000-0000-000088A00000}"/>
    <cellStyle name="Total 3 5 2 2 7" xfId="30433" xr:uid="{00000000-0005-0000-0000-000089A00000}"/>
    <cellStyle name="Total 3 5 2 2 8" xfId="28743" xr:uid="{00000000-0005-0000-0000-00008AA00000}"/>
    <cellStyle name="Total 3 5 2 3" xfId="5959" xr:uid="{00000000-0005-0000-0000-00008BA00000}"/>
    <cellStyle name="Total 3 5 2 3 2" xfId="13588" xr:uid="{00000000-0005-0000-0000-00008CA00000}"/>
    <cellStyle name="Total 3 5 2 3 3" xfId="23170" xr:uid="{00000000-0005-0000-0000-00008DA00000}"/>
    <cellStyle name="Total 3 5 2 3 4" xfId="18842" xr:uid="{00000000-0005-0000-0000-00008EA00000}"/>
    <cellStyle name="Total 3 5 2 3 5" xfId="18612" xr:uid="{00000000-0005-0000-0000-00008FA00000}"/>
    <cellStyle name="Total 3 5 2 3 6" xfId="30531" xr:uid="{00000000-0005-0000-0000-000090A00000}"/>
    <cellStyle name="Total 3 5 2 3 7" xfId="32101" xr:uid="{00000000-0005-0000-0000-000091A00000}"/>
    <cellStyle name="Total 3 5 2 4" xfId="4313" xr:uid="{00000000-0005-0000-0000-000092A00000}"/>
    <cellStyle name="Total 3 5 2 4 2" xfId="21659" xr:uid="{00000000-0005-0000-0000-000093A00000}"/>
    <cellStyle name="Total 3 5 2 4 3" xfId="25346" xr:uid="{00000000-0005-0000-0000-000094A00000}"/>
    <cellStyle name="Total 3 5 2 4 4" xfId="26434" xr:uid="{00000000-0005-0000-0000-000095A00000}"/>
    <cellStyle name="Total 3 5 2 4 5" xfId="30395" xr:uid="{00000000-0005-0000-0000-000096A00000}"/>
    <cellStyle name="Total 3 5 2 4 6" xfId="30923" xr:uid="{00000000-0005-0000-0000-000097A00000}"/>
    <cellStyle name="Total 3 5 2 5" xfId="16230" xr:uid="{00000000-0005-0000-0000-000098A00000}"/>
    <cellStyle name="Total 3 5 2 6" xfId="15422" xr:uid="{00000000-0005-0000-0000-000099A00000}"/>
    <cellStyle name="Total 3 5 2 7" xfId="28774" xr:uid="{00000000-0005-0000-0000-00009AA00000}"/>
    <cellStyle name="Total 3 5 2 8" xfId="18802" xr:uid="{00000000-0005-0000-0000-00009BA00000}"/>
    <cellStyle name="Total 3 5 2 9" xfId="29248" xr:uid="{00000000-0005-0000-0000-00009CA00000}"/>
    <cellStyle name="Total 3 5 3" xfId="1939" xr:uid="{00000000-0005-0000-0000-00009DA00000}"/>
    <cellStyle name="Total 3 5 3 2" xfId="6240" xr:uid="{00000000-0005-0000-0000-00009EA00000}"/>
    <cellStyle name="Total 3 5 3 2 2" xfId="13805" xr:uid="{00000000-0005-0000-0000-00009FA00000}"/>
    <cellStyle name="Total 3 5 3 2 3" xfId="23451" xr:uid="{00000000-0005-0000-0000-0000A0A00000}"/>
    <cellStyle name="Total 3 5 3 2 4" xfId="25296" xr:uid="{00000000-0005-0000-0000-0000A1A00000}"/>
    <cellStyle name="Total 3 5 3 2 5" xfId="18573" xr:uid="{00000000-0005-0000-0000-0000A2A00000}"/>
    <cellStyle name="Total 3 5 3 2 6" xfId="16193" xr:uid="{00000000-0005-0000-0000-0000A3A00000}"/>
    <cellStyle name="Total 3 5 3 2 7" xfId="32035" xr:uid="{00000000-0005-0000-0000-0000A4A00000}"/>
    <cellStyle name="Total 3 5 3 3" xfId="6884" xr:uid="{00000000-0005-0000-0000-0000A5A00000}"/>
    <cellStyle name="Total 3 5 3 3 2" xfId="24095" xr:uid="{00000000-0005-0000-0000-0000A6A00000}"/>
    <cellStyle name="Total 3 5 3 3 3" xfId="15845" xr:uid="{00000000-0005-0000-0000-0000A7A00000}"/>
    <cellStyle name="Total 3 5 3 3 4" xfId="28922" xr:uid="{00000000-0005-0000-0000-0000A8A00000}"/>
    <cellStyle name="Total 3 5 3 3 5" xfId="24440" xr:uid="{00000000-0005-0000-0000-0000A9A00000}"/>
    <cellStyle name="Total 3 5 3 3 6" xfId="31689" xr:uid="{00000000-0005-0000-0000-0000AAA00000}"/>
    <cellStyle name="Total 3 5 3 4" xfId="15245" xr:uid="{00000000-0005-0000-0000-0000ABA00000}"/>
    <cellStyle name="Total 3 5 3 5" xfId="24294" xr:uid="{00000000-0005-0000-0000-0000ACA00000}"/>
    <cellStyle name="Total 3 5 3 6" xfId="27851" xr:uid="{00000000-0005-0000-0000-0000ADA00000}"/>
    <cellStyle name="Total 3 5 3 7" xfId="14814" xr:uid="{00000000-0005-0000-0000-0000AEA00000}"/>
    <cellStyle name="Total 3 5 3 8" xfId="25475" xr:uid="{00000000-0005-0000-0000-0000AFA00000}"/>
    <cellStyle name="Total 3 5 4" xfId="5572" xr:uid="{00000000-0005-0000-0000-0000B0A00000}"/>
    <cellStyle name="Total 3 5 4 2" xfId="13256" xr:uid="{00000000-0005-0000-0000-0000B1A00000}"/>
    <cellStyle name="Total 3 5 4 3" xfId="22808" xr:uid="{00000000-0005-0000-0000-0000B2A00000}"/>
    <cellStyle name="Total 3 5 4 4" xfId="18822" xr:uid="{00000000-0005-0000-0000-0000B3A00000}"/>
    <cellStyle name="Total 3 5 4 5" xfId="27688" xr:uid="{00000000-0005-0000-0000-0000B4A00000}"/>
    <cellStyle name="Total 3 5 4 6" xfId="26474" xr:uid="{00000000-0005-0000-0000-0000B5A00000}"/>
    <cellStyle name="Total 3 5 4 7" xfId="28511" xr:uid="{00000000-0005-0000-0000-0000B6A00000}"/>
    <cellStyle name="Total 3 5 5" xfId="6295" xr:uid="{00000000-0005-0000-0000-0000B7A00000}"/>
    <cellStyle name="Total 3 5 5 2" xfId="23506" xr:uid="{00000000-0005-0000-0000-0000B8A00000}"/>
    <cellStyle name="Total 3 5 5 3" xfId="25022" xr:uid="{00000000-0005-0000-0000-0000B9A00000}"/>
    <cellStyle name="Total 3 5 5 4" xfId="18912" xr:uid="{00000000-0005-0000-0000-0000BAA00000}"/>
    <cellStyle name="Total 3 5 5 5" xfId="30157" xr:uid="{00000000-0005-0000-0000-0000BBA00000}"/>
    <cellStyle name="Total 3 5 5 6" xfId="20594" xr:uid="{00000000-0005-0000-0000-0000BCA00000}"/>
    <cellStyle name="Total 3 5 6" xfId="14731" xr:uid="{00000000-0005-0000-0000-0000BDA00000}"/>
    <cellStyle name="Total 3 5 7" xfId="26480" xr:uid="{00000000-0005-0000-0000-0000BEA00000}"/>
    <cellStyle name="Total 3 5 8" xfId="28282" xr:uid="{00000000-0005-0000-0000-0000BFA00000}"/>
    <cellStyle name="Total 3 5 9" xfId="28014" xr:uid="{00000000-0005-0000-0000-0000C0A00000}"/>
    <cellStyle name="Total 3 6" xfId="1521" xr:uid="{00000000-0005-0000-0000-0000C1A00000}"/>
    <cellStyle name="Total 3 6 2" xfId="2612" xr:uid="{00000000-0005-0000-0000-0000C2A00000}"/>
    <cellStyle name="Total 3 6 2 2" xfId="6635" xr:uid="{00000000-0005-0000-0000-0000C3A00000}"/>
    <cellStyle name="Total 3 6 2 2 2" xfId="14056" xr:uid="{00000000-0005-0000-0000-0000C4A00000}"/>
    <cellStyle name="Total 3 6 2 2 3" xfId="23846" xr:uid="{00000000-0005-0000-0000-0000C5A00000}"/>
    <cellStyle name="Total 3 6 2 2 4" xfId="17826" xr:uid="{00000000-0005-0000-0000-0000C6A00000}"/>
    <cellStyle name="Total 3 6 2 2 5" xfId="24353" xr:uid="{00000000-0005-0000-0000-0000C7A00000}"/>
    <cellStyle name="Total 3 6 2 2 6" xfId="29374" xr:uid="{00000000-0005-0000-0000-0000C8A00000}"/>
    <cellStyle name="Total 3 6 2 2 7" xfId="31320" xr:uid="{00000000-0005-0000-0000-0000C9A00000}"/>
    <cellStyle name="Total 3 6 2 3" xfId="6762" xr:uid="{00000000-0005-0000-0000-0000CAA00000}"/>
    <cellStyle name="Total 3 6 2 3 2" xfId="23973" xr:uid="{00000000-0005-0000-0000-0000CBA00000}"/>
    <cellStyle name="Total 3 6 2 3 3" xfId="15495" xr:uid="{00000000-0005-0000-0000-0000CCA00000}"/>
    <cellStyle name="Total 3 6 2 3 4" xfId="26499" xr:uid="{00000000-0005-0000-0000-0000CDA00000}"/>
    <cellStyle name="Total 3 6 2 3 5" xfId="24630" xr:uid="{00000000-0005-0000-0000-0000CEA00000}"/>
    <cellStyle name="Total 3 6 2 3 6" xfId="27918" xr:uid="{00000000-0005-0000-0000-0000CFA00000}"/>
    <cellStyle name="Total 3 6 2 4" xfId="14303" xr:uid="{00000000-0005-0000-0000-0000D0A00000}"/>
    <cellStyle name="Total 3 6 2 5" xfId="19917" xr:uid="{00000000-0005-0000-0000-0000D1A00000}"/>
    <cellStyle name="Total 3 6 2 6" xfId="19687" xr:uid="{00000000-0005-0000-0000-0000D2A00000}"/>
    <cellStyle name="Total 3 6 2 7" xfId="18262" xr:uid="{00000000-0005-0000-0000-0000D3A00000}"/>
    <cellStyle name="Total 3 6 2 8" xfId="21850" xr:uid="{00000000-0005-0000-0000-0000D4A00000}"/>
    <cellStyle name="Total 3 6 3" xfId="5948" xr:uid="{00000000-0005-0000-0000-0000D5A00000}"/>
    <cellStyle name="Total 3 6 3 2" xfId="13577" xr:uid="{00000000-0005-0000-0000-0000D6A00000}"/>
    <cellStyle name="Total 3 6 3 3" xfId="23159" xr:uid="{00000000-0005-0000-0000-0000D7A00000}"/>
    <cellStyle name="Total 3 6 3 4" xfId="26408" xr:uid="{00000000-0005-0000-0000-0000D8A00000}"/>
    <cellStyle name="Total 3 6 3 5" xfId="24458" xr:uid="{00000000-0005-0000-0000-0000D9A00000}"/>
    <cellStyle name="Total 3 6 3 6" xfId="29969" xr:uid="{00000000-0005-0000-0000-0000DAA00000}"/>
    <cellStyle name="Total 3 6 3 7" xfId="32012" xr:uid="{00000000-0005-0000-0000-0000DBA00000}"/>
    <cellStyle name="Total 3 6 4" xfId="4034" xr:uid="{00000000-0005-0000-0000-0000DCA00000}"/>
    <cellStyle name="Total 3 6 4 2" xfId="21401" xr:uid="{00000000-0005-0000-0000-0000DDA00000}"/>
    <cellStyle name="Total 3 6 4 3" xfId="25473" xr:uid="{00000000-0005-0000-0000-0000DEA00000}"/>
    <cellStyle name="Total 3 6 4 4" xfId="22680" xr:uid="{00000000-0005-0000-0000-0000DFA00000}"/>
    <cellStyle name="Total 3 6 4 5" xfId="30380" xr:uid="{00000000-0005-0000-0000-0000E0A00000}"/>
    <cellStyle name="Total 3 6 4 6" xfId="29225" xr:uid="{00000000-0005-0000-0000-0000E1A00000}"/>
    <cellStyle name="Total 3 6 5" xfId="15439" xr:uid="{00000000-0005-0000-0000-0000E2A00000}"/>
    <cellStyle name="Total 3 6 6" xfId="25447" xr:uid="{00000000-0005-0000-0000-0000E3A00000}"/>
    <cellStyle name="Total 3 6 7" xfId="28624" xr:uid="{00000000-0005-0000-0000-0000E4A00000}"/>
    <cellStyle name="Total 3 6 8" xfId="29744" xr:uid="{00000000-0005-0000-0000-0000E5A00000}"/>
    <cellStyle name="Total 3 6 9" xfId="24328" xr:uid="{00000000-0005-0000-0000-0000E6A00000}"/>
    <cellStyle name="Total 3 7" xfId="1928" xr:uid="{00000000-0005-0000-0000-0000E7A00000}"/>
    <cellStyle name="Total 3 7 2" xfId="6229" xr:uid="{00000000-0005-0000-0000-0000E8A00000}"/>
    <cellStyle name="Total 3 7 2 2" xfId="13794" xr:uid="{00000000-0005-0000-0000-0000E9A00000}"/>
    <cellStyle name="Total 3 7 2 3" xfId="23440" xr:uid="{00000000-0005-0000-0000-0000EAA00000}"/>
    <cellStyle name="Total 3 7 2 4" xfId="22966" xr:uid="{00000000-0005-0000-0000-0000EBA00000}"/>
    <cellStyle name="Total 3 7 2 5" xfId="14800" xr:uid="{00000000-0005-0000-0000-0000ECA00000}"/>
    <cellStyle name="Total 3 7 2 6" xfId="30664" xr:uid="{00000000-0005-0000-0000-0000EDA00000}"/>
    <cellStyle name="Total 3 7 2 7" xfId="30812" xr:uid="{00000000-0005-0000-0000-0000EEA00000}"/>
    <cellStyle name="Total 3 7 3" xfId="4659" xr:uid="{00000000-0005-0000-0000-0000EFA00000}"/>
    <cellStyle name="Total 3 7 3 2" xfId="21977" xr:uid="{00000000-0005-0000-0000-0000F0A00000}"/>
    <cellStyle name="Total 3 7 3 3" xfId="20246" xr:uid="{00000000-0005-0000-0000-0000F1A00000}"/>
    <cellStyle name="Total 3 7 3 4" xfId="15134" xr:uid="{00000000-0005-0000-0000-0000F2A00000}"/>
    <cellStyle name="Total 3 7 3 5" xfId="29124" xr:uid="{00000000-0005-0000-0000-0000F3A00000}"/>
    <cellStyle name="Total 3 7 3 6" xfId="27062" xr:uid="{00000000-0005-0000-0000-0000F4A00000}"/>
    <cellStyle name="Total 3 7 4" xfId="14474" xr:uid="{00000000-0005-0000-0000-0000F5A00000}"/>
    <cellStyle name="Total 3 7 5" xfId="24887" xr:uid="{00000000-0005-0000-0000-0000F6A00000}"/>
    <cellStyle name="Total 3 7 6" xfId="27612" xr:uid="{00000000-0005-0000-0000-0000F7A00000}"/>
    <cellStyle name="Total 3 7 7" xfId="26106" xr:uid="{00000000-0005-0000-0000-0000F8A00000}"/>
    <cellStyle name="Total 3 7 8" xfId="27373" xr:uid="{00000000-0005-0000-0000-0000F9A00000}"/>
    <cellStyle name="Total 3 8" xfId="5574" xr:uid="{00000000-0005-0000-0000-0000FAA00000}"/>
    <cellStyle name="Total 3 8 2" xfId="13258" xr:uid="{00000000-0005-0000-0000-0000FBA00000}"/>
    <cellStyle name="Total 3 8 3" xfId="22810" xr:uid="{00000000-0005-0000-0000-0000FCA00000}"/>
    <cellStyle name="Total 3 8 4" xfId="17877" xr:uid="{00000000-0005-0000-0000-0000FDA00000}"/>
    <cellStyle name="Total 3 8 5" xfId="27252" xr:uid="{00000000-0005-0000-0000-0000FEA00000}"/>
    <cellStyle name="Total 3 8 6" xfId="26584" xr:uid="{00000000-0005-0000-0000-0000FFA00000}"/>
    <cellStyle name="Total 3 8 7" xfId="30750" xr:uid="{00000000-0005-0000-0000-000000A10000}"/>
    <cellStyle name="Total 3 9" xfId="6705" xr:uid="{00000000-0005-0000-0000-000001A10000}"/>
    <cellStyle name="Total 3 9 2" xfId="23916" xr:uid="{00000000-0005-0000-0000-000002A10000}"/>
    <cellStyle name="Total 3 9 3" xfId="20768" xr:uid="{00000000-0005-0000-0000-000003A10000}"/>
    <cellStyle name="Total 3 9 4" xfId="26935" xr:uid="{00000000-0005-0000-0000-000004A10000}"/>
    <cellStyle name="Total 3 9 5" xfId="30143" xr:uid="{00000000-0005-0000-0000-000005A10000}"/>
    <cellStyle name="Total 3 9 6" xfId="31763" xr:uid="{00000000-0005-0000-0000-000006A10000}"/>
    <cellStyle name="Total 4" xfId="831" xr:uid="{00000000-0005-0000-0000-000007A10000}"/>
    <cellStyle name="Total 4 10" xfId="19690" xr:uid="{00000000-0005-0000-0000-000008A10000}"/>
    <cellStyle name="Total 4 11" xfId="22596" xr:uid="{00000000-0005-0000-0000-000009A10000}"/>
    <cellStyle name="Total 4 12" xfId="30424" xr:uid="{00000000-0005-0000-0000-00000AA10000}"/>
    <cellStyle name="Total 4 13" xfId="29062" xr:uid="{00000000-0005-0000-0000-00000BA10000}"/>
    <cellStyle name="Total 4 2" xfId="832" xr:uid="{00000000-0005-0000-0000-00000CA10000}"/>
    <cellStyle name="Total 4 2 10" xfId="27004" xr:uid="{00000000-0005-0000-0000-00000DA10000}"/>
    <cellStyle name="Total 4 2 11" xfId="27912" xr:uid="{00000000-0005-0000-0000-00000EA10000}"/>
    <cellStyle name="Total 4 2 12" xfId="31059" xr:uid="{00000000-0005-0000-0000-00000FA10000}"/>
    <cellStyle name="Total 4 2 2" xfId="833" xr:uid="{00000000-0005-0000-0000-000010A10000}"/>
    <cellStyle name="Total 4 2 2 10" xfId="16468" xr:uid="{00000000-0005-0000-0000-000011A10000}"/>
    <cellStyle name="Total 4 2 2 2" xfId="1535" xr:uid="{00000000-0005-0000-0000-000012A10000}"/>
    <cellStyle name="Total 4 2 2 2 2" xfId="2626" xr:uid="{00000000-0005-0000-0000-000013A10000}"/>
    <cellStyle name="Total 4 2 2 2 2 2" xfId="6649" xr:uid="{00000000-0005-0000-0000-000014A10000}"/>
    <cellStyle name="Total 4 2 2 2 2 2 2" xfId="14070" xr:uid="{00000000-0005-0000-0000-000015A10000}"/>
    <cellStyle name="Total 4 2 2 2 2 2 3" xfId="23860" xr:uid="{00000000-0005-0000-0000-000016A10000}"/>
    <cellStyle name="Total 4 2 2 2 2 2 4" xfId="20834" xr:uid="{00000000-0005-0000-0000-000017A10000}"/>
    <cellStyle name="Total 4 2 2 2 2 2 5" xfId="17997" xr:uid="{00000000-0005-0000-0000-000018A10000}"/>
    <cellStyle name="Total 4 2 2 2 2 2 6" xfId="28462" xr:uid="{00000000-0005-0000-0000-000019A10000}"/>
    <cellStyle name="Total 4 2 2 2 2 2 7" xfId="20418" xr:uid="{00000000-0005-0000-0000-00001AA10000}"/>
    <cellStyle name="Total 4 2 2 2 2 3" xfId="5582" xr:uid="{00000000-0005-0000-0000-00001BA10000}"/>
    <cellStyle name="Total 4 2 2 2 2 3 2" xfId="22818" xr:uid="{00000000-0005-0000-0000-00001CA10000}"/>
    <cellStyle name="Total 4 2 2 2 2 3 3" xfId="14231" xr:uid="{00000000-0005-0000-0000-00001DA10000}"/>
    <cellStyle name="Total 4 2 2 2 2 3 4" xfId="20190" xr:uid="{00000000-0005-0000-0000-00001EA10000}"/>
    <cellStyle name="Total 4 2 2 2 2 3 5" xfId="29638" xr:uid="{00000000-0005-0000-0000-00001FA10000}"/>
    <cellStyle name="Total 4 2 2 2 2 3 6" xfId="24278" xr:uid="{00000000-0005-0000-0000-000020A10000}"/>
    <cellStyle name="Total 4 2 2 2 2 4" xfId="14289" xr:uid="{00000000-0005-0000-0000-000021A10000}"/>
    <cellStyle name="Total 4 2 2 2 2 5" xfId="20234" xr:uid="{00000000-0005-0000-0000-000022A10000}"/>
    <cellStyle name="Total 4 2 2 2 2 6" xfId="26647" xr:uid="{00000000-0005-0000-0000-000023A10000}"/>
    <cellStyle name="Total 4 2 2 2 2 7" xfId="29250" xr:uid="{00000000-0005-0000-0000-000024A10000}"/>
    <cellStyle name="Total 4 2 2 2 2 8" xfId="20576" xr:uid="{00000000-0005-0000-0000-000025A10000}"/>
    <cellStyle name="Total 4 2 2 2 3" xfId="5962" xr:uid="{00000000-0005-0000-0000-000026A10000}"/>
    <cellStyle name="Total 4 2 2 2 3 2" xfId="13591" xr:uid="{00000000-0005-0000-0000-000027A10000}"/>
    <cellStyle name="Total 4 2 2 2 3 3" xfId="23173" xr:uid="{00000000-0005-0000-0000-000028A10000}"/>
    <cellStyle name="Total 4 2 2 2 3 4" xfId="20983" xr:uid="{00000000-0005-0000-0000-000029A10000}"/>
    <cellStyle name="Total 4 2 2 2 3 5" xfId="24375" xr:uid="{00000000-0005-0000-0000-00002AA10000}"/>
    <cellStyle name="Total 4 2 2 2 3 6" xfId="26066" xr:uid="{00000000-0005-0000-0000-00002BA10000}"/>
    <cellStyle name="Total 4 2 2 2 3 7" xfId="15594" xr:uid="{00000000-0005-0000-0000-00002CA10000}"/>
    <cellStyle name="Total 4 2 2 2 4" xfId="3914" xr:uid="{00000000-0005-0000-0000-00002DA10000}"/>
    <cellStyle name="Total 4 2 2 2 4 2" xfId="21281" xr:uid="{00000000-0005-0000-0000-00002EA10000}"/>
    <cellStyle name="Total 4 2 2 2 4 3" xfId="26191" xr:uid="{00000000-0005-0000-0000-00002FA10000}"/>
    <cellStyle name="Total 4 2 2 2 4 4" xfId="24315" xr:uid="{00000000-0005-0000-0000-000030A10000}"/>
    <cellStyle name="Total 4 2 2 2 4 5" xfId="28184" xr:uid="{00000000-0005-0000-0000-000031A10000}"/>
    <cellStyle name="Total 4 2 2 2 4 6" xfId="31604" xr:uid="{00000000-0005-0000-0000-000032A10000}"/>
    <cellStyle name="Total 4 2 2 2 5" xfId="19734" xr:uid="{00000000-0005-0000-0000-000033A10000}"/>
    <cellStyle name="Total 4 2 2 2 6" xfId="15810" xr:uid="{00000000-0005-0000-0000-000034A10000}"/>
    <cellStyle name="Total 4 2 2 2 7" xfId="28365" xr:uid="{00000000-0005-0000-0000-000035A10000}"/>
    <cellStyle name="Total 4 2 2 2 8" xfId="30184" xr:uid="{00000000-0005-0000-0000-000036A10000}"/>
    <cellStyle name="Total 4 2 2 2 9" xfId="30529" xr:uid="{00000000-0005-0000-0000-000037A10000}"/>
    <cellStyle name="Total 4 2 2 3" xfId="1942" xr:uid="{00000000-0005-0000-0000-000038A10000}"/>
    <cellStyle name="Total 4 2 2 3 2" xfId="6243" xr:uid="{00000000-0005-0000-0000-000039A10000}"/>
    <cellStyle name="Total 4 2 2 3 2 2" xfId="13808" xr:uid="{00000000-0005-0000-0000-00003AA10000}"/>
    <cellStyle name="Total 4 2 2 3 2 3" xfId="23454" xr:uid="{00000000-0005-0000-0000-00003BA10000}"/>
    <cellStyle name="Total 4 2 2 3 2 4" xfId="19146" xr:uid="{00000000-0005-0000-0000-00003CA10000}"/>
    <cellStyle name="Total 4 2 2 3 2 5" xfId="28330" xr:uid="{00000000-0005-0000-0000-00003DA10000}"/>
    <cellStyle name="Total 4 2 2 3 2 6" xfId="30029" xr:uid="{00000000-0005-0000-0000-00003EA10000}"/>
    <cellStyle name="Total 4 2 2 3 2 7" xfId="31645" xr:uid="{00000000-0005-0000-0000-00003FA10000}"/>
    <cellStyle name="Total 4 2 2 3 3" xfId="5829" xr:uid="{00000000-0005-0000-0000-000040A10000}"/>
    <cellStyle name="Total 4 2 2 3 3 2" xfId="23040" xr:uid="{00000000-0005-0000-0000-000041A10000}"/>
    <cellStyle name="Total 4 2 2 3 3 3" xfId="25733" xr:uid="{00000000-0005-0000-0000-000042A10000}"/>
    <cellStyle name="Total 4 2 2 3 3 4" xfId="25952" xr:uid="{00000000-0005-0000-0000-000043A10000}"/>
    <cellStyle name="Total 4 2 2 3 3 5" xfId="27033" xr:uid="{00000000-0005-0000-0000-000044A10000}"/>
    <cellStyle name="Total 4 2 2 3 3 6" xfId="31610" xr:uid="{00000000-0005-0000-0000-000045A10000}"/>
    <cellStyle name="Total 4 2 2 3 4" xfId="18000" xr:uid="{00000000-0005-0000-0000-000046A10000}"/>
    <cellStyle name="Total 4 2 2 3 5" xfId="25176" xr:uid="{00000000-0005-0000-0000-000047A10000}"/>
    <cellStyle name="Total 4 2 2 3 6" xfId="25710" xr:uid="{00000000-0005-0000-0000-000048A10000}"/>
    <cellStyle name="Total 4 2 2 3 7" xfId="27298" xr:uid="{00000000-0005-0000-0000-000049A10000}"/>
    <cellStyle name="Total 4 2 2 3 8" xfId="31895" xr:uid="{00000000-0005-0000-0000-00004AA10000}"/>
    <cellStyle name="Total 4 2 2 4" xfId="4997" xr:uid="{00000000-0005-0000-0000-00004BA10000}"/>
    <cellStyle name="Total 4 2 2 4 2" xfId="12763" xr:uid="{00000000-0005-0000-0000-00004CA10000}"/>
    <cellStyle name="Total 4 2 2 4 3" xfId="22293" xr:uid="{00000000-0005-0000-0000-00004DA10000}"/>
    <cellStyle name="Total 4 2 2 4 4" xfId="22058" xr:uid="{00000000-0005-0000-0000-00004EA10000}"/>
    <cellStyle name="Total 4 2 2 4 5" xfId="26787" xr:uid="{00000000-0005-0000-0000-00004FA10000}"/>
    <cellStyle name="Total 4 2 2 4 6" xfId="29230" xr:uid="{00000000-0005-0000-0000-000050A10000}"/>
    <cellStyle name="Total 4 2 2 4 7" xfId="31519" xr:uid="{00000000-0005-0000-0000-000051A10000}"/>
    <cellStyle name="Total 4 2 2 5" xfId="6703" xr:uid="{00000000-0005-0000-0000-000052A10000}"/>
    <cellStyle name="Total 4 2 2 5 2" xfId="23914" xr:uid="{00000000-0005-0000-0000-000053A10000}"/>
    <cellStyle name="Total 4 2 2 5 3" xfId="25639" xr:uid="{00000000-0005-0000-0000-000054A10000}"/>
    <cellStyle name="Total 4 2 2 5 4" xfId="19124" xr:uid="{00000000-0005-0000-0000-000055A10000}"/>
    <cellStyle name="Total 4 2 2 5 5" xfId="29074" xr:uid="{00000000-0005-0000-0000-000056A10000}"/>
    <cellStyle name="Total 4 2 2 5 6" xfId="27640" xr:uid="{00000000-0005-0000-0000-000057A10000}"/>
    <cellStyle name="Total 4 2 2 6" xfId="24397" xr:uid="{00000000-0005-0000-0000-000058A10000}"/>
    <cellStyle name="Total 4 2 2 7" xfId="26111" xr:uid="{00000000-0005-0000-0000-000059A10000}"/>
    <cellStyle name="Total 4 2 2 8" xfId="29169" xr:uid="{00000000-0005-0000-0000-00005AA10000}"/>
    <cellStyle name="Total 4 2 2 9" xfId="30126" xr:uid="{00000000-0005-0000-0000-00005BA10000}"/>
    <cellStyle name="Total 4 2 3" xfId="834" xr:uid="{00000000-0005-0000-0000-00005CA10000}"/>
    <cellStyle name="Total 4 2 3 10" xfId="30753" xr:uid="{00000000-0005-0000-0000-00005DA10000}"/>
    <cellStyle name="Total 4 2 3 2" xfId="1536" xr:uid="{00000000-0005-0000-0000-00005EA10000}"/>
    <cellStyle name="Total 4 2 3 2 2" xfId="2627" xr:uid="{00000000-0005-0000-0000-00005FA10000}"/>
    <cellStyle name="Total 4 2 3 2 2 2" xfId="6650" xr:uid="{00000000-0005-0000-0000-000060A10000}"/>
    <cellStyle name="Total 4 2 3 2 2 2 2" xfId="14071" xr:uid="{00000000-0005-0000-0000-000061A10000}"/>
    <cellStyle name="Total 4 2 3 2 2 2 3" xfId="23861" xr:uid="{00000000-0005-0000-0000-000062A10000}"/>
    <cellStyle name="Total 4 2 3 2 2 2 4" xfId="21132" xr:uid="{00000000-0005-0000-0000-000063A10000}"/>
    <cellStyle name="Total 4 2 3 2 2 2 5" xfId="24918" xr:uid="{00000000-0005-0000-0000-000064A10000}"/>
    <cellStyle name="Total 4 2 3 2 2 2 6" xfId="21467" xr:uid="{00000000-0005-0000-0000-000065A10000}"/>
    <cellStyle name="Total 4 2 3 2 2 2 7" xfId="29575" xr:uid="{00000000-0005-0000-0000-000066A10000}"/>
    <cellStyle name="Total 4 2 3 2 2 3" xfId="4930" xr:uid="{00000000-0005-0000-0000-000067A10000}"/>
    <cellStyle name="Total 4 2 3 2 2 3 2" xfId="22228" xr:uid="{00000000-0005-0000-0000-000068A10000}"/>
    <cellStyle name="Total 4 2 3 2 2 3 3" xfId="20288" xr:uid="{00000000-0005-0000-0000-000069A10000}"/>
    <cellStyle name="Total 4 2 3 2 2 3 4" xfId="19677" xr:uid="{00000000-0005-0000-0000-00006AA10000}"/>
    <cellStyle name="Total 4 2 3 2 2 3 5" xfId="30592" xr:uid="{00000000-0005-0000-0000-00006BA10000}"/>
    <cellStyle name="Total 4 2 3 2 2 3 6" xfId="29800" xr:uid="{00000000-0005-0000-0000-00006CA10000}"/>
    <cellStyle name="Total 4 2 3 2 2 4" xfId="14288" xr:uid="{00000000-0005-0000-0000-00006DA10000}"/>
    <cellStyle name="Total 4 2 3 2 2 5" xfId="22134" xr:uid="{00000000-0005-0000-0000-00006EA10000}"/>
    <cellStyle name="Total 4 2 3 2 2 6" xfId="25937" xr:uid="{00000000-0005-0000-0000-00006FA10000}"/>
    <cellStyle name="Total 4 2 3 2 2 7" xfId="29037" xr:uid="{00000000-0005-0000-0000-000070A10000}"/>
    <cellStyle name="Total 4 2 3 2 2 8" xfId="30336" xr:uid="{00000000-0005-0000-0000-000071A10000}"/>
    <cellStyle name="Total 4 2 3 2 3" xfId="5963" xr:uid="{00000000-0005-0000-0000-000072A10000}"/>
    <cellStyle name="Total 4 2 3 2 3 2" xfId="13592" xr:uid="{00000000-0005-0000-0000-000073A10000}"/>
    <cellStyle name="Total 4 2 3 2 3 3" xfId="23174" xr:uid="{00000000-0005-0000-0000-000074A10000}"/>
    <cellStyle name="Total 4 2 3 2 3 4" xfId="20930" xr:uid="{00000000-0005-0000-0000-000075A10000}"/>
    <cellStyle name="Total 4 2 3 2 3 5" xfId="27895" xr:uid="{00000000-0005-0000-0000-000076A10000}"/>
    <cellStyle name="Total 4 2 3 2 3 6" xfId="29111" xr:uid="{00000000-0005-0000-0000-000077A10000}"/>
    <cellStyle name="Total 4 2 3 2 3 7" xfId="31931" xr:uid="{00000000-0005-0000-0000-000078A10000}"/>
    <cellStyle name="Total 4 2 3 2 4" xfId="6666" xr:uid="{00000000-0005-0000-0000-000079A10000}"/>
    <cellStyle name="Total 4 2 3 2 4 2" xfId="23877" xr:uid="{00000000-0005-0000-0000-00007AA10000}"/>
    <cellStyle name="Total 4 2 3 2 4 3" xfId="24953" xr:uid="{00000000-0005-0000-0000-00007BA10000}"/>
    <cellStyle name="Total 4 2 3 2 4 4" xfId="26937" xr:uid="{00000000-0005-0000-0000-00007CA10000}"/>
    <cellStyle name="Total 4 2 3 2 4 5" xfId="29512" xr:uid="{00000000-0005-0000-0000-00007DA10000}"/>
    <cellStyle name="Total 4 2 3 2 4 6" xfId="31222" xr:uid="{00000000-0005-0000-0000-00007EA10000}"/>
    <cellStyle name="Total 4 2 3 2 5" xfId="18284" xr:uid="{00000000-0005-0000-0000-00007FA10000}"/>
    <cellStyle name="Total 4 2 3 2 6" xfId="20872" xr:uid="{00000000-0005-0000-0000-000080A10000}"/>
    <cellStyle name="Total 4 2 3 2 7" xfId="20609" xr:uid="{00000000-0005-0000-0000-000081A10000}"/>
    <cellStyle name="Total 4 2 3 2 8" xfId="28278" xr:uid="{00000000-0005-0000-0000-000082A10000}"/>
    <cellStyle name="Total 4 2 3 2 9" xfId="27059" xr:uid="{00000000-0005-0000-0000-000083A10000}"/>
    <cellStyle name="Total 4 2 3 3" xfId="1943" xr:uid="{00000000-0005-0000-0000-000084A10000}"/>
    <cellStyle name="Total 4 2 3 3 2" xfId="6244" xr:uid="{00000000-0005-0000-0000-000085A10000}"/>
    <cellStyle name="Total 4 2 3 3 2 2" xfId="13809" xr:uid="{00000000-0005-0000-0000-000086A10000}"/>
    <cellStyle name="Total 4 2 3 3 2 3" xfId="23455" xr:uid="{00000000-0005-0000-0000-000087A10000}"/>
    <cellStyle name="Total 4 2 3 3 2 4" xfId="25651" xr:uid="{00000000-0005-0000-0000-000088A10000}"/>
    <cellStyle name="Total 4 2 3 3 2 5" xfId="24859" xr:uid="{00000000-0005-0000-0000-000089A10000}"/>
    <cellStyle name="Total 4 2 3 3 2 6" xfId="29378" xr:uid="{00000000-0005-0000-0000-00008AA10000}"/>
    <cellStyle name="Total 4 2 3 3 2 7" xfId="28439" xr:uid="{00000000-0005-0000-0000-00008BA10000}"/>
    <cellStyle name="Total 4 2 3 3 3" xfId="6882" xr:uid="{00000000-0005-0000-0000-00008CA10000}"/>
    <cellStyle name="Total 4 2 3 3 3 2" xfId="24093" xr:uid="{00000000-0005-0000-0000-00008DA10000}"/>
    <cellStyle name="Total 4 2 3 3 3 3" xfId="14714" xr:uid="{00000000-0005-0000-0000-00008EA10000}"/>
    <cellStyle name="Total 4 2 3 3 3 4" xfId="28920" xr:uid="{00000000-0005-0000-0000-00008FA10000}"/>
    <cellStyle name="Total 4 2 3 3 3 5" xfId="30596" xr:uid="{00000000-0005-0000-0000-000090A10000}"/>
    <cellStyle name="Total 4 2 3 3 3 6" xfId="30999" xr:uid="{00000000-0005-0000-0000-000091A10000}"/>
    <cellStyle name="Total 4 2 3 3 4" xfId="19918" xr:uid="{00000000-0005-0000-0000-000092A10000}"/>
    <cellStyle name="Total 4 2 3 3 5" xfId="26163" xr:uid="{00000000-0005-0000-0000-000093A10000}"/>
    <cellStyle name="Total 4 2 3 3 6" xfId="26907" xr:uid="{00000000-0005-0000-0000-000094A10000}"/>
    <cellStyle name="Total 4 2 3 3 7" xfId="14223" xr:uid="{00000000-0005-0000-0000-000095A10000}"/>
    <cellStyle name="Total 4 2 3 3 8" xfId="30932" xr:uid="{00000000-0005-0000-0000-000096A10000}"/>
    <cellStyle name="Total 4 2 3 4" xfId="5571" xr:uid="{00000000-0005-0000-0000-000097A10000}"/>
    <cellStyle name="Total 4 2 3 4 2" xfId="13255" xr:uid="{00000000-0005-0000-0000-000098A10000}"/>
    <cellStyle name="Total 4 2 3 4 3" xfId="22807" xr:uid="{00000000-0005-0000-0000-000099A10000}"/>
    <cellStyle name="Total 4 2 3 4 4" xfId="25738" xr:uid="{00000000-0005-0000-0000-00009AA10000}"/>
    <cellStyle name="Total 4 2 3 4 5" xfId="21811" xr:uid="{00000000-0005-0000-0000-00009BA10000}"/>
    <cellStyle name="Total 4 2 3 4 6" xfId="30008" xr:uid="{00000000-0005-0000-0000-00009CA10000}"/>
    <cellStyle name="Total 4 2 3 4 7" xfId="24567" xr:uid="{00000000-0005-0000-0000-00009DA10000}"/>
    <cellStyle name="Total 4 2 3 5" xfId="6093" xr:uid="{00000000-0005-0000-0000-00009EA10000}"/>
    <cellStyle name="Total 4 2 3 5 2" xfId="23304" xr:uid="{00000000-0005-0000-0000-00009FA10000}"/>
    <cellStyle name="Total 4 2 3 5 3" xfId="18092" xr:uid="{00000000-0005-0000-0000-0000A0A10000}"/>
    <cellStyle name="Total 4 2 3 5 4" xfId="20929" xr:uid="{00000000-0005-0000-0000-0000A1A10000}"/>
    <cellStyle name="Total 4 2 3 5 5" xfId="30065" xr:uid="{00000000-0005-0000-0000-0000A2A10000}"/>
    <cellStyle name="Total 4 2 3 5 6" xfId="31934" xr:uid="{00000000-0005-0000-0000-0000A3A10000}"/>
    <cellStyle name="Total 4 2 3 6" xfId="19819" xr:uid="{00000000-0005-0000-0000-0000A4A10000}"/>
    <cellStyle name="Total 4 2 3 7" xfId="22155" xr:uid="{00000000-0005-0000-0000-0000A5A10000}"/>
    <cellStyle name="Total 4 2 3 8" xfId="25773" xr:uid="{00000000-0005-0000-0000-0000A6A10000}"/>
    <cellStyle name="Total 4 2 3 9" xfId="29727" xr:uid="{00000000-0005-0000-0000-0000A7A10000}"/>
    <cellStyle name="Total 4 2 4" xfId="1534" xr:uid="{00000000-0005-0000-0000-0000A8A10000}"/>
    <cellStyle name="Total 4 2 4 2" xfId="2625" xr:uid="{00000000-0005-0000-0000-0000A9A10000}"/>
    <cellStyle name="Total 4 2 4 2 2" xfId="6648" xr:uid="{00000000-0005-0000-0000-0000AAA10000}"/>
    <cellStyle name="Total 4 2 4 2 2 2" xfId="14069" xr:uid="{00000000-0005-0000-0000-0000ABA10000}"/>
    <cellStyle name="Total 4 2 4 2 2 3" xfId="23859" xr:uid="{00000000-0005-0000-0000-0000ACA10000}"/>
    <cellStyle name="Total 4 2 4 2 2 4" xfId="22973" xr:uid="{00000000-0005-0000-0000-0000ADA10000}"/>
    <cellStyle name="Total 4 2 4 2 2 5" xfId="24783" xr:uid="{00000000-0005-0000-0000-0000AEA10000}"/>
    <cellStyle name="Total 4 2 4 2 2 6" xfId="29627" xr:uid="{00000000-0005-0000-0000-0000AFA10000}"/>
    <cellStyle name="Total 4 2 4 2 2 7" xfId="29271" xr:uid="{00000000-0005-0000-0000-0000B0A10000}"/>
    <cellStyle name="Total 4 2 4 2 3" xfId="5008" xr:uid="{00000000-0005-0000-0000-0000B1A10000}"/>
    <cellStyle name="Total 4 2 4 2 3 2" xfId="22304" xr:uid="{00000000-0005-0000-0000-0000B2A10000}"/>
    <cellStyle name="Total 4 2 4 2 3 3" xfId="15623" xr:uid="{00000000-0005-0000-0000-0000B3A10000}"/>
    <cellStyle name="Total 4 2 4 2 3 4" xfId="27011" xr:uid="{00000000-0005-0000-0000-0000B4A10000}"/>
    <cellStyle name="Total 4 2 4 2 3 5" xfId="30620" xr:uid="{00000000-0005-0000-0000-0000B5A10000}"/>
    <cellStyle name="Total 4 2 4 2 3 6" xfId="31017" xr:uid="{00000000-0005-0000-0000-0000B6A10000}"/>
    <cellStyle name="Total 4 2 4 2 4" xfId="14290" xr:uid="{00000000-0005-0000-0000-0000B7A10000}"/>
    <cellStyle name="Total 4 2 4 2 5" xfId="20439" xr:uid="{00000000-0005-0000-0000-0000B8A10000}"/>
    <cellStyle name="Total 4 2 4 2 6" xfId="25409" xr:uid="{00000000-0005-0000-0000-0000B9A10000}"/>
    <cellStyle name="Total 4 2 4 2 7" xfId="30688" xr:uid="{00000000-0005-0000-0000-0000BAA10000}"/>
    <cellStyle name="Total 4 2 4 2 8" xfId="29533" xr:uid="{00000000-0005-0000-0000-0000BBA10000}"/>
    <cellStyle name="Total 4 2 4 3" xfId="5961" xr:uid="{00000000-0005-0000-0000-0000BCA10000}"/>
    <cellStyle name="Total 4 2 4 3 2" xfId="13590" xr:uid="{00000000-0005-0000-0000-0000BDA10000}"/>
    <cellStyle name="Total 4 2 4 3 3" xfId="23172" xr:uid="{00000000-0005-0000-0000-0000BEA10000}"/>
    <cellStyle name="Total 4 2 4 3 4" xfId="14766" xr:uid="{00000000-0005-0000-0000-0000BFA10000}"/>
    <cellStyle name="Total 4 2 4 3 5" xfId="20672" xr:uid="{00000000-0005-0000-0000-0000C0A10000}"/>
    <cellStyle name="Total 4 2 4 3 6" xfId="26992" xr:uid="{00000000-0005-0000-0000-0000C1A10000}"/>
    <cellStyle name="Total 4 2 4 3 7" xfId="29732" xr:uid="{00000000-0005-0000-0000-0000C2A10000}"/>
    <cellStyle name="Total 4 2 4 4" xfId="6483" xr:uid="{00000000-0005-0000-0000-0000C3A10000}"/>
    <cellStyle name="Total 4 2 4 4 2" xfId="23694" xr:uid="{00000000-0005-0000-0000-0000C4A10000}"/>
    <cellStyle name="Total 4 2 4 4 3" xfId="14440" xr:uid="{00000000-0005-0000-0000-0000C5A10000}"/>
    <cellStyle name="Total 4 2 4 4 4" xfId="25656" xr:uid="{00000000-0005-0000-0000-0000C6A10000}"/>
    <cellStyle name="Total 4 2 4 4 5" xfId="29779" xr:uid="{00000000-0005-0000-0000-0000C7A10000}"/>
    <cellStyle name="Total 4 2 4 4 6" xfId="30512" xr:uid="{00000000-0005-0000-0000-0000C8A10000}"/>
    <cellStyle name="Total 4 2 4 5" xfId="18807" xr:uid="{00000000-0005-0000-0000-0000C9A10000}"/>
    <cellStyle name="Total 4 2 4 6" xfId="26284" xr:uid="{00000000-0005-0000-0000-0000CAA10000}"/>
    <cellStyle name="Total 4 2 4 7" xfId="28149" xr:uid="{00000000-0005-0000-0000-0000CBA10000}"/>
    <cellStyle name="Total 4 2 4 8" xfId="19141" xr:uid="{00000000-0005-0000-0000-0000CCA10000}"/>
    <cellStyle name="Total 4 2 4 9" xfId="26826" xr:uid="{00000000-0005-0000-0000-0000CDA10000}"/>
    <cellStyle name="Total 4 2 5" xfId="1941" xr:uid="{00000000-0005-0000-0000-0000CEA10000}"/>
    <cellStyle name="Total 4 2 5 2" xfId="6242" xr:uid="{00000000-0005-0000-0000-0000CFA10000}"/>
    <cellStyle name="Total 4 2 5 2 2" xfId="13807" xr:uid="{00000000-0005-0000-0000-0000D0A10000}"/>
    <cellStyle name="Total 4 2 5 2 3" xfId="23453" xr:uid="{00000000-0005-0000-0000-0000D1A10000}"/>
    <cellStyle name="Total 4 2 5 2 4" xfId="20666" xr:uid="{00000000-0005-0000-0000-0000D2A10000}"/>
    <cellStyle name="Total 4 2 5 2 5" xfId="28146" xr:uid="{00000000-0005-0000-0000-0000D3A10000}"/>
    <cellStyle name="Total 4 2 5 2 6" xfId="30099" xr:uid="{00000000-0005-0000-0000-0000D4A10000}"/>
    <cellStyle name="Total 4 2 5 2 7" xfId="28527" xr:uid="{00000000-0005-0000-0000-0000D5A10000}"/>
    <cellStyle name="Total 4 2 5 3" xfId="6511" xr:uid="{00000000-0005-0000-0000-0000D6A10000}"/>
    <cellStyle name="Total 4 2 5 3 2" xfId="23722" xr:uid="{00000000-0005-0000-0000-0000D7A10000}"/>
    <cellStyle name="Total 4 2 5 3 3" xfId="20180" xr:uid="{00000000-0005-0000-0000-0000D8A10000}"/>
    <cellStyle name="Total 4 2 5 3 4" xfId="19923" xr:uid="{00000000-0005-0000-0000-0000D9A10000}"/>
    <cellStyle name="Total 4 2 5 3 5" xfId="27908" xr:uid="{00000000-0005-0000-0000-0000DAA10000}"/>
    <cellStyle name="Total 4 2 5 3 6" xfId="31979" xr:uid="{00000000-0005-0000-0000-0000DBA10000}"/>
    <cellStyle name="Total 4 2 5 4" xfId="18808" xr:uid="{00000000-0005-0000-0000-0000DCA10000}"/>
    <cellStyle name="Total 4 2 5 5" xfId="25696" xr:uid="{00000000-0005-0000-0000-0000DDA10000}"/>
    <cellStyle name="Total 4 2 5 6" xfId="22138" xr:uid="{00000000-0005-0000-0000-0000DEA10000}"/>
    <cellStyle name="Total 4 2 5 7" xfId="16257" xr:uid="{00000000-0005-0000-0000-0000DFA10000}"/>
    <cellStyle name="Total 4 2 5 8" xfId="31409" xr:uid="{00000000-0005-0000-0000-0000E0A10000}"/>
    <cellStyle name="Total 4 2 6" xfId="4054" xr:uid="{00000000-0005-0000-0000-0000E1A10000}"/>
    <cellStyle name="Total 4 2 6 2" xfId="11972" xr:uid="{00000000-0005-0000-0000-0000E2A10000}"/>
    <cellStyle name="Total 4 2 6 3" xfId="21421" xr:uid="{00000000-0005-0000-0000-0000E3A10000}"/>
    <cellStyle name="Total 4 2 6 4" xfId="16173" xr:uid="{00000000-0005-0000-0000-0000E4A10000}"/>
    <cellStyle name="Total 4 2 6 5" xfId="27050" xr:uid="{00000000-0005-0000-0000-0000E5A10000}"/>
    <cellStyle name="Total 4 2 6 6" xfId="26962" xr:uid="{00000000-0005-0000-0000-0000E6A10000}"/>
    <cellStyle name="Total 4 2 6 7" xfId="15852" xr:uid="{00000000-0005-0000-0000-0000E7A10000}"/>
    <cellStyle name="Total 4 2 7" xfId="6496" xr:uid="{00000000-0005-0000-0000-0000E8A10000}"/>
    <cellStyle name="Total 4 2 7 2" xfId="23707" xr:uid="{00000000-0005-0000-0000-0000E9A10000}"/>
    <cellStyle name="Total 4 2 7 3" xfId="21924" xr:uid="{00000000-0005-0000-0000-0000EAA10000}"/>
    <cellStyle name="Total 4 2 7 4" xfId="17916" xr:uid="{00000000-0005-0000-0000-0000EBA10000}"/>
    <cellStyle name="Total 4 2 7 5" xfId="14177" xr:uid="{00000000-0005-0000-0000-0000ECA10000}"/>
    <cellStyle name="Total 4 2 7 6" xfId="30684" xr:uid="{00000000-0005-0000-0000-0000EDA10000}"/>
    <cellStyle name="Total 4 2 8" xfId="19792" xr:uid="{00000000-0005-0000-0000-0000EEA10000}"/>
    <cellStyle name="Total 4 2 9" xfId="22356" xr:uid="{00000000-0005-0000-0000-0000EFA10000}"/>
    <cellStyle name="Total 4 3" xfId="835" xr:uid="{00000000-0005-0000-0000-0000F0A10000}"/>
    <cellStyle name="Total 4 3 10" xfId="30183" xr:uid="{00000000-0005-0000-0000-0000F1A10000}"/>
    <cellStyle name="Total 4 3 2" xfId="1537" xr:uid="{00000000-0005-0000-0000-0000F2A10000}"/>
    <cellStyle name="Total 4 3 2 2" xfId="2628" xr:uid="{00000000-0005-0000-0000-0000F3A10000}"/>
    <cellStyle name="Total 4 3 2 2 2" xfId="6651" xr:uid="{00000000-0005-0000-0000-0000F4A10000}"/>
    <cellStyle name="Total 4 3 2 2 2 2" xfId="14072" xr:uid="{00000000-0005-0000-0000-0000F5A10000}"/>
    <cellStyle name="Total 4 3 2 2 2 3" xfId="23862" xr:uid="{00000000-0005-0000-0000-0000F6A10000}"/>
    <cellStyle name="Total 4 3 2 2 2 4" xfId="22104" xr:uid="{00000000-0005-0000-0000-0000F7A10000}"/>
    <cellStyle name="Total 4 3 2 2 2 5" xfId="26779" xr:uid="{00000000-0005-0000-0000-0000F8A10000}"/>
    <cellStyle name="Total 4 3 2 2 2 6" xfId="30069" xr:uid="{00000000-0005-0000-0000-0000F9A10000}"/>
    <cellStyle name="Total 4 3 2 2 2 7" xfId="20611" xr:uid="{00000000-0005-0000-0000-0000FAA10000}"/>
    <cellStyle name="Total 4 3 2 2 3" xfId="6848" xr:uid="{00000000-0005-0000-0000-0000FBA10000}"/>
    <cellStyle name="Total 4 3 2 2 3 2" xfId="24059" xr:uid="{00000000-0005-0000-0000-0000FCA10000}"/>
    <cellStyle name="Total 4 3 2 2 3 3" xfId="24892" xr:uid="{00000000-0005-0000-0000-0000FDA10000}"/>
    <cellStyle name="Total 4 3 2 2 3 4" xfId="28886" xr:uid="{00000000-0005-0000-0000-0000FEA10000}"/>
    <cellStyle name="Total 4 3 2 2 3 5" xfId="25575" xr:uid="{00000000-0005-0000-0000-0000FFA10000}"/>
    <cellStyle name="Total 4 3 2 2 3 6" xfId="32090" xr:uid="{00000000-0005-0000-0000-000000A20000}"/>
    <cellStyle name="Total 4 3 2 2 4" xfId="14287" xr:uid="{00000000-0005-0000-0000-000001A20000}"/>
    <cellStyle name="Total 4 3 2 2 5" xfId="19845" xr:uid="{00000000-0005-0000-0000-000002A20000}"/>
    <cellStyle name="Total 4 3 2 2 6" xfId="27355" xr:uid="{00000000-0005-0000-0000-000003A20000}"/>
    <cellStyle name="Total 4 3 2 2 7" xfId="29282" xr:uid="{00000000-0005-0000-0000-000004A20000}"/>
    <cellStyle name="Total 4 3 2 2 8" xfId="31293" xr:uid="{00000000-0005-0000-0000-000005A20000}"/>
    <cellStyle name="Total 4 3 2 3" xfId="5964" xr:uid="{00000000-0005-0000-0000-000006A20000}"/>
    <cellStyle name="Total 4 3 2 3 2" xfId="13593" xr:uid="{00000000-0005-0000-0000-000007A20000}"/>
    <cellStyle name="Total 4 3 2 3 3" xfId="23175" xr:uid="{00000000-0005-0000-0000-000008A20000}"/>
    <cellStyle name="Total 4 3 2 3 4" xfId="26238" xr:uid="{00000000-0005-0000-0000-000009A20000}"/>
    <cellStyle name="Total 4 3 2 3 5" xfId="28744" xr:uid="{00000000-0005-0000-0000-00000AA20000}"/>
    <cellStyle name="Total 4 3 2 3 6" xfId="28489" xr:uid="{00000000-0005-0000-0000-00000BA20000}"/>
    <cellStyle name="Total 4 3 2 3 7" xfId="31202" xr:uid="{00000000-0005-0000-0000-00000CA20000}"/>
    <cellStyle name="Total 4 3 2 4" xfId="6919" xr:uid="{00000000-0005-0000-0000-00000DA20000}"/>
    <cellStyle name="Total 4 3 2 4 2" xfId="24130" xr:uid="{00000000-0005-0000-0000-00000EA20000}"/>
    <cellStyle name="Total 4 3 2 4 3" xfId="21195" xr:uid="{00000000-0005-0000-0000-00000FA20000}"/>
    <cellStyle name="Total 4 3 2 4 4" xfId="28957" xr:uid="{00000000-0005-0000-0000-000010A20000}"/>
    <cellStyle name="Total 4 3 2 4 5" xfId="20952" xr:uid="{00000000-0005-0000-0000-000011A20000}"/>
    <cellStyle name="Total 4 3 2 4 6" xfId="31179" xr:uid="{00000000-0005-0000-0000-000012A20000}"/>
    <cellStyle name="Total 4 3 2 5" xfId="20354" xr:uid="{00000000-0005-0000-0000-000013A20000}"/>
    <cellStyle name="Total 4 3 2 6" xfId="16211" xr:uid="{00000000-0005-0000-0000-000014A20000}"/>
    <cellStyle name="Total 4 3 2 7" xfId="19401" xr:uid="{00000000-0005-0000-0000-000015A20000}"/>
    <cellStyle name="Total 4 3 2 8" xfId="28646" xr:uid="{00000000-0005-0000-0000-000016A20000}"/>
    <cellStyle name="Total 4 3 2 9" xfId="30581" xr:uid="{00000000-0005-0000-0000-000017A20000}"/>
    <cellStyle name="Total 4 3 3" xfId="1944" xr:uid="{00000000-0005-0000-0000-000018A20000}"/>
    <cellStyle name="Total 4 3 3 2" xfId="6245" xr:uid="{00000000-0005-0000-0000-000019A20000}"/>
    <cellStyle name="Total 4 3 3 2 2" xfId="13810" xr:uid="{00000000-0005-0000-0000-00001AA20000}"/>
    <cellStyle name="Total 4 3 3 2 3" xfId="23456" xr:uid="{00000000-0005-0000-0000-00001BA20000}"/>
    <cellStyle name="Total 4 3 3 2 4" xfId="15564" xr:uid="{00000000-0005-0000-0000-00001CA20000}"/>
    <cellStyle name="Total 4 3 3 2 5" xfId="21806" xr:uid="{00000000-0005-0000-0000-00001DA20000}"/>
    <cellStyle name="Total 4 3 3 2 6" xfId="29756" xr:uid="{00000000-0005-0000-0000-00001EA20000}"/>
    <cellStyle name="Total 4 3 3 2 7" xfId="26657" xr:uid="{00000000-0005-0000-0000-00001FA20000}"/>
    <cellStyle name="Total 4 3 3 3" xfId="4668" xr:uid="{00000000-0005-0000-0000-000020A20000}"/>
    <cellStyle name="Total 4 3 3 3 2" xfId="21986" xr:uid="{00000000-0005-0000-0000-000021A20000}"/>
    <cellStyle name="Total 4 3 3 3 3" xfId="20269" xr:uid="{00000000-0005-0000-0000-000022A20000}"/>
    <cellStyle name="Total 4 3 3 3 4" xfId="21202" xr:uid="{00000000-0005-0000-0000-000023A20000}"/>
    <cellStyle name="Total 4 3 3 3 5" xfId="21866" xr:uid="{00000000-0005-0000-0000-000024A20000}"/>
    <cellStyle name="Total 4 3 3 3 6" xfId="29750" xr:uid="{00000000-0005-0000-0000-000025A20000}"/>
    <cellStyle name="Total 4 3 3 4" xfId="15626" xr:uid="{00000000-0005-0000-0000-000026A20000}"/>
    <cellStyle name="Total 4 3 3 5" xfId="18269" xr:uid="{00000000-0005-0000-0000-000027A20000}"/>
    <cellStyle name="Total 4 3 3 6" xfId="14472" xr:uid="{00000000-0005-0000-0000-000028A20000}"/>
    <cellStyle name="Total 4 3 3 7" xfId="30825" xr:uid="{00000000-0005-0000-0000-000029A20000}"/>
    <cellStyle name="Total 4 3 3 8" xfId="29679" xr:uid="{00000000-0005-0000-0000-00002AA20000}"/>
    <cellStyle name="Total 4 3 4" xfId="4680" xr:uid="{00000000-0005-0000-0000-00002BA20000}"/>
    <cellStyle name="Total 4 3 4 2" xfId="12507" xr:uid="{00000000-0005-0000-0000-00002CA20000}"/>
    <cellStyle name="Total 4 3 4 3" xfId="21998" xr:uid="{00000000-0005-0000-0000-00002DA20000}"/>
    <cellStyle name="Total 4 3 4 4" xfId="24420" xr:uid="{00000000-0005-0000-0000-00002EA20000}"/>
    <cellStyle name="Total 4 3 4 5" xfId="27502" xr:uid="{00000000-0005-0000-0000-00002FA20000}"/>
    <cellStyle name="Total 4 3 4 6" xfId="30392" xr:uid="{00000000-0005-0000-0000-000030A20000}"/>
    <cellStyle name="Total 4 3 4 7" xfId="32049" xr:uid="{00000000-0005-0000-0000-000031A20000}"/>
    <cellStyle name="Total 4 3 5" xfId="6757" xr:uid="{00000000-0005-0000-0000-000032A20000}"/>
    <cellStyle name="Total 4 3 5 2" xfId="23968" xr:uid="{00000000-0005-0000-0000-000033A20000}"/>
    <cellStyle name="Total 4 3 5 3" xfId="19925" xr:uid="{00000000-0005-0000-0000-000034A20000}"/>
    <cellStyle name="Total 4 3 5 4" xfId="15617" xr:uid="{00000000-0005-0000-0000-000035A20000}"/>
    <cellStyle name="Total 4 3 5 5" xfId="27441" xr:uid="{00000000-0005-0000-0000-000036A20000}"/>
    <cellStyle name="Total 4 3 5 6" xfId="28417" xr:uid="{00000000-0005-0000-0000-000037A20000}"/>
    <cellStyle name="Total 4 3 6" xfId="18613" xr:uid="{00000000-0005-0000-0000-000038A20000}"/>
    <cellStyle name="Total 4 3 7" xfId="25059" xr:uid="{00000000-0005-0000-0000-000039A20000}"/>
    <cellStyle name="Total 4 3 8" xfId="22063" xr:uid="{00000000-0005-0000-0000-00003AA20000}"/>
    <cellStyle name="Total 4 3 9" xfId="28080" xr:uid="{00000000-0005-0000-0000-00003BA20000}"/>
    <cellStyle name="Total 4 4" xfId="836" xr:uid="{00000000-0005-0000-0000-00003CA20000}"/>
    <cellStyle name="Total 4 4 10" xfId="30394" xr:uid="{00000000-0005-0000-0000-00003DA20000}"/>
    <cellStyle name="Total 4 4 2" xfId="1538" xr:uid="{00000000-0005-0000-0000-00003EA20000}"/>
    <cellStyle name="Total 4 4 2 2" xfId="2629" xr:uid="{00000000-0005-0000-0000-00003FA20000}"/>
    <cellStyle name="Total 4 4 2 2 2" xfId="6652" xr:uid="{00000000-0005-0000-0000-000040A20000}"/>
    <cellStyle name="Total 4 4 2 2 2 2" xfId="14073" xr:uid="{00000000-0005-0000-0000-000041A20000}"/>
    <cellStyle name="Total 4 4 2 2 2 3" xfId="23863" xr:uid="{00000000-0005-0000-0000-000042A20000}"/>
    <cellStyle name="Total 4 4 2 2 2 4" xfId="19812" xr:uid="{00000000-0005-0000-0000-000043A20000}"/>
    <cellStyle name="Total 4 4 2 2 2 5" xfId="24438" xr:uid="{00000000-0005-0000-0000-000044A20000}"/>
    <cellStyle name="Total 4 4 2 2 2 6" xfId="30538" xr:uid="{00000000-0005-0000-0000-000045A20000}"/>
    <cellStyle name="Total 4 4 2 2 2 7" xfId="29723" xr:uid="{00000000-0005-0000-0000-000046A20000}"/>
    <cellStyle name="Total 4 4 2 2 3" xfId="4627" xr:uid="{00000000-0005-0000-0000-000047A20000}"/>
    <cellStyle name="Total 4 4 2 2 3 2" xfId="21945" xr:uid="{00000000-0005-0000-0000-000048A20000}"/>
    <cellStyle name="Total 4 4 2 2 3 3" xfId="20913" xr:uid="{00000000-0005-0000-0000-000049A20000}"/>
    <cellStyle name="Total 4 4 2 2 3 4" xfId="27028" xr:uid="{00000000-0005-0000-0000-00004AA20000}"/>
    <cellStyle name="Total 4 4 2 2 3 5" xfId="19682" xr:uid="{00000000-0005-0000-0000-00004BA20000}"/>
    <cellStyle name="Total 4 4 2 2 3 6" xfId="25660" xr:uid="{00000000-0005-0000-0000-00004CA20000}"/>
    <cellStyle name="Total 4 4 2 2 4" xfId="14286" xr:uid="{00000000-0005-0000-0000-00004DA20000}"/>
    <cellStyle name="Total 4 4 2 2 5" xfId="24924" xr:uid="{00000000-0005-0000-0000-00004EA20000}"/>
    <cellStyle name="Total 4 4 2 2 6" xfId="19974" xr:uid="{00000000-0005-0000-0000-00004FA20000}"/>
    <cellStyle name="Total 4 4 2 2 7" xfId="26610" xr:uid="{00000000-0005-0000-0000-000050A20000}"/>
    <cellStyle name="Total 4 4 2 2 8" xfId="20833" xr:uid="{00000000-0005-0000-0000-000051A20000}"/>
    <cellStyle name="Total 4 4 2 3" xfId="5965" xr:uid="{00000000-0005-0000-0000-000052A20000}"/>
    <cellStyle name="Total 4 4 2 3 2" xfId="13594" xr:uid="{00000000-0005-0000-0000-000053A20000}"/>
    <cellStyle name="Total 4 4 2 3 3" xfId="23176" xr:uid="{00000000-0005-0000-0000-000054A20000}"/>
    <cellStyle name="Total 4 4 2 3 4" xfId="24741" xr:uid="{00000000-0005-0000-0000-000055A20000}"/>
    <cellStyle name="Total 4 4 2 3 5" xfId="28065" xr:uid="{00000000-0005-0000-0000-000056A20000}"/>
    <cellStyle name="Total 4 4 2 3 6" xfId="29516" xr:uid="{00000000-0005-0000-0000-000057A20000}"/>
    <cellStyle name="Total 4 4 2 3 7" xfId="32046" xr:uid="{00000000-0005-0000-0000-000058A20000}"/>
    <cellStyle name="Total 4 4 2 4" xfId="5797" xr:uid="{00000000-0005-0000-0000-000059A20000}"/>
    <cellStyle name="Total 4 4 2 4 2" xfId="23008" xr:uid="{00000000-0005-0000-0000-00005AA20000}"/>
    <cellStyle name="Total 4 4 2 4 3" xfId="20062" xr:uid="{00000000-0005-0000-0000-00005BA20000}"/>
    <cellStyle name="Total 4 4 2 4 4" xfId="25837" xr:uid="{00000000-0005-0000-0000-00005CA20000}"/>
    <cellStyle name="Total 4 4 2 4 5" xfId="30119" xr:uid="{00000000-0005-0000-0000-00005DA20000}"/>
    <cellStyle name="Total 4 4 2 4 6" xfId="30418" xr:uid="{00000000-0005-0000-0000-00005EA20000}"/>
    <cellStyle name="Total 4 4 2 5" xfId="16485" xr:uid="{00000000-0005-0000-0000-00005FA20000}"/>
    <cellStyle name="Total 4 4 2 6" xfId="20717" xr:uid="{00000000-0005-0000-0000-000060A20000}"/>
    <cellStyle name="Total 4 4 2 7" xfId="22171" xr:uid="{00000000-0005-0000-0000-000061A20000}"/>
    <cellStyle name="Total 4 4 2 8" xfId="30699" xr:uid="{00000000-0005-0000-0000-000062A20000}"/>
    <cellStyle name="Total 4 4 2 9" xfId="30904" xr:uid="{00000000-0005-0000-0000-000063A20000}"/>
    <cellStyle name="Total 4 4 3" xfId="1945" xr:uid="{00000000-0005-0000-0000-000064A20000}"/>
    <cellStyle name="Total 4 4 3 2" xfId="6246" xr:uid="{00000000-0005-0000-0000-000065A20000}"/>
    <cellStyle name="Total 4 4 3 2 2" xfId="13811" xr:uid="{00000000-0005-0000-0000-000066A20000}"/>
    <cellStyle name="Total 4 4 3 2 3" xfId="23457" xr:uid="{00000000-0005-0000-0000-000067A20000}"/>
    <cellStyle name="Total 4 4 3 2 4" xfId="22110" xr:uid="{00000000-0005-0000-0000-000068A20000}"/>
    <cellStyle name="Total 4 4 3 2 5" xfId="28614" xr:uid="{00000000-0005-0000-0000-000069A20000}"/>
    <cellStyle name="Total 4 4 3 2 6" xfId="19797" xr:uid="{00000000-0005-0000-0000-00006AA20000}"/>
    <cellStyle name="Total 4 4 3 2 7" xfId="31350" xr:uid="{00000000-0005-0000-0000-00006BA20000}"/>
    <cellStyle name="Total 4 4 3 3" xfId="4933" xr:uid="{00000000-0005-0000-0000-00006CA20000}"/>
    <cellStyle name="Total 4 4 3 3 2" xfId="22231" xr:uid="{00000000-0005-0000-0000-00006DA20000}"/>
    <cellStyle name="Total 4 4 3 3 3" xfId="25144" xr:uid="{00000000-0005-0000-0000-00006EA20000}"/>
    <cellStyle name="Total 4 4 3 3 4" xfId="27268" xr:uid="{00000000-0005-0000-0000-00006FA20000}"/>
    <cellStyle name="Total 4 4 3 3 5" xfId="29342" xr:uid="{00000000-0005-0000-0000-000070A20000}"/>
    <cellStyle name="Total 4 4 3 3 6" xfId="25404" xr:uid="{00000000-0005-0000-0000-000071A20000}"/>
    <cellStyle name="Total 4 4 3 4" xfId="20701" xr:uid="{00000000-0005-0000-0000-000072A20000}"/>
    <cellStyle name="Total 4 4 3 5" xfId="21781" xr:uid="{00000000-0005-0000-0000-000073A20000}"/>
    <cellStyle name="Total 4 4 3 6" xfId="27614" xr:uid="{00000000-0005-0000-0000-000074A20000}"/>
    <cellStyle name="Total 4 4 3 7" xfId="29043" xr:uid="{00000000-0005-0000-0000-000075A20000}"/>
    <cellStyle name="Total 4 4 3 8" xfId="30919" xr:uid="{00000000-0005-0000-0000-000076A20000}"/>
    <cellStyle name="Total 4 4 4" xfId="4053" xr:uid="{00000000-0005-0000-0000-000077A20000}"/>
    <cellStyle name="Total 4 4 4 2" xfId="11971" xr:uid="{00000000-0005-0000-0000-000078A20000}"/>
    <cellStyle name="Total 4 4 4 3" xfId="21420" xr:uid="{00000000-0005-0000-0000-000079A20000}"/>
    <cellStyle name="Total 4 4 4 4" xfId="24569" xr:uid="{00000000-0005-0000-0000-00007AA20000}"/>
    <cellStyle name="Total 4 4 4 5" xfId="22345" xr:uid="{00000000-0005-0000-0000-00007BA20000}"/>
    <cellStyle name="Total 4 4 4 6" xfId="29718" xr:uid="{00000000-0005-0000-0000-00007CA20000}"/>
    <cellStyle name="Total 4 4 4 7" xfId="21155" xr:uid="{00000000-0005-0000-0000-00007DA20000}"/>
    <cellStyle name="Total 4 4 5" xfId="6845" xr:uid="{00000000-0005-0000-0000-00007EA20000}"/>
    <cellStyle name="Total 4 4 5 2" xfId="24056" xr:uid="{00000000-0005-0000-0000-00007FA20000}"/>
    <cellStyle name="Total 4 4 5 3" xfId="25923" xr:uid="{00000000-0005-0000-0000-000080A20000}"/>
    <cellStyle name="Total 4 4 5 4" xfId="28883" xr:uid="{00000000-0005-0000-0000-000081A20000}"/>
    <cellStyle name="Total 4 4 5 5" xfId="20079" xr:uid="{00000000-0005-0000-0000-000082A20000}"/>
    <cellStyle name="Total 4 4 5 6" xfId="27246" xr:uid="{00000000-0005-0000-0000-000083A20000}"/>
    <cellStyle name="Total 4 4 6" xfId="16556" xr:uid="{00000000-0005-0000-0000-000084A20000}"/>
    <cellStyle name="Total 4 4 7" xfId="21505" xr:uid="{00000000-0005-0000-0000-000085A20000}"/>
    <cellStyle name="Total 4 4 8" xfId="20116" xr:uid="{00000000-0005-0000-0000-000086A20000}"/>
    <cellStyle name="Total 4 4 9" xfId="20332" xr:uid="{00000000-0005-0000-0000-000087A20000}"/>
    <cellStyle name="Total 4 5" xfId="1533" xr:uid="{00000000-0005-0000-0000-000088A20000}"/>
    <cellStyle name="Total 4 5 2" xfId="2624" xr:uid="{00000000-0005-0000-0000-000089A20000}"/>
    <cellStyle name="Total 4 5 2 2" xfId="6647" xr:uid="{00000000-0005-0000-0000-00008AA20000}"/>
    <cellStyle name="Total 4 5 2 2 2" xfId="14068" xr:uid="{00000000-0005-0000-0000-00008BA20000}"/>
    <cellStyle name="Total 4 5 2 2 3" xfId="23858" xr:uid="{00000000-0005-0000-0000-00008CA20000}"/>
    <cellStyle name="Total 4 5 2 2 4" xfId="20270" xr:uid="{00000000-0005-0000-0000-00008DA20000}"/>
    <cellStyle name="Total 4 5 2 2 5" xfId="27647" xr:uid="{00000000-0005-0000-0000-00008EA20000}"/>
    <cellStyle name="Total 4 5 2 2 6" xfId="30469" xr:uid="{00000000-0005-0000-0000-00008FA20000}"/>
    <cellStyle name="Total 4 5 2 2 7" xfId="29244" xr:uid="{00000000-0005-0000-0000-000090A20000}"/>
    <cellStyle name="Total 4 5 2 3" xfId="4684" xr:uid="{00000000-0005-0000-0000-000091A20000}"/>
    <cellStyle name="Total 4 5 2 3 2" xfId="22002" xr:uid="{00000000-0005-0000-0000-000092A20000}"/>
    <cellStyle name="Total 4 5 2 3 3" xfId="21608" xr:uid="{00000000-0005-0000-0000-000093A20000}"/>
    <cellStyle name="Total 4 5 2 3 4" xfId="21583" xr:uid="{00000000-0005-0000-0000-000094A20000}"/>
    <cellStyle name="Total 4 5 2 3 5" xfId="18585" xr:uid="{00000000-0005-0000-0000-000095A20000}"/>
    <cellStyle name="Total 4 5 2 3 6" xfId="32014" xr:uid="{00000000-0005-0000-0000-000096A20000}"/>
    <cellStyle name="Total 4 5 2 4" xfId="14291" xr:uid="{00000000-0005-0000-0000-000097A20000}"/>
    <cellStyle name="Total 4 5 2 5" xfId="19907" xr:uid="{00000000-0005-0000-0000-000098A20000}"/>
    <cellStyle name="Total 4 5 2 6" xfId="16516" xr:uid="{00000000-0005-0000-0000-000099A20000}"/>
    <cellStyle name="Total 4 5 2 7" xfId="29766" xr:uid="{00000000-0005-0000-0000-00009AA20000}"/>
    <cellStyle name="Total 4 5 2 8" xfId="26887" xr:uid="{00000000-0005-0000-0000-00009BA20000}"/>
    <cellStyle name="Total 4 5 3" xfId="5960" xr:uid="{00000000-0005-0000-0000-00009CA20000}"/>
    <cellStyle name="Total 4 5 3 2" xfId="13589" xr:uid="{00000000-0005-0000-0000-00009DA20000}"/>
    <cellStyle name="Total 4 5 3 3" xfId="23171" xr:uid="{00000000-0005-0000-0000-00009EA20000}"/>
    <cellStyle name="Total 4 5 3 4" xfId="26525" xr:uid="{00000000-0005-0000-0000-00009FA20000}"/>
    <cellStyle name="Total 4 5 3 5" xfId="14242" xr:uid="{00000000-0005-0000-0000-0000A0A20000}"/>
    <cellStyle name="Total 4 5 3 6" xfId="30050" xr:uid="{00000000-0005-0000-0000-0000A1A20000}"/>
    <cellStyle name="Total 4 5 3 7" xfId="28712" xr:uid="{00000000-0005-0000-0000-0000A2A20000}"/>
    <cellStyle name="Total 4 5 4" xfId="6786" xr:uid="{00000000-0005-0000-0000-0000A3A20000}"/>
    <cellStyle name="Total 4 5 4 2" xfId="23997" xr:uid="{00000000-0005-0000-0000-0000A4A20000}"/>
    <cellStyle name="Total 4 5 4 3" xfId="26087" xr:uid="{00000000-0005-0000-0000-0000A5A20000}"/>
    <cellStyle name="Total 4 5 4 4" xfId="28824" xr:uid="{00000000-0005-0000-0000-0000A6A20000}"/>
    <cellStyle name="Total 4 5 4 5" xfId="29733" xr:uid="{00000000-0005-0000-0000-0000A7A20000}"/>
    <cellStyle name="Total 4 5 4 6" xfId="28725" xr:uid="{00000000-0005-0000-0000-0000A8A20000}"/>
    <cellStyle name="Total 4 5 5" xfId="15188" xr:uid="{00000000-0005-0000-0000-0000A9A20000}"/>
    <cellStyle name="Total 4 5 6" xfId="21536" xr:uid="{00000000-0005-0000-0000-0000AAA20000}"/>
    <cellStyle name="Total 4 5 7" xfId="26965" xr:uid="{00000000-0005-0000-0000-0000ABA20000}"/>
    <cellStyle name="Total 4 5 8" xfId="29702" xr:uid="{00000000-0005-0000-0000-0000ACA20000}"/>
    <cellStyle name="Total 4 5 9" xfId="31964" xr:uid="{00000000-0005-0000-0000-0000ADA20000}"/>
    <cellStyle name="Total 4 6" xfId="1940" xr:uid="{00000000-0005-0000-0000-0000AEA20000}"/>
    <cellStyle name="Total 4 6 2" xfId="6241" xr:uid="{00000000-0005-0000-0000-0000AFA20000}"/>
    <cellStyle name="Total 4 6 2 2" xfId="13806" xr:uid="{00000000-0005-0000-0000-0000B0A20000}"/>
    <cellStyle name="Total 4 6 2 3" xfId="23452" xr:uid="{00000000-0005-0000-0000-0000B1A20000}"/>
    <cellStyle name="Total 4 6 2 4" xfId="26407" xr:uid="{00000000-0005-0000-0000-0000B2A20000}"/>
    <cellStyle name="Total 4 6 2 5" xfId="14416" xr:uid="{00000000-0005-0000-0000-0000B3A20000}"/>
    <cellStyle name="Total 4 6 2 6" xfId="29339" xr:uid="{00000000-0005-0000-0000-0000B4A20000}"/>
    <cellStyle name="Total 4 6 2 7" xfId="27677" xr:uid="{00000000-0005-0000-0000-0000B5A20000}"/>
    <cellStyle name="Total 4 6 3" xfId="4964" xr:uid="{00000000-0005-0000-0000-0000B6A20000}"/>
    <cellStyle name="Total 4 6 3 2" xfId="22260" xr:uid="{00000000-0005-0000-0000-0000B7A20000}"/>
    <cellStyle name="Total 4 6 3 3" xfId="25506" xr:uid="{00000000-0005-0000-0000-0000B8A20000}"/>
    <cellStyle name="Total 4 6 3 4" xfId="25534" xr:uid="{00000000-0005-0000-0000-0000B9A20000}"/>
    <cellStyle name="Total 4 6 3 5" xfId="20807" xr:uid="{00000000-0005-0000-0000-0000BAA20000}"/>
    <cellStyle name="Total 4 6 3 6" xfId="31736" xr:uid="{00000000-0005-0000-0000-0000BBA20000}"/>
    <cellStyle name="Total 4 6 4" xfId="20650" xr:uid="{00000000-0005-0000-0000-0000BCA20000}"/>
    <cellStyle name="Total 4 6 5" xfId="22655" xr:uid="{00000000-0005-0000-0000-0000BDA20000}"/>
    <cellStyle name="Total 4 6 6" xfId="21016" xr:uid="{00000000-0005-0000-0000-0000BEA20000}"/>
    <cellStyle name="Total 4 6 7" xfId="28194" xr:uid="{00000000-0005-0000-0000-0000BFA20000}"/>
    <cellStyle name="Total 4 6 8" xfId="31666" xr:uid="{00000000-0005-0000-0000-0000C0A20000}"/>
    <cellStyle name="Total 4 7" xfId="4681" xr:uid="{00000000-0005-0000-0000-0000C1A20000}"/>
    <cellStyle name="Total 4 7 2" xfId="12508" xr:uid="{00000000-0005-0000-0000-0000C2A20000}"/>
    <cellStyle name="Total 4 7 3" xfId="21999" xr:uid="{00000000-0005-0000-0000-0000C3A20000}"/>
    <cellStyle name="Total 4 7 4" xfId="26436" xr:uid="{00000000-0005-0000-0000-0000C4A20000}"/>
    <cellStyle name="Total 4 7 5" xfId="17816" xr:uid="{00000000-0005-0000-0000-0000C5A20000}"/>
    <cellStyle name="Total 4 7 6" xfId="20816" xr:uid="{00000000-0005-0000-0000-0000C6A20000}"/>
    <cellStyle name="Total 4 7 7" xfId="28559" xr:uid="{00000000-0005-0000-0000-0000C7A20000}"/>
    <cellStyle name="Total 4 8" xfId="3923" xr:uid="{00000000-0005-0000-0000-0000C8A20000}"/>
    <cellStyle name="Total 4 8 2" xfId="21290" xr:uid="{00000000-0005-0000-0000-0000C9A20000}"/>
    <cellStyle name="Total 4 8 3" xfId="22560" xr:uid="{00000000-0005-0000-0000-0000CAA20000}"/>
    <cellStyle name="Total 4 8 4" xfId="15830" xr:uid="{00000000-0005-0000-0000-0000CBA20000}"/>
    <cellStyle name="Total 4 8 5" xfId="24305" xr:uid="{00000000-0005-0000-0000-0000CCA20000}"/>
    <cellStyle name="Total 4 8 6" xfId="31777" xr:uid="{00000000-0005-0000-0000-0000CDA20000}"/>
    <cellStyle name="Total 4 9" xfId="22349" xr:uid="{00000000-0005-0000-0000-0000CEA20000}"/>
    <cellStyle name="Total 5" xfId="837" xr:uid="{00000000-0005-0000-0000-0000CFA20000}"/>
    <cellStyle name="Total 5 10" xfId="27498" xr:uid="{00000000-0005-0000-0000-0000D0A20000}"/>
    <cellStyle name="Total 5 11" xfId="28188" xr:uid="{00000000-0005-0000-0000-0000D1A20000}"/>
    <cellStyle name="Total 5 12" xfId="27143" xr:uid="{00000000-0005-0000-0000-0000D2A20000}"/>
    <cellStyle name="Total 5 2" xfId="838" xr:uid="{00000000-0005-0000-0000-0000D3A20000}"/>
    <cellStyle name="Total 5 2 10" xfId="27218" xr:uid="{00000000-0005-0000-0000-0000D4A20000}"/>
    <cellStyle name="Total 5 2 2" xfId="1540" xr:uid="{00000000-0005-0000-0000-0000D5A20000}"/>
    <cellStyle name="Total 5 2 2 2" xfId="2631" xr:uid="{00000000-0005-0000-0000-0000D6A20000}"/>
    <cellStyle name="Total 5 2 2 2 2" xfId="6654" xr:uid="{00000000-0005-0000-0000-0000D7A20000}"/>
    <cellStyle name="Total 5 2 2 2 2 2" xfId="14075" xr:uid="{00000000-0005-0000-0000-0000D8A20000}"/>
    <cellStyle name="Total 5 2 2 2 2 3" xfId="23865" xr:uid="{00000000-0005-0000-0000-0000D9A20000}"/>
    <cellStyle name="Total 5 2 2 2 2 4" xfId="15213" xr:uid="{00000000-0005-0000-0000-0000DAA20000}"/>
    <cellStyle name="Total 5 2 2 2 2 5" xfId="22683" xr:uid="{00000000-0005-0000-0000-0000DBA20000}"/>
    <cellStyle name="Total 5 2 2 2 2 6" xfId="21847" xr:uid="{00000000-0005-0000-0000-0000DCA20000}"/>
    <cellStyle name="Total 5 2 2 2 2 7" xfId="21271" xr:uid="{00000000-0005-0000-0000-0000DDA20000}"/>
    <cellStyle name="Total 5 2 2 2 3" xfId="4031" xr:uid="{00000000-0005-0000-0000-0000DEA20000}"/>
    <cellStyle name="Total 5 2 2 2 3 2" xfId="21398" xr:uid="{00000000-0005-0000-0000-0000DFA20000}"/>
    <cellStyle name="Total 5 2 2 2 3 3" xfId="22338" xr:uid="{00000000-0005-0000-0000-0000E0A20000}"/>
    <cellStyle name="Total 5 2 2 2 3 4" xfId="19131" xr:uid="{00000000-0005-0000-0000-0000E1A20000}"/>
    <cellStyle name="Total 5 2 2 2 3 5" xfId="30213" xr:uid="{00000000-0005-0000-0000-0000E2A20000}"/>
    <cellStyle name="Total 5 2 2 2 3 6" xfId="26622" xr:uid="{00000000-0005-0000-0000-0000E3A20000}"/>
    <cellStyle name="Total 5 2 2 2 4" xfId="14284" xr:uid="{00000000-0005-0000-0000-0000E4A20000}"/>
    <cellStyle name="Total 5 2 2 2 5" xfId="21008" xr:uid="{00000000-0005-0000-0000-0000E5A20000}"/>
    <cellStyle name="Total 5 2 2 2 6" xfId="27108" xr:uid="{00000000-0005-0000-0000-0000E6A20000}"/>
    <cellStyle name="Total 5 2 2 2 7" xfId="28085" xr:uid="{00000000-0005-0000-0000-0000E7A20000}"/>
    <cellStyle name="Total 5 2 2 2 8" xfId="24688" xr:uid="{00000000-0005-0000-0000-0000E8A20000}"/>
    <cellStyle name="Total 5 2 2 3" xfId="5967" xr:uid="{00000000-0005-0000-0000-0000E9A20000}"/>
    <cellStyle name="Total 5 2 2 3 2" xfId="13596" xr:uid="{00000000-0005-0000-0000-0000EAA20000}"/>
    <cellStyle name="Total 5 2 2 3 3" xfId="23178" xr:uid="{00000000-0005-0000-0000-0000EBA20000}"/>
    <cellStyle name="Total 5 2 2 3 4" xfId="25623" xr:uid="{00000000-0005-0000-0000-0000ECA20000}"/>
    <cellStyle name="Total 5 2 2 3 5" xfId="28581" xr:uid="{00000000-0005-0000-0000-0000EDA20000}"/>
    <cellStyle name="Total 5 2 2 3 6" xfId="24394" xr:uid="{00000000-0005-0000-0000-0000EEA20000}"/>
    <cellStyle name="Total 5 2 2 3 7" xfId="31323" xr:uid="{00000000-0005-0000-0000-0000EFA20000}"/>
    <cellStyle name="Total 5 2 2 4" xfId="4663" xr:uid="{00000000-0005-0000-0000-0000F0A20000}"/>
    <cellStyle name="Total 5 2 2 4 2" xfId="21981" xr:uid="{00000000-0005-0000-0000-0000F1A20000}"/>
    <cellStyle name="Total 5 2 2 4 3" xfId="26181" xr:uid="{00000000-0005-0000-0000-0000F2A20000}"/>
    <cellStyle name="Total 5 2 2 4 4" xfId="14808" xr:uid="{00000000-0005-0000-0000-0000F3A20000}"/>
    <cellStyle name="Total 5 2 2 4 5" xfId="27073" xr:uid="{00000000-0005-0000-0000-0000F4A20000}"/>
    <cellStyle name="Total 5 2 2 4 6" xfId="30310" xr:uid="{00000000-0005-0000-0000-0000F5A20000}"/>
    <cellStyle name="Total 5 2 2 5" xfId="14704" xr:uid="{00000000-0005-0000-0000-0000F6A20000}"/>
    <cellStyle name="Total 5 2 2 6" xfId="15801" xr:uid="{00000000-0005-0000-0000-0000F7A20000}"/>
    <cellStyle name="Total 5 2 2 7" xfId="27257" xr:uid="{00000000-0005-0000-0000-0000F8A20000}"/>
    <cellStyle name="Total 5 2 2 8" xfId="27622" xr:uid="{00000000-0005-0000-0000-0000F9A20000}"/>
    <cellStyle name="Total 5 2 2 9" xfId="29858" xr:uid="{00000000-0005-0000-0000-0000FAA20000}"/>
    <cellStyle name="Total 5 2 3" xfId="1947" xr:uid="{00000000-0005-0000-0000-0000FBA20000}"/>
    <cellStyle name="Total 5 2 3 2" xfId="6248" xr:uid="{00000000-0005-0000-0000-0000FCA20000}"/>
    <cellStyle name="Total 5 2 3 2 2" xfId="13813" xr:uid="{00000000-0005-0000-0000-0000FDA20000}"/>
    <cellStyle name="Total 5 2 3 2 3" xfId="23459" xr:uid="{00000000-0005-0000-0000-0000FEA20000}"/>
    <cellStyle name="Total 5 2 3 2 4" xfId="15448" xr:uid="{00000000-0005-0000-0000-0000FFA20000}"/>
    <cellStyle name="Total 5 2 3 2 5" xfId="27167" xr:uid="{00000000-0005-0000-0000-000000A30000}"/>
    <cellStyle name="Total 5 2 3 2 6" xfId="25035" xr:uid="{00000000-0005-0000-0000-000001A30000}"/>
    <cellStyle name="Total 5 2 3 2 7" xfId="31382" xr:uid="{00000000-0005-0000-0000-000002A30000}"/>
    <cellStyle name="Total 5 2 3 3" xfId="6470" xr:uid="{00000000-0005-0000-0000-000003A30000}"/>
    <cellStyle name="Total 5 2 3 3 2" xfId="23681" xr:uid="{00000000-0005-0000-0000-000004A30000}"/>
    <cellStyle name="Total 5 2 3 3 3" xfId="16536" xr:uid="{00000000-0005-0000-0000-000005A30000}"/>
    <cellStyle name="Total 5 2 3 3 4" xfId="25111" xr:uid="{00000000-0005-0000-0000-000006A30000}"/>
    <cellStyle name="Total 5 2 3 3 5" xfId="30417" xr:uid="{00000000-0005-0000-0000-000007A30000}"/>
    <cellStyle name="Total 5 2 3 3 6" xfId="22076" xr:uid="{00000000-0005-0000-0000-000008A30000}"/>
    <cellStyle name="Total 5 2 3 4" xfId="20333" xr:uid="{00000000-0005-0000-0000-000009A30000}"/>
    <cellStyle name="Total 5 2 3 5" xfId="26262" xr:uid="{00000000-0005-0000-0000-00000AA30000}"/>
    <cellStyle name="Total 5 2 3 6" xfId="22075" xr:uid="{00000000-0005-0000-0000-00000BA30000}"/>
    <cellStyle name="Total 5 2 3 7" xfId="25591" xr:uid="{00000000-0005-0000-0000-00000CA30000}"/>
    <cellStyle name="Total 5 2 3 8" xfId="29871" xr:uid="{00000000-0005-0000-0000-00000DA30000}"/>
    <cellStyle name="Total 5 2 4" xfId="4051" xr:uid="{00000000-0005-0000-0000-00000EA30000}"/>
    <cellStyle name="Total 5 2 4 2" xfId="11969" xr:uid="{00000000-0005-0000-0000-00000FA30000}"/>
    <cellStyle name="Total 5 2 4 3" xfId="21418" xr:uid="{00000000-0005-0000-0000-000010A30000}"/>
    <cellStyle name="Total 5 2 4 4" xfId="14203" xr:uid="{00000000-0005-0000-0000-000011A30000}"/>
    <cellStyle name="Total 5 2 4 5" xfId="27305" xr:uid="{00000000-0005-0000-0000-000012A30000}"/>
    <cellStyle name="Total 5 2 4 6" xfId="30747" xr:uid="{00000000-0005-0000-0000-000013A30000}"/>
    <cellStyle name="Total 5 2 4 7" xfId="20023" xr:uid="{00000000-0005-0000-0000-000014A30000}"/>
    <cellStyle name="Total 5 2 5" xfId="5205" xr:uid="{00000000-0005-0000-0000-000015A30000}"/>
    <cellStyle name="Total 5 2 5 2" xfId="22476" xr:uid="{00000000-0005-0000-0000-000016A30000}"/>
    <cellStyle name="Total 5 2 5 3" xfId="24379" xr:uid="{00000000-0005-0000-0000-000017A30000}"/>
    <cellStyle name="Total 5 2 5 4" xfId="27217" xr:uid="{00000000-0005-0000-0000-000018A30000}"/>
    <cellStyle name="Total 5 2 5 5" xfId="28722" xr:uid="{00000000-0005-0000-0000-000019A30000}"/>
    <cellStyle name="Total 5 2 5 6" xfId="31256" xr:uid="{00000000-0005-0000-0000-00001AA30000}"/>
    <cellStyle name="Total 5 2 6" xfId="22420" xr:uid="{00000000-0005-0000-0000-00001BA30000}"/>
    <cellStyle name="Total 5 2 7" xfId="14281" xr:uid="{00000000-0005-0000-0000-00001CA30000}"/>
    <cellStyle name="Total 5 2 8" xfId="24604" xr:uid="{00000000-0005-0000-0000-00001DA30000}"/>
    <cellStyle name="Total 5 2 9" xfId="29195" xr:uid="{00000000-0005-0000-0000-00001EA30000}"/>
    <cellStyle name="Total 5 3" xfId="839" xr:uid="{00000000-0005-0000-0000-00001FA30000}"/>
    <cellStyle name="Total 5 3 10" xfId="31810" xr:uid="{00000000-0005-0000-0000-000020A30000}"/>
    <cellStyle name="Total 5 3 2" xfId="1541" xr:uid="{00000000-0005-0000-0000-000021A30000}"/>
    <cellStyle name="Total 5 3 2 2" xfId="2632" xr:uid="{00000000-0005-0000-0000-000022A30000}"/>
    <cellStyle name="Total 5 3 2 2 2" xfId="6655" xr:uid="{00000000-0005-0000-0000-000023A30000}"/>
    <cellStyle name="Total 5 3 2 2 2 2" xfId="14076" xr:uid="{00000000-0005-0000-0000-000024A30000}"/>
    <cellStyle name="Total 5 3 2 2 2 3" xfId="23866" xr:uid="{00000000-0005-0000-0000-000025A30000}"/>
    <cellStyle name="Total 5 3 2 2 2 4" xfId="20460" xr:uid="{00000000-0005-0000-0000-000026A30000}"/>
    <cellStyle name="Total 5 3 2 2 2 5" xfId="20024" xr:uid="{00000000-0005-0000-0000-000027A30000}"/>
    <cellStyle name="Total 5 3 2 2 2 6" xfId="18288" xr:uid="{00000000-0005-0000-0000-000028A30000}"/>
    <cellStyle name="Total 5 3 2 2 2 7" xfId="31759" xr:uid="{00000000-0005-0000-0000-000029A30000}"/>
    <cellStyle name="Total 5 3 2 2 3" xfId="4692" xr:uid="{00000000-0005-0000-0000-00002AA30000}"/>
    <cellStyle name="Total 5 3 2 2 3 2" xfId="22010" xr:uid="{00000000-0005-0000-0000-00002BA30000}"/>
    <cellStyle name="Total 5 3 2 2 3 3" xfId="21161" xr:uid="{00000000-0005-0000-0000-00002CA30000}"/>
    <cellStyle name="Total 5 3 2 2 3 4" xfId="14261" xr:uid="{00000000-0005-0000-0000-00002DA30000}"/>
    <cellStyle name="Total 5 3 2 2 3 5" xfId="29400" xr:uid="{00000000-0005-0000-0000-00002EA30000}"/>
    <cellStyle name="Total 5 3 2 2 3 6" xfId="27122" xr:uid="{00000000-0005-0000-0000-00002FA30000}"/>
    <cellStyle name="Total 5 3 2 2 4" xfId="14283" xr:uid="{00000000-0005-0000-0000-000030A30000}"/>
    <cellStyle name="Total 5 3 2 2 5" xfId="22385" xr:uid="{00000000-0005-0000-0000-000031A30000}"/>
    <cellStyle name="Total 5 3 2 2 6" xfId="24723" xr:uid="{00000000-0005-0000-0000-000032A30000}"/>
    <cellStyle name="Total 5 3 2 2 7" xfId="30110" xr:uid="{00000000-0005-0000-0000-000033A30000}"/>
    <cellStyle name="Total 5 3 2 2 8" xfId="31339" xr:uid="{00000000-0005-0000-0000-000034A30000}"/>
    <cellStyle name="Total 5 3 2 3" xfId="5968" xr:uid="{00000000-0005-0000-0000-000035A30000}"/>
    <cellStyle name="Total 5 3 2 3 2" xfId="13597" xr:uid="{00000000-0005-0000-0000-000036A30000}"/>
    <cellStyle name="Total 5 3 2 3 3" xfId="23179" xr:uid="{00000000-0005-0000-0000-000037A30000}"/>
    <cellStyle name="Total 5 3 2 3 4" xfId="24996" xr:uid="{00000000-0005-0000-0000-000038A30000}"/>
    <cellStyle name="Total 5 3 2 3 5" xfId="26963" xr:uid="{00000000-0005-0000-0000-000039A30000}"/>
    <cellStyle name="Total 5 3 2 3 6" xfId="29383" xr:uid="{00000000-0005-0000-0000-00003AA30000}"/>
    <cellStyle name="Total 5 3 2 3 7" xfId="27917" xr:uid="{00000000-0005-0000-0000-00003BA30000}"/>
    <cellStyle name="Total 5 3 2 4" xfId="6667" xr:uid="{00000000-0005-0000-0000-00003CA30000}"/>
    <cellStyle name="Total 5 3 2 4 2" xfId="23878" xr:uid="{00000000-0005-0000-0000-00003DA30000}"/>
    <cellStyle name="Total 5 3 2 4 3" xfId="24780" xr:uid="{00000000-0005-0000-0000-00003EA30000}"/>
    <cellStyle name="Total 5 3 2 4 4" xfId="14717" xr:uid="{00000000-0005-0000-0000-00003FA30000}"/>
    <cellStyle name="Total 5 3 2 4 5" xfId="26399" xr:uid="{00000000-0005-0000-0000-000040A30000}"/>
    <cellStyle name="Total 5 3 2 4 6" xfId="31575" xr:uid="{00000000-0005-0000-0000-000041A30000}"/>
    <cellStyle name="Total 5 3 2 5" xfId="14703" xr:uid="{00000000-0005-0000-0000-000042A30000}"/>
    <cellStyle name="Total 5 3 2 6" xfId="15552" xr:uid="{00000000-0005-0000-0000-000043A30000}"/>
    <cellStyle name="Total 5 3 2 7" xfId="28473" xr:uid="{00000000-0005-0000-0000-000044A30000}"/>
    <cellStyle name="Total 5 3 2 8" xfId="30468" xr:uid="{00000000-0005-0000-0000-000045A30000}"/>
    <cellStyle name="Total 5 3 2 9" xfId="28688" xr:uid="{00000000-0005-0000-0000-000046A30000}"/>
    <cellStyle name="Total 5 3 3" xfId="1948" xr:uid="{00000000-0005-0000-0000-000047A30000}"/>
    <cellStyle name="Total 5 3 3 2" xfId="6249" xr:uid="{00000000-0005-0000-0000-000048A30000}"/>
    <cellStyle name="Total 5 3 3 2 2" xfId="13814" xr:uid="{00000000-0005-0000-0000-000049A30000}"/>
    <cellStyle name="Total 5 3 3 2 3" xfId="23460" xr:uid="{00000000-0005-0000-0000-00004AA30000}"/>
    <cellStyle name="Total 5 3 3 2 4" xfId="25110" xr:uid="{00000000-0005-0000-0000-00004BA30000}"/>
    <cellStyle name="Total 5 3 3 2 5" xfId="28043" xr:uid="{00000000-0005-0000-0000-00004CA30000}"/>
    <cellStyle name="Total 5 3 3 2 6" xfId="27832" xr:uid="{00000000-0005-0000-0000-00004DA30000}"/>
    <cellStyle name="Total 5 3 3 2 7" xfId="26851" xr:uid="{00000000-0005-0000-0000-00004EA30000}"/>
    <cellStyle name="Total 5 3 3 3" xfId="6109" xr:uid="{00000000-0005-0000-0000-00004FA30000}"/>
    <cellStyle name="Total 5 3 3 3 2" xfId="23320" xr:uid="{00000000-0005-0000-0000-000050A30000}"/>
    <cellStyle name="Total 5 3 3 3 3" xfId="24761" xr:uid="{00000000-0005-0000-0000-000051A30000}"/>
    <cellStyle name="Total 5 3 3 3 4" xfId="25727" xr:uid="{00000000-0005-0000-0000-000052A30000}"/>
    <cellStyle name="Total 5 3 3 3 5" xfId="19671" xr:uid="{00000000-0005-0000-0000-000053A30000}"/>
    <cellStyle name="Total 5 3 3 3 6" xfId="31548" xr:uid="{00000000-0005-0000-0000-000054A30000}"/>
    <cellStyle name="Total 5 3 3 4" xfId="20284" xr:uid="{00000000-0005-0000-0000-000055A30000}"/>
    <cellStyle name="Total 5 3 3 5" xfId="19115" xr:uid="{00000000-0005-0000-0000-000056A30000}"/>
    <cellStyle name="Total 5 3 3 6" xfId="14754" xr:uid="{00000000-0005-0000-0000-000057A30000}"/>
    <cellStyle name="Total 5 3 3 7" xfId="29479" xr:uid="{00000000-0005-0000-0000-000058A30000}"/>
    <cellStyle name="Total 5 3 3 8" xfId="27343" xr:uid="{00000000-0005-0000-0000-000059A30000}"/>
    <cellStyle name="Total 5 3 4" xfId="4992" xr:uid="{00000000-0005-0000-0000-00005AA30000}"/>
    <cellStyle name="Total 5 3 4 2" xfId="12761" xr:uid="{00000000-0005-0000-0000-00005BA30000}"/>
    <cellStyle name="Total 5 3 4 3" xfId="22288" xr:uid="{00000000-0005-0000-0000-00005CA30000}"/>
    <cellStyle name="Total 5 3 4 4" xfId="14161" xr:uid="{00000000-0005-0000-0000-00005DA30000}"/>
    <cellStyle name="Total 5 3 4 5" xfId="22033" xr:uid="{00000000-0005-0000-0000-00005EA30000}"/>
    <cellStyle name="Total 5 3 4 6" xfId="30098" xr:uid="{00000000-0005-0000-0000-00005FA30000}"/>
    <cellStyle name="Total 5 3 4 7" xfId="30327" xr:uid="{00000000-0005-0000-0000-000060A30000}"/>
    <cellStyle name="Total 5 3 5" xfId="6752" xr:uid="{00000000-0005-0000-0000-000061A30000}"/>
    <cellStyle name="Total 5 3 5 2" xfId="23963" xr:uid="{00000000-0005-0000-0000-000062A30000}"/>
    <cellStyle name="Total 5 3 5 3" xfId="21772" xr:uid="{00000000-0005-0000-0000-000063A30000}"/>
    <cellStyle name="Total 5 3 5 4" xfId="24974" xr:uid="{00000000-0005-0000-0000-000064A30000}"/>
    <cellStyle name="Total 5 3 5 5" xfId="30767" xr:uid="{00000000-0005-0000-0000-000065A30000}"/>
    <cellStyle name="Total 5 3 5 6" xfId="31041" xr:uid="{00000000-0005-0000-0000-000066A30000}"/>
    <cellStyle name="Total 5 3 6" xfId="22444" xr:uid="{00000000-0005-0000-0000-000067A30000}"/>
    <cellStyle name="Total 5 3 7" xfId="18013" xr:uid="{00000000-0005-0000-0000-000068A30000}"/>
    <cellStyle name="Total 5 3 8" xfId="28569" xr:uid="{00000000-0005-0000-0000-000069A30000}"/>
    <cellStyle name="Total 5 3 9" xfId="25560" xr:uid="{00000000-0005-0000-0000-00006AA30000}"/>
    <cellStyle name="Total 5 4" xfId="1539" xr:uid="{00000000-0005-0000-0000-00006BA30000}"/>
    <cellStyle name="Total 5 4 2" xfId="2630" xr:uid="{00000000-0005-0000-0000-00006CA30000}"/>
    <cellStyle name="Total 5 4 2 2" xfId="6653" xr:uid="{00000000-0005-0000-0000-00006DA30000}"/>
    <cellStyle name="Total 5 4 2 2 2" xfId="14074" xr:uid="{00000000-0005-0000-0000-00006EA30000}"/>
    <cellStyle name="Total 5 4 2 2 3" xfId="23864" xr:uid="{00000000-0005-0000-0000-00006FA30000}"/>
    <cellStyle name="Total 5 4 2 2 4" xfId="20394" xr:uid="{00000000-0005-0000-0000-000070A30000}"/>
    <cellStyle name="Total 5 4 2 2 5" xfId="27474" xr:uid="{00000000-0005-0000-0000-000071A30000}"/>
    <cellStyle name="Total 5 4 2 2 6" xfId="29485" xr:uid="{00000000-0005-0000-0000-000072A30000}"/>
    <cellStyle name="Total 5 4 2 2 7" xfId="30519" xr:uid="{00000000-0005-0000-0000-000073A30000}"/>
    <cellStyle name="Total 5 4 2 3" xfId="6760" xr:uid="{00000000-0005-0000-0000-000074A30000}"/>
    <cellStyle name="Total 5 4 2 3 2" xfId="23971" xr:uid="{00000000-0005-0000-0000-000075A30000}"/>
    <cellStyle name="Total 5 4 2 3 3" xfId="25186" xr:uid="{00000000-0005-0000-0000-000076A30000}"/>
    <cellStyle name="Total 5 4 2 3 4" xfId="26265" xr:uid="{00000000-0005-0000-0000-000077A30000}"/>
    <cellStyle name="Total 5 4 2 3 5" xfId="28638" xr:uid="{00000000-0005-0000-0000-000078A30000}"/>
    <cellStyle name="Total 5 4 2 3 6" xfId="32060" xr:uid="{00000000-0005-0000-0000-000079A30000}"/>
    <cellStyle name="Total 5 4 2 4" xfId="14285" xr:uid="{00000000-0005-0000-0000-00007AA30000}"/>
    <cellStyle name="Total 5 4 2 5" xfId="22367" xr:uid="{00000000-0005-0000-0000-00007BA30000}"/>
    <cellStyle name="Total 5 4 2 6" xfId="25279" xr:uid="{00000000-0005-0000-0000-00007CA30000}"/>
    <cellStyle name="Total 5 4 2 7" xfId="29584" xr:uid="{00000000-0005-0000-0000-00007DA30000}"/>
    <cellStyle name="Total 5 4 2 8" xfId="29467" xr:uid="{00000000-0005-0000-0000-00007EA30000}"/>
    <cellStyle name="Total 5 4 3" xfId="5966" xr:uid="{00000000-0005-0000-0000-00007FA30000}"/>
    <cellStyle name="Total 5 4 3 2" xfId="13595" xr:uid="{00000000-0005-0000-0000-000080A30000}"/>
    <cellStyle name="Total 5 4 3 3" xfId="23177" xr:uid="{00000000-0005-0000-0000-000081A30000}"/>
    <cellStyle name="Total 5 4 3 4" xfId="26429" xr:uid="{00000000-0005-0000-0000-000082A30000}"/>
    <cellStyle name="Total 5 4 3 5" xfId="21021" xr:uid="{00000000-0005-0000-0000-000083A30000}"/>
    <cellStyle name="Total 5 4 3 6" xfId="28803" xr:uid="{00000000-0005-0000-0000-000084A30000}"/>
    <cellStyle name="Total 5 4 3 7" xfId="31618" xr:uid="{00000000-0005-0000-0000-000085A30000}"/>
    <cellStyle name="Total 5 4 4" xfId="6785" xr:uid="{00000000-0005-0000-0000-000086A30000}"/>
    <cellStyle name="Total 5 4 4 2" xfId="23996" xr:uid="{00000000-0005-0000-0000-000087A30000}"/>
    <cellStyle name="Total 5 4 4 3" xfId="24610" xr:uid="{00000000-0005-0000-0000-000088A30000}"/>
    <cellStyle name="Total 5 4 4 4" xfId="28823" xr:uid="{00000000-0005-0000-0000-000089A30000}"/>
    <cellStyle name="Total 5 4 4 5" xfId="25401" xr:uid="{00000000-0005-0000-0000-00008AA30000}"/>
    <cellStyle name="Total 5 4 4 6" xfId="31855" xr:uid="{00000000-0005-0000-0000-00008BA30000}"/>
    <cellStyle name="Total 5 4 5" xfId="15438" xr:uid="{00000000-0005-0000-0000-00008CA30000}"/>
    <cellStyle name="Total 5 4 6" xfId="21268" xr:uid="{00000000-0005-0000-0000-00008DA30000}"/>
    <cellStyle name="Total 5 4 7" xfId="27927" xr:uid="{00000000-0005-0000-0000-00008EA30000}"/>
    <cellStyle name="Total 5 4 8" xfId="30200" xr:uid="{00000000-0005-0000-0000-00008FA30000}"/>
    <cellStyle name="Total 5 4 9" xfId="27415" xr:uid="{00000000-0005-0000-0000-000090A30000}"/>
    <cellStyle name="Total 5 5" xfId="1946" xr:uid="{00000000-0005-0000-0000-000091A30000}"/>
    <cellStyle name="Total 5 5 2" xfId="6247" xr:uid="{00000000-0005-0000-0000-000092A30000}"/>
    <cellStyle name="Total 5 5 2 2" xfId="13812" xr:uid="{00000000-0005-0000-0000-000093A30000}"/>
    <cellStyle name="Total 5 5 2 3" xfId="23458" xr:uid="{00000000-0005-0000-0000-000094A30000}"/>
    <cellStyle name="Total 5 5 2 4" xfId="25043" xr:uid="{00000000-0005-0000-0000-000095A30000}"/>
    <cellStyle name="Total 5 5 2 5" xfId="27188" xr:uid="{00000000-0005-0000-0000-000096A30000}"/>
    <cellStyle name="Total 5 5 2 6" xfId="24549" xr:uid="{00000000-0005-0000-0000-000097A30000}"/>
    <cellStyle name="Total 5 5 2 7" xfId="25341" xr:uid="{00000000-0005-0000-0000-000098A30000}"/>
    <cellStyle name="Total 5 5 3" xfId="6883" xr:uid="{00000000-0005-0000-0000-000099A30000}"/>
    <cellStyle name="Total 5 5 3 2" xfId="24094" xr:uid="{00000000-0005-0000-0000-00009AA30000}"/>
    <cellStyle name="Total 5 5 3 3" xfId="24257" xr:uid="{00000000-0005-0000-0000-00009BA30000}"/>
    <cellStyle name="Total 5 5 3 4" xfId="28921" xr:uid="{00000000-0005-0000-0000-00009CA30000}"/>
    <cellStyle name="Total 5 5 3 5" xfId="27841" xr:uid="{00000000-0005-0000-0000-00009DA30000}"/>
    <cellStyle name="Total 5 5 3 6" xfId="28631" xr:uid="{00000000-0005-0000-0000-00009EA30000}"/>
    <cellStyle name="Total 5 5 4" xfId="19406" xr:uid="{00000000-0005-0000-0000-00009FA30000}"/>
    <cellStyle name="Total 5 5 5" xfId="22552" xr:uid="{00000000-0005-0000-0000-0000A0A30000}"/>
    <cellStyle name="Total 5 5 6" xfId="24901" xr:uid="{00000000-0005-0000-0000-0000A1A30000}"/>
    <cellStyle name="Total 5 5 7" xfId="15156" xr:uid="{00000000-0005-0000-0000-0000A2A30000}"/>
    <cellStyle name="Total 5 5 8" xfId="31954" xr:uid="{00000000-0005-0000-0000-0000A3A30000}"/>
    <cellStyle name="Total 5 6" xfId="4052" xr:uid="{00000000-0005-0000-0000-0000A4A30000}"/>
    <cellStyle name="Total 5 6 2" xfId="11970" xr:uid="{00000000-0005-0000-0000-0000A5A30000}"/>
    <cellStyle name="Total 5 6 3" xfId="21419" xr:uid="{00000000-0005-0000-0000-0000A6A30000}"/>
    <cellStyle name="Total 5 6 4" xfId="21597" xr:uid="{00000000-0005-0000-0000-0000A7A30000}"/>
    <cellStyle name="Total 5 6 5" xfId="15500" xr:uid="{00000000-0005-0000-0000-0000A8A30000}"/>
    <cellStyle name="Total 5 6 6" xfId="26022" xr:uid="{00000000-0005-0000-0000-0000A9A30000}"/>
    <cellStyle name="Total 5 6 7" xfId="31130" xr:uid="{00000000-0005-0000-0000-0000AAA30000}"/>
    <cellStyle name="Total 5 7" xfId="6479" xr:uid="{00000000-0005-0000-0000-0000ABA30000}"/>
    <cellStyle name="Total 5 7 2" xfId="23690" xr:uid="{00000000-0005-0000-0000-0000ACA30000}"/>
    <cellStyle name="Total 5 7 3" xfId="24273" xr:uid="{00000000-0005-0000-0000-0000ADA30000}"/>
    <cellStyle name="Total 5 7 4" xfId="21211" xr:uid="{00000000-0005-0000-0000-0000AEA30000}"/>
    <cellStyle name="Total 5 7 5" xfId="20377" xr:uid="{00000000-0005-0000-0000-0000AFA30000}"/>
    <cellStyle name="Total 5 7 6" xfId="26521" xr:uid="{00000000-0005-0000-0000-0000B0A30000}"/>
    <cellStyle name="Total 5 8" xfId="22106" xr:uid="{00000000-0005-0000-0000-0000B1A30000}"/>
    <cellStyle name="Total 5 9" xfId="20600" xr:uid="{00000000-0005-0000-0000-0000B2A30000}"/>
    <cellStyle name="Warning Text 2" xfId="840" xr:uid="{00000000-0005-0000-0000-0000B3A30000}"/>
    <cellStyle name="Warning Text 2 2" xfId="841" xr:uid="{00000000-0005-0000-0000-0000B4A30000}"/>
    <cellStyle name="Warning Text 3" xfId="842" xr:uid="{00000000-0005-0000-0000-0000B5A30000}"/>
    <cellStyle name="Warning Text 4" xfId="843" xr:uid="{00000000-0005-0000-0000-0000B6A30000}"/>
  </cellStyles>
  <dxfs count="2">
    <dxf>
      <font>
        <color rgb="FF9C0006"/>
      </font>
      <fill>
        <patternFill>
          <bgColor rgb="FFFFC7CE"/>
        </patternFill>
      </fill>
    </dxf>
    <dxf>
      <border>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6</xdr:col>
      <xdr:colOff>990600</xdr:colOff>
      <xdr:row>48</xdr:row>
      <xdr:rowOff>106680</xdr:rowOff>
    </xdr:from>
    <xdr:to>
      <xdr:col>6</xdr:col>
      <xdr:colOff>1066800</xdr:colOff>
      <xdr:row>48</xdr:row>
      <xdr:rowOff>296227</xdr:rowOff>
    </xdr:to>
    <xdr:sp macro="" textlink="">
      <xdr:nvSpPr>
        <xdr:cNvPr id="25278" name="Text Box 7">
          <a:extLst>
            <a:ext uri="{FF2B5EF4-FFF2-40B4-BE49-F238E27FC236}">
              <a16:creationId xmlns:a16="http://schemas.microsoft.com/office/drawing/2014/main" id="{00000000-0008-0000-0300-0000BE620000}"/>
            </a:ext>
          </a:extLst>
        </xdr:cNvPr>
        <xdr:cNvSpPr txBox="1">
          <a:spLocks noChangeArrowheads="1"/>
        </xdr:cNvSpPr>
      </xdr:nvSpPr>
      <xdr:spPr bwMode="auto">
        <a:xfrm>
          <a:off x="6614160" y="12725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tom3\AppData\Local\Microsoft\Windows\Temporary%20Internet%20Files\Content.Outlook\B5A8WTB9\DRG_Provider_Rates_DXC%20HPE_201812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_Rates"/>
      <sheetName val="DSS"/>
      <sheetName val="BaseRate WI IME"/>
      <sheetName val="CCRs"/>
    </sheetNames>
    <sheetDataSet>
      <sheetData sheetId="0" refreshError="1"/>
      <sheetData sheetId="1" refreshError="1"/>
      <sheetData sheetId="2" refreshError="1">
        <row r="12">
          <cell r="A12" t="str">
            <v>Saint Francis Hospital</v>
          </cell>
          <cell r="B12" t="str">
            <v>070002</v>
          </cell>
          <cell r="C12" t="str">
            <v>004041620</v>
          </cell>
          <cell r="D12" t="str">
            <v>Saint Francis Hospital</v>
          </cell>
          <cell r="E12">
            <v>6294</v>
          </cell>
          <cell r="F12">
            <v>0.91259999999999997</v>
          </cell>
          <cell r="H12">
            <v>7633.2544009600888</v>
          </cell>
          <cell r="I12">
            <v>43844683.539994016</v>
          </cell>
          <cell r="J12">
            <v>7633.2544009600888</v>
          </cell>
          <cell r="K12">
            <v>43844683.539994016</v>
          </cell>
          <cell r="M12">
            <v>1.2779378727662076</v>
          </cell>
          <cell r="N12">
            <v>5973.1028899215935</v>
          </cell>
          <cell r="P12">
            <v>5327.1069276845483</v>
          </cell>
          <cell r="R12">
            <v>5811.6038993623324</v>
          </cell>
          <cell r="S12">
            <v>7426.8687245108968</v>
          </cell>
          <cell r="T12">
            <v>7225.7496913679779</v>
          </cell>
          <cell r="U12">
            <v>9694.331182989612</v>
          </cell>
          <cell r="V12">
            <v>1.1758725000000001</v>
          </cell>
          <cell r="W12">
            <v>0.14097126120781744</v>
          </cell>
        </row>
        <row r="13">
          <cell r="A13" t="str">
            <v>Day Kimball Hospital</v>
          </cell>
          <cell r="B13" t="str">
            <v>070003</v>
          </cell>
          <cell r="C13" t="str">
            <v>004041638</v>
          </cell>
          <cell r="D13" t="str">
            <v>Day Kimball Hospital</v>
          </cell>
          <cell r="E13">
            <v>774</v>
          </cell>
          <cell r="F13">
            <v>0.48370000000000002</v>
          </cell>
          <cell r="H13">
            <v>7866.9937646139806</v>
          </cell>
          <cell r="I13">
            <v>2945275.0201724875</v>
          </cell>
          <cell r="J13">
            <v>7866.9937646139806</v>
          </cell>
          <cell r="K13">
            <v>2945275.0201724875</v>
          </cell>
          <cell r="M13">
            <v>1.1182504</v>
          </cell>
          <cell r="N13">
            <v>7035.0913933176153</v>
          </cell>
          <cell r="P13">
            <v>5327.1069276845483</v>
          </cell>
          <cell r="R13">
            <v>6608.0952769093483</v>
          </cell>
          <cell r="S13">
            <v>7389.505186641989</v>
          </cell>
          <cell r="T13">
            <v>7575.2766575481937</v>
          </cell>
          <cell r="U13">
            <v>8907.5595015028393</v>
          </cell>
          <cell r="V13">
            <v>1.1758725000000001</v>
          </cell>
          <cell r="W13">
            <v>0</v>
          </cell>
        </row>
        <row r="14">
          <cell r="A14" t="str">
            <v>Sharon Hospital</v>
          </cell>
          <cell r="B14" t="str">
            <v>070004</v>
          </cell>
          <cell r="C14" t="str">
            <v>004221800</v>
          </cell>
          <cell r="D14" t="str">
            <v>Sharon Hospital</v>
          </cell>
          <cell r="E14">
            <v>200</v>
          </cell>
          <cell r="F14">
            <v>0.44990000000000002</v>
          </cell>
          <cell r="H14">
            <v>7830.1683691752587</v>
          </cell>
          <cell r="I14">
            <v>704558.54985838977</v>
          </cell>
          <cell r="J14">
            <v>7830.1683691752587</v>
          </cell>
          <cell r="K14">
            <v>704558.54985838977</v>
          </cell>
          <cell r="M14">
            <v>1.1182504</v>
          </cell>
          <cell r="N14">
            <v>7002.1601326279506</v>
          </cell>
          <cell r="P14">
            <v>5327.1069276845483</v>
          </cell>
          <cell r="R14">
            <v>6583.3968313921005</v>
          </cell>
          <cell r="S14">
            <v>7361.8861400629485</v>
          </cell>
          <cell r="T14">
            <v>7564.4381563737079</v>
          </cell>
          <cell r="U14">
            <v>8894.814806030543</v>
          </cell>
          <cell r="V14">
            <v>1.1758725000000001</v>
          </cell>
          <cell r="W14">
            <v>0</v>
          </cell>
        </row>
        <row r="15">
          <cell r="A15" t="str">
            <v>Waterbury Hospital</v>
          </cell>
          <cell r="B15" t="str">
            <v>070005</v>
          </cell>
          <cell r="C15" t="str">
            <v>008069222</v>
          </cell>
          <cell r="D15" t="str">
            <v>Waterbury Hospital</v>
          </cell>
          <cell r="E15">
            <v>2797</v>
          </cell>
          <cell r="F15">
            <v>0.68</v>
          </cell>
          <cell r="H15">
            <v>6907.5019789058524</v>
          </cell>
          <cell r="I15">
            <v>13137792.463799775</v>
          </cell>
          <cell r="J15">
            <v>6907.5019789058524</v>
          </cell>
          <cell r="K15">
            <v>13137792.463799775</v>
          </cell>
          <cell r="M15">
            <v>1.2504687536643488</v>
          </cell>
          <cell r="N15">
            <v>5523.9300931464668</v>
          </cell>
          <cell r="P15">
            <v>5327.1069276845483</v>
          </cell>
          <cell r="R15">
            <v>5474.7243017809869</v>
          </cell>
          <cell r="S15">
            <v>6845.9716743039935</v>
          </cell>
          <cell r="T15">
            <v>7077.9156946293642</v>
          </cell>
          <cell r="U15">
            <v>9109.9186471519224</v>
          </cell>
          <cell r="V15">
            <v>1.1758725000000001</v>
          </cell>
          <cell r="W15">
            <v>9.4583455534251459E-2</v>
          </cell>
        </row>
        <row r="16">
          <cell r="A16" t="str">
            <v>Stamford Hospital</v>
          </cell>
          <cell r="B16" t="str">
            <v>070006</v>
          </cell>
          <cell r="C16" t="str">
            <v>004041661</v>
          </cell>
          <cell r="D16" t="str">
            <v>Stamford Hospital</v>
          </cell>
          <cell r="E16">
            <v>2960</v>
          </cell>
          <cell r="F16">
            <v>0.68679999999999997</v>
          </cell>
          <cell r="H16">
            <v>6754.7440174233852</v>
          </cell>
          <cell r="I16">
            <v>13731908.245852487</v>
          </cell>
          <cell r="J16">
            <v>6754.7440174233852</v>
          </cell>
          <cell r="K16">
            <v>13731908.245852487</v>
          </cell>
          <cell r="M16">
            <v>1.3649969276408735</v>
          </cell>
          <cell r="N16">
            <v>4948.5415539342057</v>
          </cell>
          <cell r="P16">
            <v>5327.1069276845483</v>
          </cell>
          <cell r="R16">
            <v>5043.1828973717911</v>
          </cell>
          <cell r="S16">
            <v>6883.9291604434939</v>
          </cell>
          <cell r="T16">
            <v>6888.5409416611292</v>
          </cell>
          <cell r="U16">
            <v>9037.3093130425332</v>
          </cell>
          <cell r="V16">
            <v>1.181678</v>
          </cell>
          <cell r="W16">
            <v>0.11022947426439927</v>
          </cell>
        </row>
        <row r="17">
          <cell r="A17" t="str">
            <v>Lawrence &amp; Memorial Hospital</v>
          </cell>
          <cell r="B17" t="str">
            <v>070007</v>
          </cell>
          <cell r="C17" t="str">
            <v>004041679</v>
          </cell>
          <cell r="D17" t="str">
            <v>Lawrence &amp; Memorial Hospital</v>
          </cell>
          <cell r="E17">
            <v>2545</v>
          </cell>
          <cell r="F17">
            <v>0.72140000000000004</v>
          </cell>
          <cell r="H17">
            <v>7141.6929655130371</v>
          </cell>
          <cell r="I17">
            <v>13111884.042042213</v>
          </cell>
          <cell r="J17">
            <v>7141.6929655130371</v>
          </cell>
          <cell r="K17">
            <v>13111884.042042213</v>
          </cell>
          <cell r="M17">
            <v>1.1213482576398275</v>
          </cell>
          <cell r="N17">
            <v>6368.8447517139857</v>
          </cell>
          <cell r="P17">
            <v>5327.1069276845483</v>
          </cell>
          <cell r="R17">
            <v>6108.4102957066261</v>
          </cell>
          <cell r="S17">
            <v>6849.6552420398084</v>
          </cell>
          <cell r="T17">
            <v>7355.9982316303995</v>
          </cell>
          <cell r="U17">
            <v>8668.5353083817263</v>
          </cell>
          <cell r="V17">
            <v>1.1758725000000001</v>
          </cell>
          <cell r="W17">
            <v>2.175710473301451E-3</v>
          </cell>
        </row>
        <row r="18">
          <cell r="A18" t="str">
            <v>Johnson Memorial Hospital</v>
          </cell>
          <cell r="B18" t="str">
            <v>070008</v>
          </cell>
          <cell r="C18" t="str">
            <v>004041687</v>
          </cell>
          <cell r="D18" t="str">
            <v>Johnson Memorial Hospital</v>
          </cell>
          <cell r="E18">
            <v>355</v>
          </cell>
          <cell r="F18">
            <v>0.52129999999999999</v>
          </cell>
          <cell r="H18">
            <v>5018.2371598418731</v>
          </cell>
          <cell r="I18">
            <v>928682.49615607678</v>
          </cell>
          <cell r="J18">
            <v>5018.2371598418731</v>
          </cell>
          <cell r="K18">
            <v>928682.49615607678</v>
          </cell>
          <cell r="M18">
            <v>1.1182504</v>
          </cell>
          <cell r="N18">
            <v>4487.5791324035054</v>
          </cell>
          <cell r="P18">
            <v>5327.1069276845483</v>
          </cell>
          <cell r="R18">
            <v>4697.4610812237661</v>
          </cell>
          <cell r="S18">
            <v>5252.9377330629086</v>
          </cell>
          <cell r="T18">
            <v>6736.8266846748375</v>
          </cell>
          <cell r="U18">
            <v>7921.6492357753132</v>
          </cell>
          <cell r="V18">
            <v>1.1758725000000001</v>
          </cell>
          <cell r="W18">
            <v>0</v>
          </cell>
        </row>
        <row r="19">
          <cell r="A19" t="str">
            <v>Bridgeport Hospital</v>
          </cell>
          <cell r="B19" t="str">
            <v>070010</v>
          </cell>
          <cell r="C19" t="str">
            <v>004041703</v>
          </cell>
          <cell r="D19" t="str">
            <v>Bridgeport Hospital</v>
          </cell>
          <cell r="E19">
            <v>5650</v>
          </cell>
          <cell r="F19">
            <v>0.75949999999999995</v>
          </cell>
          <cell r="H19">
            <v>9281.4436591934718</v>
          </cell>
          <cell r="I19">
            <v>39828298.994239546</v>
          </cell>
          <cell r="J19">
            <v>9281.4436591934718</v>
          </cell>
          <cell r="K19">
            <v>39828298.994239546</v>
          </cell>
          <cell r="M19">
            <v>1.4151430792577278</v>
          </cell>
          <cell r="N19">
            <v>6558.6609546660002</v>
          </cell>
          <cell r="P19">
            <v>5327.1069276845483</v>
          </cell>
          <cell r="R19">
            <v>6250.7724479206372</v>
          </cell>
          <cell r="S19">
            <v>8845.7373696897757</v>
          </cell>
          <cell r="T19">
            <v>7418.471489426981</v>
          </cell>
          <cell r="U19">
            <v>10164.874901450117</v>
          </cell>
          <cell r="V19">
            <v>1.181678</v>
          </cell>
          <cell r="W19">
            <v>0.15954726569189095</v>
          </cell>
        </row>
        <row r="20">
          <cell r="A20" t="str">
            <v>Charlotte Hungerford Hospital</v>
          </cell>
          <cell r="B20" t="str">
            <v>070011</v>
          </cell>
          <cell r="C20" t="str">
            <v>004041711</v>
          </cell>
          <cell r="D20" t="str">
            <v>Charlotte Hungerford Hospital</v>
          </cell>
          <cell r="E20">
            <v>902</v>
          </cell>
          <cell r="F20">
            <v>0.67579999999999996</v>
          </cell>
          <cell r="H20">
            <v>5641.369764112721</v>
          </cell>
          <cell r="I20">
            <v>3438818.7933018138</v>
          </cell>
          <cell r="J20">
            <v>5641.369764112721</v>
          </cell>
          <cell r="K20">
            <v>3438818.7933018138</v>
          </cell>
          <cell r="M20">
            <v>1.1182504</v>
          </cell>
          <cell r="N20">
            <v>5044.81801581535</v>
          </cell>
          <cell r="P20">
            <v>5327.1069276845483</v>
          </cell>
          <cell r="R20">
            <v>5115.3902437826491</v>
          </cell>
          <cell r="S20">
            <v>5720.287186266045</v>
          </cell>
          <cell r="T20">
            <v>6920.2279321777605</v>
          </cell>
          <cell r="U20">
            <v>8137.3057191796943</v>
          </cell>
          <cell r="V20">
            <v>1.1758725000000001</v>
          </cell>
          <cell r="W20">
            <v>0</v>
          </cell>
        </row>
        <row r="21">
          <cell r="A21" t="str">
            <v>Rockville General Hospital</v>
          </cell>
          <cell r="B21" t="str">
            <v>070012</v>
          </cell>
          <cell r="C21" t="str">
            <v>008069217</v>
          </cell>
          <cell r="D21" t="str">
            <v>Rockville General Hospital</v>
          </cell>
          <cell r="E21">
            <v>217</v>
          </cell>
          <cell r="F21">
            <v>1.2676000000000001</v>
          </cell>
          <cell r="H21">
            <v>5029.4087830744256</v>
          </cell>
          <cell r="I21">
            <v>1383435.4504332559</v>
          </cell>
          <cell r="J21">
            <v>5029.4087830744256</v>
          </cell>
          <cell r="K21">
            <v>1383435.4504332559</v>
          </cell>
          <cell r="M21">
            <v>1.1257754552385275</v>
          </cell>
          <cell r="N21">
            <v>4467.5061617938745</v>
          </cell>
          <cell r="P21">
            <v>5327.1069276845483</v>
          </cell>
          <cell r="R21">
            <v>4682.4063532665432</v>
          </cell>
          <cell r="S21">
            <v>5271.3381439604163</v>
          </cell>
          <cell r="T21">
            <v>6730.2201682229424</v>
          </cell>
          <cell r="U21">
            <v>7963.3447226527642</v>
          </cell>
          <cell r="V21">
            <v>1.1758725000000001</v>
          </cell>
          <cell r="W21">
            <v>6.250272028583837E-3</v>
          </cell>
        </row>
        <row r="22">
          <cell r="A22" t="str">
            <v>Danbury Hospital dba New Milford Hospital</v>
          </cell>
          <cell r="B22" t="str">
            <v>070015</v>
          </cell>
          <cell r="C22" t="str">
            <v>004041752</v>
          </cell>
          <cell r="D22" t="str">
            <v>New Milford Hospital</v>
          </cell>
          <cell r="E22">
            <v>69</v>
          </cell>
          <cell r="F22">
            <v>0.83309999999999995</v>
          </cell>
          <cell r="H22">
            <v>8529.1280337443641</v>
          </cell>
          <cell r="I22">
            <v>490287.54297895764</v>
          </cell>
          <cell r="J22">
            <v>8529.1280337443641</v>
          </cell>
          <cell r="K22">
            <v>490287.54297895764</v>
          </cell>
          <cell r="M22">
            <v>1.2553596451727547</v>
          </cell>
          <cell r="N22">
            <v>6794.1709505650388</v>
          </cell>
          <cell r="P22">
            <v>5327.1069276845483</v>
          </cell>
          <cell r="R22">
            <v>6427.4049448449159</v>
          </cell>
          <cell r="S22">
            <v>8068.7047909421226</v>
          </cell>
          <cell r="T22">
            <v>7495.9837168272516</v>
          </cell>
          <cell r="U22">
            <v>9970.9715339335671</v>
          </cell>
          <cell r="V22">
            <v>1.1758725000000001</v>
          </cell>
          <cell r="W22">
            <v>0.13122399400155493</v>
          </cell>
        </row>
        <row r="23">
          <cell r="A23" t="str">
            <v>Saint Mary's Hospital</v>
          </cell>
          <cell r="B23" t="str">
            <v>070016</v>
          </cell>
          <cell r="C23" t="str">
            <v>004041760</v>
          </cell>
          <cell r="D23" t="str">
            <v>Saint Mary's Hospital</v>
          </cell>
          <cell r="E23">
            <v>3091</v>
          </cell>
          <cell r="F23">
            <v>0.78159999999999996</v>
          </cell>
          <cell r="H23">
            <v>6809.0032442626898</v>
          </cell>
          <cell r="I23">
            <v>16450045.248297285</v>
          </cell>
          <cell r="J23">
            <v>6809.0032442626898</v>
          </cell>
          <cell r="K23">
            <v>16450045.248297285</v>
          </cell>
          <cell r="M23">
            <v>1.3132751907553242</v>
          </cell>
          <cell r="N23">
            <v>5184.7497707974844</v>
          </cell>
          <cell r="P23">
            <v>5327.1069276845483</v>
          </cell>
          <cell r="R23">
            <v>5220.3390600192506</v>
          </cell>
          <cell r="S23">
            <v>6855.7417748542512</v>
          </cell>
          <cell r="T23">
            <v>6966.2829710362557</v>
          </cell>
          <cell r="U23">
            <v>9350.482404054037</v>
          </cell>
          <cell r="V23">
            <v>1.1758725000000001</v>
          </cell>
          <cell r="W23">
            <v>0.14149147406438253</v>
          </cell>
        </row>
        <row r="24">
          <cell r="A24" t="str">
            <v>Midstate Medical Center</v>
          </cell>
          <cell r="B24" t="str">
            <v>070017</v>
          </cell>
          <cell r="C24" t="str">
            <v>004041778</v>
          </cell>
          <cell r="D24" t="str">
            <v>Midstate Medical Center</v>
          </cell>
          <cell r="E24">
            <v>1958</v>
          </cell>
          <cell r="F24">
            <v>0.6734</v>
          </cell>
          <cell r="H24">
            <v>6715.5175378603353</v>
          </cell>
          <cell r="I24">
            <v>8854525.380570503</v>
          </cell>
          <cell r="J24">
            <v>6715.5175378603353</v>
          </cell>
          <cell r="K24">
            <v>8854525.380570503</v>
          </cell>
          <cell r="M24">
            <v>1.1539552</v>
          </cell>
          <cell r="N24">
            <v>5819.5652117693435</v>
          </cell>
          <cell r="P24">
            <v>5327.1069276845483</v>
          </cell>
          <cell r="R24">
            <v>5696.4506407481449</v>
          </cell>
          <cell r="S24">
            <v>6573.4488384346532</v>
          </cell>
          <cell r="T24">
            <v>7175.2166030461194</v>
          </cell>
          <cell r="U24">
            <v>8437.1398850653495</v>
          </cell>
          <cell r="V24">
            <v>1.1758725000000001</v>
          </cell>
          <cell r="W24">
            <v>0</v>
          </cell>
        </row>
        <row r="25">
          <cell r="A25" t="str">
            <v>Greenwich Hospital</v>
          </cell>
          <cell r="B25" t="str">
            <v>070018</v>
          </cell>
          <cell r="C25" t="str">
            <v>004041786</v>
          </cell>
          <cell r="D25" t="str">
            <v>Greenwich Hospital</v>
          </cell>
          <cell r="E25">
            <v>393</v>
          </cell>
          <cell r="F25">
            <v>0.75139999999999996</v>
          </cell>
          <cell r="H25">
            <v>9070.3780631191239</v>
          </cell>
          <cell r="I25">
            <v>2678484.4561146894</v>
          </cell>
          <cell r="J25">
            <v>9070.3780631191239</v>
          </cell>
          <cell r="K25">
            <v>2678484.4561146894</v>
          </cell>
          <cell r="M25">
            <v>1.3066858014155609</v>
          </cell>
          <cell r="N25">
            <v>6941.5142135109973</v>
          </cell>
          <cell r="P25">
            <v>5327.1069276845483</v>
          </cell>
          <cell r="R25">
            <v>6537.9123920543852</v>
          </cell>
          <cell r="S25">
            <v>8542.9972935963106</v>
          </cell>
          <cell r="T25">
            <v>7544.4780682443397</v>
          </cell>
          <cell r="U25">
            <v>9550.7094731619782</v>
          </cell>
          <cell r="V25">
            <v>1.181678</v>
          </cell>
          <cell r="W25">
            <v>7.1290574321716899E-2</v>
          </cell>
        </row>
        <row r="26">
          <cell r="A26" t="str">
            <v>Milford Hospital</v>
          </cell>
          <cell r="B26" t="str">
            <v>070019</v>
          </cell>
          <cell r="C26" t="str">
            <v>004041794</v>
          </cell>
          <cell r="D26" t="str">
            <v>Milford Hospital</v>
          </cell>
          <cell r="E26">
            <v>292</v>
          </cell>
          <cell r="F26">
            <v>0.77110000000000001</v>
          </cell>
          <cell r="H26">
            <v>5128.3991174885405</v>
          </cell>
          <cell r="I26">
            <v>1154716.4993726609</v>
          </cell>
          <cell r="J26">
            <v>5128.3991174885405</v>
          </cell>
          <cell r="K26">
            <v>1154716.4993726609</v>
          </cell>
          <cell r="M26">
            <v>1.1539552</v>
          </cell>
          <cell r="N26">
            <v>4444.1925626649463</v>
          </cell>
          <cell r="P26">
            <v>5327.1069276845483</v>
          </cell>
          <cell r="R26">
            <v>4664.9211539198468</v>
          </cell>
          <cell r="S26">
            <v>5383.1100231558075</v>
          </cell>
          <cell r="T26">
            <v>6722.5470799096338</v>
          </cell>
          <cell r="U26">
            <v>7904.8582412210417</v>
          </cell>
          <cell r="V26">
            <v>1.1758725000000001</v>
          </cell>
          <cell r="W26">
            <v>0</v>
          </cell>
        </row>
        <row r="27">
          <cell r="A27" t="str">
            <v>Middlesex Hospital</v>
          </cell>
          <cell r="B27" t="str">
            <v>070020</v>
          </cell>
          <cell r="C27" t="str">
            <v>004041810</v>
          </cell>
          <cell r="D27" t="str">
            <v>Middlesex Hospital</v>
          </cell>
          <cell r="E27">
            <v>1817</v>
          </cell>
          <cell r="F27">
            <v>0.72570000000000001</v>
          </cell>
          <cell r="H27">
            <v>7055.895720380865</v>
          </cell>
          <cell r="I27">
            <v>9303882.2236174755</v>
          </cell>
          <cell r="J27">
            <v>7055.895720380865</v>
          </cell>
          <cell r="K27">
            <v>9303882.2236174755</v>
          </cell>
          <cell r="M27">
            <v>1.1811886092899413</v>
          </cell>
          <cell r="N27">
            <v>5973.5555057734937</v>
          </cell>
          <cell r="P27">
            <v>5327.1069276845483</v>
          </cell>
          <cell r="R27">
            <v>5811.9433612512576</v>
          </cell>
          <cell r="S27">
            <v>6865.0012961482798</v>
          </cell>
          <cell r="T27">
            <v>7225.8986585602343</v>
          </cell>
          <cell r="U27">
            <v>9000.705998643567</v>
          </cell>
          <cell r="V27">
            <v>1.1758725000000001</v>
          </cell>
          <cell r="W27">
            <v>5.9313424202321455E-2</v>
          </cell>
        </row>
        <row r="28">
          <cell r="A28" t="str">
            <v>Windham Community Memorial Hospital</v>
          </cell>
          <cell r="B28" t="str">
            <v>070021</v>
          </cell>
          <cell r="C28" t="str">
            <v>004041828</v>
          </cell>
          <cell r="D28" t="str">
            <v>Windham Community Memorial Hospital</v>
          </cell>
          <cell r="E28">
            <v>430</v>
          </cell>
          <cell r="F28">
            <v>0.78039999999999998</v>
          </cell>
          <cell r="H28">
            <v>7170.7792779453976</v>
          </cell>
          <cell r="I28">
            <v>2406312.7438586932</v>
          </cell>
          <cell r="J28">
            <v>7170.7792779453976</v>
          </cell>
          <cell r="K28">
            <v>2406312.7438586932</v>
          </cell>
          <cell r="M28">
            <v>1.1182504</v>
          </cell>
          <cell r="N28">
            <v>6412.4987372643891</v>
          </cell>
          <cell r="P28">
            <v>5327.1069276845483</v>
          </cell>
          <cell r="R28">
            <v>6141.1507848694291</v>
          </cell>
          <cell r="S28">
            <v>6867.3443216405531</v>
          </cell>
          <cell r="T28">
            <v>7370.3658496246753</v>
          </cell>
          <cell r="U28">
            <v>8666.6105175127923</v>
          </cell>
          <cell r="V28">
            <v>1.1758725000000001</v>
          </cell>
          <cell r="W28">
            <v>0</v>
          </cell>
        </row>
        <row r="29">
          <cell r="A29" t="str">
            <v>Yale-New Haven Hospital</v>
          </cell>
          <cell r="B29" t="str">
            <v>070022</v>
          </cell>
          <cell r="C29" t="str">
            <v>004041836</v>
          </cell>
          <cell r="D29" t="str">
            <v>Yale-New Haven Hospital</v>
          </cell>
          <cell r="E29">
            <v>18135</v>
          </cell>
          <cell r="F29">
            <v>1.0448</v>
          </cell>
          <cell r="H29">
            <v>6883.1283586746367</v>
          </cell>
          <cell r="I29">
            <v>130417716.65331303</v>
          </cell>
          <cell r="J29">
            <v>6883.1283586746367</v>
          </cell>
          <cell r="K29">
            <v>130417716.65331303</v>
          </cell>
          <cell r="M29">
            <v>1.475201477809533</v>
          </cell>
          <cell r="N29">
            <v>4665.8903629185052</v>
          </cell>
          <cell r="P29">
            <v>5327.1069276845483</v>
          </cell>
          <cell r="R29">
            <v>4831.1945041100162</v>
          </cell>
          <cell r="S29">
            <v>7126.9852720483896</v>
          </cell>
          <cell r="T29">
            <v>6795.5133684180864</v>
          </cell>
          <cell r="U29">
            <v>10120.30022575222</v>
          </cell>
          <cell r="V29">
            <v>1.1758725000000001</v>
          </cell>
          <cell r="W29">
            <v>0.2665166148761377</v>
          </cell>
        </row>
        <row r="30">
          <cell r="A30" t="str">
            <v>William W. Backus Hospital</v>
          </cell>
          <cell r="B30" t="str">
            <v>070024</v>
          </cell>
          <cell r="C30" t="str">
            <v>004041851</v>
          </cell>
          <cell r="D30" t="str">
            <v>William W. Backus Hospital</v>
          </cell>
          <cell r="E30">
            <v>2228</v>
          </cell>
          <cell r="F30">
            <v>0.76559999999999995</v>
          </cell>
          <cell r="H30">
            <v>5906.0659254536404</v>
          </cell>
          <cell r="I30">
            <v>10074312.11359084</v>
          </cell>
          <cell r="J30">
            <v>5906.0659254536404</v>
          </cell>
          <cell r="K30">
            <v>10074312.11359084</v>
          </cell>
          <cell r="M30">
            <v>1.1187375999999998</v>
          </cell>
          <cell r="N30">
            <v>5279.2235868836815</v>
          </cell>
          <cell r="P30">
            <v>5327.1069276845483</v>
          </cell>
          <cell r="R30">
            <v>5291.1944220838977</v>
          </cell>
          <cell r="S30">
            <v>5919.4581488955255</v>
          </cell>
          <cell r="T30">
            <v>6997.3766657556253</v>
          </cell>
          <cell r="U30">
            <v>8228.0227934037321</v>
          </cell>
          <cell r="V30">
            <v>1.1758725000000001</v>
          </cell>
          <cell r="W30">
            <v>0</v>
          </cell>
        </row>
        <row r="31">
          <cell r="A31" t="str">
            <v>Hartford Hospital</v>
          </cell>
          <cell r="B31" t="str">
            <v>070025</v>
          </cell>
          <cell r="C31" t="str">
            <v>004041869</v>
          </cell>
          <cell r="D31" t="str">
            <v>Hartford Hospital</v>
          </cell>
          <cell r="E31">
            <v>7216</v>
          </cell>
          <cell r="F31">
            <v>1.0328999999999999</v>
          </cell>
          <cell r="H31">
            <v>6567.6715249900435</v>
          </cell>
          <cell r="I31">
            <v>48951524.977458552</v>
          </cell>
          <cell r="J31">
            <v>6567.6715249900435</v>
          </cell>
          <cell r="K31">
            <v>48951524.977458552</v>
          </cell>
          <cell r="M31">
            <v>1.3035294848547438</v>
          </cell>
          <cell r="N31">
            <v>5038.3758873869265</v>
          </cell>
          <cell r="P31">
            <v>5327.1069276845483</v>
          </cell>
          <cell r="R31">
            <v>5110.5586474613319</v>
          </cell>
          <cell r="S31">
            <v>6661.7638810452263</v>
          </cell>
          <cell r="T31">
            <v>6918.107666658756</v>
          </cell>
          <cell r="U31">
            <v>9302.1429203326061</v>
          </cell>
          <cell r="V31">
            <v>1.1758725000000001</v>
          </cell>
          <cell r="W31">
            <v>0.14349812670571646</v>
          </cell>
        </row>
        <row r="32">
          <cell r="A32" t="str">
            <v>Manchester Memorial Hospital</v>
          </cell>
          <cell r="B32" t="str">
            <v>070027</v>
          </cell>
          <cell r="C32" t="str">
            <v>008069211</v>
          </cell>
          <cell r="D32" t="str">
            <v>Manchester Memorial Hospital</v>
          </cell>
          <cell r="E32">
            <v>1498</v>
          </cell>
          <cell r="F32">
            <v>0.64900000000000002</v>
          </cell>
          <cell r="H32">
            <v>7860.3893197666894</v>
          </cell>
          <cell r="I32">
            <v>7641886.2174558146</v>
          </cell>
          <cell r="J32">
            <v>7860.3893197666894</v>
          </cell>
          <cell r="K32">
            <v>7641886.2174558146</v>
          </cell>
          <cell r="M32">
            <v>1.2000393802775866</v>
          </cell>
          <cell r="N32">
            <v>6550.109478864324</v>
          </cell>
          <cell r="P32">
            <v>5327.1069276845483</v>
          </cell>
          <cell r="R32">
            <v>6244.3588410693801</v>
          </cell>
          <cell r="S32">
            <v>7493.4765138677676</v>
          </cell>
          <cell r="T32">
            <v>7415.6569849537536</v>
          </cell>
          <cell r="U32">
            <v>9616.9936543084841</v>
          </cell>
          <cell r="V32">
            <v>1.1758725000000001</v>
          </cell>
          <cell r="W32">
            <v>0.10288305132683023</v>
          </cell>
        </row>
        <row r="33">
          <cell r="A33" t="str">
            <v>Saint Vincent's Medical Center</v>
          </cell>
          <cell r="B33" t="str">
            <v>070028</v>
          </cell>
          <cell r="C33" t="str">
            <v>004041893</v>
          </cell>
          <cell r="D33" t="str">
            <v>Saint Vincent's Medical Center</v>
          </cell>
          <cell r="E33">
            <v>2750</v>
          </cell>
          <cell r="F33">
            <v>0.8407</v>
          </cell>
          <cell r="H33">
            <v>5924.4966272517058</v>
          </cell>
          <cell r="I33">
            <v>13696991.864958901</v>
          </cell>
          <cell r="J33">
            <v>5924.4966272517058</v>
          </cell>
          <cell r="K33">
            <v>13696991.864958901</v>
          </cell>
          <cell r="M33">
            <v>1.3162802170226191</v>
          </cell>
          <cell r="N33">
            <v>4500.9387443752021</v>
          </cell>
          <cell r="P33">
            <v>5327.1069276845483</v>
          </cell>
          <cell r="R33">
            <v>4707.4807902025386</v>
          </cell>
          <cell r="S33">
            <v>6196.3638361576077</v>
          </cell>
          <cell r="T33">
            <v>6741.2236669650219</v>
          </cell>
          <cell r="U33">
            <v>8659.4955921621222</v>
          </cell>
          <cell r="V33">
            <v>1.181678</v>
          </cell>
          <cell r="W33">
            <v>8.706298627813519E-2</v>
          </cell>
        </row>
        <row r="34">
          <cell r="A34" t="str">
            <v>Bristol Hospital</v>
          </cell>
          <cell r="B34" t="str">
            <v>070029</v>
          </cell>
          <cell r="C34" t="str">
            <v>004041901</v>
          </cell>
          <cell r="D34" t="str">
            <v>Bristol Hospital</v>
          </cell>
          <cell r="E34">
            <v>1157</v>
          </cell>
          <cell r="F34">
            <v>0.69730000000000003</v>
          </cell>
          <cell r="H34">
            <v>5953.0971421090708</v>
          </cell>
          <cell r="I34">
            <v>4802816.4952319022</v>
          </cell>
          <cell r="J34">
            <v>5953.0971421090708</v>
          </cell>
          <cell r="K34">
            <v>4802816.4952319022</v>
          </cell>
          <cell r="M34">
            <v>1.1182504</v>
          </cell>
          <cell r="N34">
            <v>5323.5815002695917</v>
          </cell>
          <cell r="P34">
            <v>5327.1069276845483</v>
          </cell>
          <cell r="R34">
            <v>5324.4628571233307</v>
          </cell>
          <cell r="S34">
            <v>5954.0827197633071</v>
          </cell>
          <cell r="T34">
            <v>7011.9759639987624</v>
          </cell>
          <cell r="U34">
            <v>8245.1897067271348</v>
          </cell>
          <cell r="V34">
            <v>1.1758725000000001</v>
          </cell>
          <cell r="W34">
            <v>0</v>
          </cell>
        </row>
        <row r="35">
          <cell r="A35" t="str">
            <v>Griffin Hospital</v>
          </cell>
          <cell r="B35" t="str">
            <v>070031</v>
          </cell>
          <cell r="C35" t="str">
            <v>004041927</v>
          </cell>
          <cell r="D35" t="str">
            <v>Griffin Hospital</v>
          </cell>
          <cell r="E35">
            <v>1190</v>
          </cell>
          <cell r="F35">
            <v>0.60629999999999995</v>
          </cell>
          <cell r="H35">
            <v>7667.4118697196564</v>
          </cell>
          <cell r="I35">
            <v>5532014.6617671223</v>
          </cell>
          <cell r="J35">
            <v>7667.4118697196564</v>
          </cell>
          <cell r="K35">
            <v>5532014.6617671223</v>
          </cell>
          <cell r="M35">
            <v>1.3132323690508387</v>
          </cell>
          <cell r="N35">
            <v>5838.5797140085806</v>
          </cell>
          <cell r="P35">
            <v>5327.1069276845483</v>
          </cell>
          <cell r="R35">
            <v>5710.7115174275723</v>
          </cell>
          <cell r="S35">
            <v>7499.4912149973206</v>
          </cell>
          <cell r="T35">
            <v>7181.4747510956076</v>
          </cell>
          <cell r="U35">
            <v>9467.9737173257017</v>
          </cell>
          <cell r="V35">
            <v>1.1758725000000001</v>
          </cell>
          <cell r="W35">
            <v>0.12120021426422961</v>
          </cell>
        </row>
        <row r="36">
          <cell r="A36" t="str">
            <v>Danbury Hospital</v>
          </cell>
          <cell r="B36" t="str">
            <v>070033</v>
          </cell>
          <cell r="C36" t="str">
            <v>004041935</v>
          </cell>
          <cell r="D36" t="str">
            <v>Danbury Hospital</v>
          </cell>
          <cell r="E36">
            <v>3081</v>
          </cell>
          <cell r="F36">
            <v>0.69269999999999998</v>
          </cell>
          <cell r="H36">
            <v>8529.1280337443641</v>
          </cell>
          <cell r="I36">
            <v>18202939.253031116</v>
          </cell>
          <cell r="J36">
            <v>8529.1280337443641</v>
          </cell>
          <cell r="K36">
            <v>18202939.253031116</v>
          </cell>
          <cell r="M36">
            <v>1.3784983423153099</v>
          </cell>
          <cell r="N36">
            <v>6187.2602758585399</v>
          </cell>
          <cell r="P36">
            <v>5327.1069276845483</v>
          </cell>
          <cell r="R36">
            <v>5972.2219388150415</v>
          </cell>
          <cell r="S36">
            <v>8232.6980425956608</v>
          </cell>
          <cell r="T36">
            <v>7296.2342410144756</v>
          </cell>
          <cell r="U36">
            <v>9753.1864494152633</v>
          </cell>
          <cell r="V36">
            <v>1.181678</v>
          </cell>
          <cell r="W36">
            <v>0.13122399400155493</v>
          </cell>
        </row>
        <row r="37">
          <cell r="A37" t="str">
            <v>Norwalk Hospital</v>
          </cell>
          <cell r="B37" t="str">
            <v>070034</v>
          </cell>
          <cell r="C37" t="str">
            <v>004041943</v>
          </cell>
          <cell r="D37" t="str">
            <v>Norwalk Hospital</v>
          </cell>
          <cell r="E37">
            <v>2227</v>
          </cell>
          <cell r="F37">
            <v>0.63949999999999996</v>
          </cell>
          <cell r="H37">
            <v>10170.913592149825</v>
          </cell>
          <cell r="I37">
            <v>14485074.412334442</v>
          </cell>
          <cell r="J37">
            <v>10170.913592149825</v>
          </cell>
          <cell r="K37">
            <v>14485074.412334442</v>
          </cell>
          <cell r="M37">
            <v>1.3568324506522391</v>
          </cell>
          <cell r="N37">
            <v>7496.0718895399314</v>
          </cell>
          <cell r="P37">
            <v>5327.1069276845483</v>
          </cell>
          <cell r="R37">
            <v>6953.8306490760851</v>
          </cell>
          <cell r="S37">
            <v>9435.1830810065549</v>
          </cell>
          <cell r="T37">
            <v>7726.9968633673634</v>
          </cell>
          <cell r="U37">
            <v>10155.735170604412</v>
          </cell>
          <cell r="V37">
            <v>1.181678</v>
          </cell>
          <cell r="W37">
            <v>0.11224761020416864</v>
          </cell>
        </row>
        <row r="38">
          <cell r="A38" t="str">
            <v>Hospital of Central Connecticut</v>
          </cell>
          <cell r="B38" t="str">
            <v>070035</v>
          </cell>
          <cell r="C38" t="str">
            <v>004041950</v>
          </cell>
          <cell r="D38" t="str">
            <v>Hospital of Central Connecticut</v>
          </cell>
          <cell r="E38">
            <v>3246</v>
          </cell>
          <cell r="F38">
            <v>0.7258</v>
          </cell>
          <cell r="H38">
            <v>6002.1917766501447</v>
          </cell>
          <cell r="I38">
            <v>14140844.509185225</v>
          </cell>
          <cell r="J38">
            <v>6002.1917766501447</v>
          </cell>
          <cell r="K38">
            <v>14140844.509185225</v>
          </cell>
          <cell r="M38">
            <v>1.2050328950366043</v>
          </cell>
          <cell r="N38">
            <v>4980.9360403126766</v>
          </cell>
          <cell r="P38">
            <v>5327.1069276845483</v>
          </cell>
          <cell r="R38">
            <v>5067.4787621556443</v>
          </cell>
          <cell r="S38">
            <v>6106.4786032969241</v>
          </cell>
          <cell r="T38">
            <v>6899.2027769904435</v>
          </cell>
          <cell r="U38">
            <v>8796.3529796286075</v>
          </cell>
          <cell r="V38">
            <v>1.1758725000000001</v>
          </cell>
          <cell r="W38">
            <v>8.4285137992856154E-2</v>
          </cell>
        </row>
        <row r="39">
          <cell r="A39" t="str">
            <v>John Dempsey Hospital</v>
          </cell>
          <cell r="B39" t="str">
            <v>070036</v>
          </cell>
          <cell r="C39" t="str">
            <v>004041968</v>
          </cell>
          <cell r="D39" t="str">
            <v>John Dempsey Hospital</v>
          </cell>
          <cell r="E39">
            <v>73472</v>
          </cell>
          <cell r="F39">
            <v>0.84576283209930325</v>
          </cell>
          <cell r="H39">
            <v>7118.4505738267153</v>
          </cell>
          <cell r="I39">
            <v>442339712.84898722</v>
          </cell>
          <cell r="K39">
            <v>442339712.84898722</v>
          </cell>
          <cell r="M39">
            <v>1.3362695118494241</v>
          </cell>
          <cell r="N39">
            <v>5327.1069276845474</v>
          </cell>
          <cell r="P39">
            <v>5327.1069276845483</v>
          </cell>
          <cell r="R39">
            <v>6522.5608141818766</v>
          </cell>
          <cell r="S39">
            <v>11229.001823050128</v>
          </cell>
          <cell r="T39">
            <v>6522.5608141818766</v>
          </cell>
          <cell r="U39">
            <v>11877.889671107405</v>
          </cell>
          <cell r="V39">
            <v>1.1758725000000001</v>
          </cell>
          <cell r="W39">
            <v>0.54867724160702069</v>
          </cell>
        </row>
        <row r="40">
          <cell r="A40" t="str">
            <v>Connecticut Children's Medical Center</v>
          </cell>
          <cell r="B40" t="str">
            <v>073300</v>
          </cell>
          <cell r="C40" t="str">
            <v>004159960</v>
          </cell>
          <cell r="D40" t="str">
            <v>Connecticut Children's Medical Center</v>
          </cell>
          <cell r="R40">
            <v>7930.6973891221242</v>
          </cell>
          <cell r="S40">
            <v>10776.131353677689</v>
          </cell>
          <cell r="T40">
            <v>7930.6973891221242</v>
          </cell>
          <cell r="U40">
            <v>11459.606569374824</v>
          </cell>
          <cell r="V40">
            <v>1.1758725000000001</v>
          </cell>
          <cell r="W40">
            <v>0.22884779677891109</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19"/>
  <sheetViews>
    <sheetView tabSelected="1" zoomScaleNormal="100" workbookViewId="0">
      <selection activeCell="G6" sqref="G6"/>
    </sheetView>
  </sheetViews>
  <sheetFormatPr defaultRowHeight="13.2"/>
  <cols>
    <col min="1" max="1" width="33.6640625" customWidth="1"/>
    <col min="2" max="2" width="27.44140625" customWidth="1"/>
    <col min="3" max="3" width="20.88671875" customWidth="1"/>
    <col min="4" max="4" width="20.33203125" customWidth="1"/>
    <col min="5" max="5" width="33" customWidth="1"/>
  </cols>
  <sheetData>
    <row r="1" spans="1:5" ht="36.75" customHeight="1">
      <c r="A1" s="250" t="s">
        <v>1222</v>
      </c>
      <c r="B1" s="251"/>
      <c r="C1" s="251"/>
      <c r="D1" s="251"/>
      <c r="E1" s="252"/>
    </row>
    <row r="2" spans="1:5" ht="15.6" customHeight="1">
      <c r="A2" s="257" t="s">
        <v>1212</v>
      </c>
      <c r="B2" s="258"/>
      <c r="C2" s="258"/>
      <c r="D2" s="258"/>
      <c r="E2" s="259"/>
    </row>
    <row r="3" spans="1:5" ht="47.25" customHeight="1">
      <c r="A3" s="97"/>
      <c r="B3" s="34"/>
      <c r="C3" s="34"/>
      <c r="D3" s="34"/>
      <c r="E3" s="98"/>
    </row>
    <row r="4" spans="1:5">
      <c r="A4" s="253" t="s">
        <v>2008</v>
      </c>
      <c r="B4" s="254"/>
      <c r="C4" s="254"/>
      <c r="D4" s="254"/>
      <c r="E4" s="255"/>
    </row>
    <row r="5" spans="1:5">
      <c r="A5" s="268"/>
      <c r="B5" s="269"/>
      <c r="C5" s="269"/>
      <c r="D5" s="269"/>
      <c r="E5" s="270"/>
    </row>
    <row r="6" spans="1:5">
      <c r="A6" s="260" t="s">
        <v>1223</v>
      </c>
      <c r="B6" s="261"/>
      <c r="C6" s="261"/>
      <c r="D6" s="261"/>
      <c r="E6" s="262"/>
    </row>
    <row r="7" spans="1:5" s="162" customFormat="1">
      <c r="A7" s="179"/>
      <c r="B7" s="180"/>
      <c r="C7" s="180"/>
      <c r="D7" s="180"/>
      <c r="E7" s="181"/>
    </row>
    <row r="8" spans="1:5" s="162" customFormat="1">
      <c r="A8" s="271" t="s">
        <v>1426</v>
      </c>
      <c r="B8" s="272"/>
      <c r="C8" s="272"/>
      <c r="D8" s="272"/>
      <c r="E8" s="273"/>
    </row>
    <row r="9" spans="1:5" s="162" customFormat="1">
      <c r="A9" s="179"/>
      <c r="B9" s="206"/>
      <c r="C9" s="206"/>
      <c r="D9" s="206"/>
      <c r="E9" s="181"/>
    </row>
    <row r="10" spans="1:5" s="122" customFormat="1" ht="12.75" customHeight="1">
      <c r="A10" s="263" t="s">
        <v>2014</v>
      </c>
      <c r="B10" s="264"/>
      <c r="C10" s="264"/>
      <c r="D10" s="264"/>
      <c r="E10" s="265"/>
    </row>
    <row r="11" spans="1:5" s="162" customFormat="1" ht="12.75" customHeight="1">
      <c r="A11" s="263"/>
      <c r="B11" s="264"/>
      <c r="C11" s="264"/>
      <c r="D11" s="264"/>
      <c r="E11" s="265"/>
    </row>
    <row r="12" spans="1:5" ht="12" customHeight="1">
      <c r="A12" s="263"/>
      <c r="B12" s="264"/>
      <c r="C12" s="264"/>
      <c r="D12" s="264"/>
      <c r="E12" s="265"/>
    </row>
    <row r="13" spans="1:5" ht="54.75" customHeight="1">
      <c r="A13" s="256" t="s">
        <v>1224</v>
      </c>
      <c r="B13" s="248"/>
      <c r="C13" s="248"/>
      <c r="D13" s="248"/>
      <c r="E13" s="249"/>
    </row>
    <row r="14" spans="1:5" ht="12.75" customHeight="1">
      <c r="A14" s="256"/>
      <c r="B14" s="266"/>
      <c r="C14" s="266"/>
      <c r="D14" s="266"/>
      <c r="E14" s="267"/>
    </row>
    <row r="15" spans="1:5" ht="57" customHeight="1">
      <c r="A15" s="247" t="s">
        <v>1296</v>
      </c>
      <c r="B15" s="248"/>
      <c r="C15" s="248"/>
      <c r="D15" s="248"/>
      <c r="E15" s="249"/>
    </row>
    <row r="16" spans="1:5">
      <c r="A16" s="247"/>
      <c r="B16" s="248"/>
      <c r="C16" s="248"/>
      <c r="D16" s="248"/>
      <c r="E16" s="249"/>
    </row>
    <row r="17" spans="1:5" ht="57" customHeight="1">
      <c r="A17" s="242" t="s">
        <v>1617</v>
      </c>
      <c r="B17" s="245"/>
      <c r="C17" s="245"/>
      <c r="D17" s="245"/>
      <c r="E17" s="246"/>
    </row>
    <row r="18" spans="1:5" ht="13.5" customHeight="1">
      <c r="A18" s="242"/>
      <c r="B18" s="243"/>
      <c r="C18" s="243"/>
      <c r="D18" s="243"/>
      <c r="E18" s="244"/>
    </row>
    <row r="19" spans="1:5" ht="33" customHeight="1">
      <c r="A19" s="239" t="s">
        <v>1200</v>
      </c>
      <c r="B19" s="240"/>
      <c r="C19" s="240"/>
      <c r="D19" s="240"/>
      <c r="E19" s="241"/>
    </row>
  </sheetData>
  <mergeCells count="16">
    <mergeCell ref="A19:E19"/>
    <mergeCell ref="A18:E18"/>
    <mergeCell ref="A17:E17"/>
    <mergeCell ref="A16:E16"/>
    <mergeCell ref="A1:E1"/>
    <mergeCell ref="A4:E4"/>
    <mergeCell ref="A13:E13"/>
    <mergeCell ref="A15:E15"/>
    <mergeCell ref="A2:E2"/>
    <mergeCell ref="A6:E6"/>
    <mergeCell ref="A12:E12"/>
    <mergeCell ref="A14:E14"/>
    <mergeCell ref="A5:E5"/>
    <mergeCell ref="A10:E10"/>
    <mergeCell ref="A8:E8"/>
    <mergeCell ref="A11:E11"/>
  </mergeCells>
  <pageMargins left="0.7" right="0.7" top="0.75" bottom="0.75" header="0.3" footer="0.3"/>
  <pageSetup scale="9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20"/>
  <sheetViews>
    <sheetView zoomScaleNormal="100" workbookViewId="0">
      <selection activeCell="A26" sqref="A26"/>
    </sheetView>
  </sheetViews>
  <sheetFormatPr defaultRowHeight="13.2"/>
  <cols>
    <col min="1" max="1" width="25.6640625" customWidth="1"/>
    <col min="2" max="2" width="21.33203125" customWidth="1"/>
    <col min="3" max="3" width="23.5546875" customWidth="1"/>
    <col min="4" max="4" width="64" customWidth="1"/>
    <col min="5" max="5" width="9.109375" customWidth="1"/>
  </cols>
  <sheetData>
    <row r="1" spans="1:4" s="102" customFormat="1" ht="29.25" customHeight="1">
      <c r="A1" s="286" t="s">
        <v>1222</v>
      </c>
      <c r="B1" s="287"/>
      <c r="C1" s="287"/>
      <c r="D1" s="288"/>
    </row>
    <row r="2" spans="1:4" ht="15.6" customHeight="1">
      <c r="A2" s="99" t="s">
        <v>1213</v>
      </c>
      <c r="B2" s="100"/>
      <c r="C2" s="100"/>
      <c r="D2" s="101"/>
    </row>
    <row r="3" spans="1:4">
      <c r="A3" s="289"/>
      <c r="B3" s="290"/>
      <c r="C3" s="290"/>
      <c r="D3" s="291"/>
    </row>
    <row r="4" spans="1:4">
      <c r="A4" s="283" t="s">
        <v>1214</v>
      </c>
      <c r="B4" s="284"/>
      <c r="C4" s="284"/>
      <c r="D4" s="285"/>
    </row>
    <row r="5" spans="1:4" ht="30" customHeight="1">
      <c r="A5" s="274" t="s">
        <v>1225</v>
      </c>
      <c r="B5" s="275"/>
      <c r="C5" s="275"/>
      <c r="D5" s="276"/>
    </row>
    <row r="6" spans="1:4">
      <c r="A6" s="280"/>
      <c r="B6" s="281"/>
      <c r="C6" s="281"/>
      <c r="D6" s="282"/>
    </row>
    <row r="7" spans="1:4">
      <c r="A7" s="283" t="s">
        <v>1215</v>
      </c>
      <c r="B7" s="284"/>
      <c r="C7" s="284"/>
      <c r="D7" s="285"/>
    </row>
    <row r="8" spans="1:4" ht="18" customHeight="1">
      <c r="A8" s="280" t="s">
        <v>1218</v>
      </c>
      <c r="B8" s="281"/>
      <c r="C8" s="281"/>
      <c r="D8" s="282"/>
    </row>
    <row r="9" spans="1:4">
      <c r="A9" s="280"/>
      <c r="B9" s="281"/>
      <c r="C9" s="281"/>
      <c r="D9" s="282"/>
    </row>
    <row r="10" spans="1:4">
      <c r="A10" s="283" t="s">
        <v>1216</v>
      </c>
      <c r="B10" s="284"/>
      <c r="C10" s="284"/>
      <c r="D10" s="285"/>
    </row>
    <row r="11" spans="1:4" ht="44.4" customHeight="1">
      <c r="A11" s="292" t="s">
        <v>1226</v>
      </c>
      <c r="B11" s="293"/>
      <c r="C11" s="293"/>
      <c r="D11" s="294"/>
    </row>
    <row r="12" spans="1:4">
      <c r="A12" s="280"/>
      <c r="B12" s="281"/>
      <c r="C12" s="281"/>
      <c r="D12" s="282"/>
    </row>
    <row r="13" spans="1:4">
      <c r="A13" s="283" t="s">
        <v>1217</v>
      </c>
      <c r="B13" s="284"/>
      <c r="C13" s="284"/>
      <c r="D13" s="285"/>
    </row>
    <row r="14" spans="1:4" ht="58.2" customHeight="1">
      <c r="A14" s="274" t="s">
        <v>1321</v>
      </c>
      <c r="B14" s="275"/>
      <c r="C14" s="275"/>
      <c r="D14" s="276"/>
    </row>
    <row r="15" spans="1:4">
      <c r="A15" s="280"/>
      <c r="B15" s="281"/>
      <c r="C15" s="281"/>
      <c r="D15" s="282"/>
    </row>
    <row r="16" spans="1:4" ht="18.75" customHeight="1">
      <c r="A16" s="283" t="s">
        <v>1292</v>
      </c>
      <c r="B16" s="284"/>
      <c r="C16" s="284"/>
      <c r="D16" s="285"/>
    </row>
    <row r="17" spans="1:4" ht="50.25" customHeight="1">
      <c r="A17" s="274" t="s">
        <v>1340</v>
      </c>
      <c r="B17" s="275"/>
      <c r="C17" s="275"/>
      <c r="D17" s="276"/>
    </row>
    <row r="18" spans="1:4">
      <c r="A18" s="277"/>
      <c r="B18" s="278"/>
      <c r="C18" s="278"/>
      <c r="D18" s="279"/>
    </row>
    <row r="19" spans="1:4">
      <c r="A19" s="283" t="s">
        <v>1347</v>
      </c>
      <c r="B19" s="284"/>
      <c r="C19" s="284"/>
      <c r="D19" s="285"/>
    </row>
    <row r="20" spans="1:4" ht="55.5" customHeight="1">
      <c r="A20" s="274" t="s">
        <v>1428</v>
      </c>
      <c r="B20" s="275"/>
      <c r="C20" s="275"/>
      <c r="D20" s="276"/>
    </row>
  </sheetData>
  <mergeCells count="19">
    <mergeCell ref="A7:D7"/>
    <mergeCell ref="A10:D10"/>
    <mergeCell ref="A13:D13"/>
    <mergeCell ref="A16:D16"/>
    <mergeCell ref="A12:D12"/>
    <mergeCell ref="A11:D11"/>
    <mergeCell ref="A15:D15"/>
    <mergeCell ref="A14:D14"/>
    <mergeCell ref="A1:D1"/>
    <mergeCell ref="A3:D3"/>
    <mergeCell ref="A4:D4"/>
    <mergeCell ref="A5:D5"/>
    <mergeCell ref="A6:D6"/>
    <mergeCell ref="A17:D17"/>
    <mergeCell ref="A18:D18"/>
    <mergeCell ref="A9:D9"/>
    <mergeCell ref="A8:D8"/>
    <mergeCell ref="A20:D20"/>
    <mergeCell ref="A19:D19"/>
  </mergeCells>
  <pageMargins left="0.7" right="0.7" top="0.75" bottom="0.75" header="0.3" footer="0.3"/>
  <pageSetup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45"/>
  <sheetViews>
    <sheetView topLeftCell="A17" zoomScaleNormal="100" workbookViewId="0">
      <selection activeCell="D25" sqref="D25"/>
    </sheetView>
  </sheetViews>
  <sheetFormatPr defaultColWidth="8.88671875" defaultRowHeight="13.8"/>
  <cols>
    <col min="1" max="1" width="12.6640625" style="1" customWidth="1"/>
    <col min="2" max="2" width="26.88671875" style="1" customWidth="1"/>
    <col min="3" max="3" width="95.88671875" style="1" customWidth="1"/>
    <col min="4" max="4" width="11.33203125" style="1" customWidth="1"/>
    <col min="5" max="5" width="6.6640625" style="1" customWidth="1"/>
    <col min="6" max="16384" width="8.88671875" style="1"/>
  </cols>
  <sheetData>
    <row r="1" spans="1:4" customFormat="1" ht="29.25" customHeight="1">
      <c r="A1" s="298" t="s">
        <v>1222</v>
      </c>
      <c r="B1" s="299"/>
      <c r="C1" s="300"/>
      <c r="D1" s="35"/>
    </row>
    <row r="2" spans="1:4" customFormat="1" ht="15.75" customHeight="1">
      <c r="A2" s="99" t="s">
        <v>1294</v>
      </c>
      <c r="B2" s="100"/>
      <c r="C2" s="101"/>
      <c r="D2" s="35"/>
    </row>
    <row r="3" spans="1:4" ht="9.75" customHeight="1">
      <c r="A3" s="301"/>
      <c r="B3" s="302"/>
      <c r="C3" s="303"/>
    </row>
    <row r="4" spans="1:4">
      <c r="A4" s="304" t="s">
        <v>1205</v>
      </c>
      <c r="B4" s="305"/>
      <c r="C4" s="306"/>
    </row>
    <row r="5" spans="1:4" ht="46.2" customHeight="1">
      <c r="A5" s="310" t="s">
        <v>1295</v>
      </c>
      <c r="B5" s="311"/>
      <c r="C5" s="312"/>
    </row>
    <row r="6" spans="1:4" ht="9" customHeight="1">
      <c r="A6" s="313"/>
      <c r="B6" s="314"/>
      <c r="C6" s="315"/>
    </row>
    <row r="7" spans="1:4" ht="59.25" customHeight="1">
      <c r="A7" s="313" t="s">
        <v>1634</v>
      </c>
      <c r="B7" s="314"/>
      <c r="C7" s="315"/>
    </row>
    <row r="8" spans="1:4" ht="7.2" customHeight="1">
      <c r="A8" s="313"/>
      <c r="B8" s="314"/>
      <c r="C8" s="315"/>
    </row>
    <row r="9" spans="1:4" ht="33" customHeight="1">
      <c r="A9" s="313" t="s">
        <v>1336</v>
      </c>
      <c r="B9" s="314"/>
      <c r="C9" s="315"/>
    </row>
    <row r="10" spans="1:4" ht="12.75" customHeight="1">
      <c r="A10" s="307"/>
      <c r="B10" s="308"/>
      <c r="C10" s="309"/>
    </row>
    <row r="11" spans="1:4" s="35" customFormat="1">
      <c r="A11" s="295" t="s">
        <v>1302</v>
      </c>
      <c r="B11" s="296"/>
      <c r="C11" s="297"/>
    </row>
    <row r="12" spans="1:4">
      <c r="A12" s="32" t="s">
        <v>1201</v>
      </c>
      <c r="B12" s="33" t="s">
        <v>1202</v>
      </c>
      <c r="C12" s="36" t="s">
        <v>1203</v>
      </c>
    </row>
    <row r="13" spans="1:4" ht="27.6">
      <c r="A13" s="37" t="s">
        <v>1204</v>
      </c>
      <c r="B13" s="142" t="s">
        <v>16</v>
      </c>
      <c r="C13" s="39" t="s">
        <v>1341</v>
      </c>
    </row>
    <row r="14" spans="1:4" s="35" customFormat="1" ht="61.5" customHeight="1">
      <c r="A14" s="138" t="s">
        <v>1206</v>
      </c>
      <c r="B14" s="142" t="s">
        <v>1273</v>
      </c>
      <c r="C14" s="39" t="s">
        <v>1429</v>
      </c>
    </row>
    <row r="15" spans="1:4" ht="42.75" customHeight="1">
      <c r="A15" s="37" t="s">
        <v>1207</v>
      </c>
      <c r="B15" s="142" t="s">
        <v>9</v>
      </c>
      <c r="C15" s="40" t="s">
        <v>1430</v>
      </c>
    </row>
    <row r="16" spans="1:4" s="35" customFormat="1" ht="63" customHeight="1">
      <c r="A16" s="138" t="s">
        <v>1208</v>
      </c>
      <c r="B16" s="142" t="s">
        <v>1277</v>
      </c>
      <c r="C16" s="140" t="s">
        <v>1425</v>
      </c>
    </row>
    <row r="17" spans="1:3" ht="71.25" customHeight="1">
      <c r="A17" s="37" t="s">
        <v>1209</v>
      </c>
      <c r="B17" s="141" t="s">
        <v>1285</v>
      </c>
      <c r="C17" s="39" t="s">
        <v>1431</v>
      </c>
    </row>
    <row r="18" spans="1:3" s="35" customFormat="1" ht="49.5" customHeight="1">
      <c r="A18" s="138" t="s">
        <v>14</v>
      </c>
      <c r="B18" s="141" t="s">
        <v>1297</v>
      </c>
      <c r="C18" s="139" t="s">
        <v>1322</v>
      </c>
    </row>
    <row r="19" spans="1:3" s="35" customFormat="1" ht="48.75" customHeight="1">
      <c r="A19" s="138" t="s">
        <v>1298</v>
      </c>
      <c r="B19" s="141" t="s">
        <v>1284</v>
      </c>
      <c r="C19" s="139" t="s">
        <v>1337</v>
      </c>
    </row>
    <row r="20" spans="1:3" s="35" customFormat="1" ht="48.75" customHeight="1">
      <c r="A20" s="138" t="s">
        <v>1210</v>
      </c>
      <c r="B20" s="141" t="s">
        <v>1566</v>
      </c>
      <c r="C20" s="139" t="s">
        <v>1567</v>
      </c>
    </row>
    <row r="21" spans="1:3" ht="46.5" customHeight="1">
      <c r="A21" s="138" t="s">
        <v>1211</v>
      </c>
      <c r="B21" s="142" t="s">
        <v>1227</v>
      </c>
      <c r="C21" s="39" t="s">
        <v>1299</v>
      </c>
    </row>
    <row r="22" spans="1:3" ht="35.25" customHeight="1">
      <c r="A22" s="138" t="s">
        <v>1300</v>
      </c>
      <c r="B22" s="142" t="s">
        <v>1265</v>
      </c>
      <c r="C22" s="39" t="s">
        <v>1432</v>
      </c>
    </row>
    <row r="23" spans="1:3" s="35" customFormat="1" ht="24" customHeight="1">
      <c r="A23" s="138" t="s">
        <v>1556</v>
      </c>
      <c r="B23" s="178" t="s">
        <v>1264</v>
      </c>
      <c r="C23" s="139" t="s">
        <v>1427</v>
      </c>
    </row>
    <row r="24" spans="1:3" s="35" customFormat="1">
      <c r="A24" s="295" t="s">
        <v>1291</v>
      </c>
      <c r="B24" s="296"/>
      <c r="C24" s="297"/>
    </row>
    <row r="25" spans="1:3" ht="125.25" customHeight="1">
      <c r="A25" s="37" t="s">
        <v>1301</v>
      </c>
      <c r="B25" s="142" t="s">
        <v>1290</v>
      </c>
      <c r="C25" s="39" t="s">
        <v>2013</v>
      </c>
    </row>
    <row r="26" spans="1:3" s="35" customFormat="1" ht="24.75" customHeight="1">
      <c r="A26" s="143" t="s">
        <v>1557</v>
      </c>
      <c r="B26" s="38" t="s">
        <v>1291</v>
      </c>
      <c r="C26" s="41" t="s">
        <v>1303</v>
      </c>
    </row>
    <row r="27" spans="1:3" s="35" customFormat="1">
      <c r="A27" s="295" t="s">
        <v>1304</v>
      </c>
      <c r="B27" s="296"/>
      <c r="C27" s="297"/>
    </row>
    <row r="28" spans="1:3" ht="44.25" customHeight="1">
      <c r="A28" s="37" t="s">
        <v>1305</v>
      </c>
      <c r="B28" s="178" t="s">
        <v>1570</v>
      </c>
      <c r="C28" s="39" t="s">
        <v>1572</v>
      </c>
    </row>
    <row r="29" spans="1:3" ht="48.75" customHeight="1">
      <c r="A29" s="37" t="s">
        <v>1558</v>
      </c>
      <c r="B29" s="178" t="s">
        <v>1270</v>
      </c>
      <c r="C29" s="39" t="s">
        <v>1465</v>
      </c>
    </row>
    <row r="30" spans="1:3" s="35" customFormat="1">
      <c r="A30" s="295" t="s">
        <v>1306</v>
      </c>
      <c r="B30" s="296"/>
      <c r="C30" s="297"/>
    </row>
    <row r="31" spans="1:3" s="35" customFormat="1" ht="28.5" customHeight="1">
      <c r="A31" s="37" t="s">
        <v>1307</v>
      </c>
      <c r="B31" s="38" t="s">
        <v>1342</v>
      </c>
      <c r="C31" s="39" t="s">
        <v>1344</v>
      </c>
    </row>
    <row r="32" spans="1:3" s="35" customFormat="1" ht="16.5" customHeight="1">
      <c r="A32" s="143" t="s">
        <v>1559</v>
      </c>
      <c r="B32" s="38" t="s">
        <v>1293</v>
      </c>
      <c r="C32" s="139" t="s">
        <v>1308</v>
      </c>
    </row>
    <row r="33" spans="1:3" s="35" customFormat="1">
      <c r="A33" s="295" t="s">
        <v>1309</v>
      </c>
      <c r="B33" s="296"/>
      <c r="C33" s="297"/>
    </row>
    <row r="34" spans="1:3" ht="30.75" customHeight="1">
      <c r="A34" s="37" t="s">
        <v>1560</v>
      </c>
      <c r="B34" s="38" t="s">
        <v>1310</v>
      </c>
      <c r="C34" s="39" t="s">
        <v>1466</v>
      </c>
    </row>
    <row r="35" spans="1:3" s="35" customFormat="1">
      <c r="A35" s="295" t="s">
        <v>1311</v>
      </c>
      <c r="B35" s="296"/>
      <c r="C35" s="297"/>
    </row>
    <row r="36" spans="1:3" ht="61.5" customHeight="1">
      <c r="A36" s="37" t="s">
        <v>1561</v>
      </c>
      <c r="B36" s="38" t="s">
        <v>1311</v>
      </c>
      <c r="C36" s="39" t="s">
        <v>1317</v>
      </c>
    </row>
    <row r="37" spans="1:3" ht="31.5" customHeight="1">
      <c r="A37" s="37" t="s">
        <v>1562</v>
      </c>
      <c r="B37" s="38" t="s">
        <v>1313</v>
      </c>
      <c r="C37" s="39" t="s">
        <v>1318</v>
      </c>
    </row>
    <row r="38" spans="1:3" s="35" customFormat="1">
      <c r="A38" s="295" t="s">
        <v>1312</v>
      </c>
      <c r="B38" s="296"/>
      <c r="C38" s="297"/>
    </row>
    <row r="39" spans="1:3" ht="192.75" customHeight="1">
      <c r="A39" s="37" t="s">
        <v>1563</v>
      </c>
      <c r="B39" s="38" t="s">
        <v>1219</v>
      </c>
      <c r="C39" s="39" t="s">
        <v>1433</v>
      </c>
    </row>
    <row r="40" spans="1:3" s="35" customFormat="1">
      <c r="A40" s="295" t="s">
        <v>1315</v>
      </c>
      <c r="B40" s="296"/>
      <c r="C40" s="297"/>
    </row>
    <row r="41" spans="1:3" ht="72.75" customHeight="1">
      <c r="A41" s="37" t="s">
        <v>1564</v>
      </c>
      <c r="B41" s="42" t="s">
        <v>1220</v>
      </c>
      <c r="C41" s="39" t="s">
        <v>1467</v>
      </c>
    </row>
    <row r="42" spans="1:3" s="35" customFormat="1">
      <c r="A42" s="295" t="s">
        <v>1319</v>
      </c>
      <c r="B42" s="296"/>
      <c r="C42" s="297"/>
    </row>
    <row r="43" spans="1:3" ht="30.75" customHeight="1">
      <c r="A43" s="37" t="s">
        <v>1323</v>
      </c>
      <c r="B43" s="38" t="s">
        <v>1221</v>
      </c>
      <c r="C43" s="39" t="s">
        <v>1324</v>
      </c>
    </row>
    <row r="44" spans="1:3" ht="18" customHeight="1">
      <c r="A44" s="37" t="s">
        <v>1320</v>
      </c>
      <c r="B44" s="38" t="s">
        <v>1227</v>
      </c>
      <c r="C44" s="39" t="s">
        <v>1338</v>
      </c>
    </row>
    <row r="45" spans="1:3" ht="30.75" customHeight="1">
      <c r="A45" s="43" t="s">
        <v>1565</v>
      </c>
      <c r="B45" s="44" t="s">
        <v>11</v>
      </c>
      <c r="C45" s="45" t="s">
        <v>1339</v>
      </c>
    </row>
  </sheetData>
  <mergeCells count="18">
    <mergeCell ref="A27:C27"/>
    <mergeCell ref="A1:C1"/>
    <mergeCell ref="A11:C11"/>
    <mergeCell ref="A3:C3"/>
    <mergeCell ref="A4:C4"/>
    <mergeCell ref="A10:C10"/>
    <mergeCell ref="A5:C5"/>
    <mergeCell ref="A9:C9"/>
    <mergeCell ref="A8:C8"/>
    <mergeCell ref="A6:C6"/>
    <mergeCell ref="A7:C7"/>
    <mergeCell ref="A24:C24"/>
    <mergeCell ref="A42:C42"/>
    <mergeCell ref="A30:C30"/>
    <mergeCell ref="A33:C33"/>
    <mergeCell ref="A35:C35"/>
    <mergeCell ref="A38:C38"/>
    <mergeCell ref="A40:C40"/>
  </mergeCells>
  <pageMargins left="0.7" right="0.7" top="0.75" bottom="0.75" header="0.3" footer="0.3"/>
  <pageSetup scale="69" orientation="portrait" r:id="rId1"/>
  <rowBreaks count="1" manualBreakCount="1">
    <brk id="2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0.249977111117893"/>
    <pageSetUpPr fitToPage="1"/>
  </sheetPr>
  <dimension ref="A1:L53"/>
  <sheetViews>
    <sheetView showGridLines="0" zoomScale="80" zoomScaleNormal="80" workbookViewId="0">
      <selection activeCell="G19" sqref="G19"/>
    </sheetView>
  </sheetViews>
  <sheetFormatPr defaultColWidth="9.109375" defaultRowHeight="13.2"/>
  <cols>
    <col min="1" max="1" width="3.44140625" style="3" customWidth="1"/>
    <col min="2" max="2" width="3.44140625" style="17" customWidth="1"/>
    <col min="3" max="3" width="51.5546875" style="18" customWidth="1"/>
    <col min="4" max="4" width="2.33203125" style="18" hidden="1" customWidth="1"/>
    <col min="5" max="5" width="27.5546875" style="21" customWidth="1"/>
    <col min="6" max="6" width="2.6640625" style="18" customWidth="1"/>
    <col min="7" max="7" width="76.5546875" style="20" customWidth="1"/>
    <col min="8" max="8" width="114.5546875" style="2" customWidth="1"/>
    <col min="9" max="9" width="35.88671875" style="3" customWidth="1"/>
    <col min="10" max="10" width="19.33203125" style="3" customWidth="1"/>
    <col min="11" max="11" width="11.33203125" style="3" customWidth="1"/>
    <col min="12" max="12" width="14.88671875" style="3" customWidth="1"/>
    <col min="13" max="16384" width="9.109375" style="3"/>
  </cols>
  <sheetData>
    <row r="1" spans="1:12" ht="21" customHeight="1">
      <c r="B1" s="47">
        <v>1</v>
      </c>
      <c r="C1" s="48" t="s">
        <v>1</v>
      </c>
      <c r="D1" s="48" t="s">
        <v>2</v>
      </c>
      <c r="E1" s="48" t="s">
        <v>3</v>
      </c>
      <c r="F1" s="49" t="s">
        <v>13</v>
      </c>
      <c r="G1" s="50" t="s">
        <v>15</v>
      </c>
    </row>
    <row r="2" spans="1:12" ht="51.75" customHeight="1">
      <c r="B2" s="46">
        <f>B1+1</f>
        <v>2</v>
      </c>
      <c r="C2" s="316" t="s">
        <v>1222</v>
      </c>
      <c r="D2" s="317"/>
      <c r="E2" s="317"/>
      <c r="F2" s="317"/>
      <c r="G2" s="318"/>
    </row>
    <row r="3" spans="1:12" ht="21.75" customHeight="1">
      <c r="B3" s="46">
        <f t="shared" ref="B3:B11" si="0">B2+1</f>
        <v>3</v>
      </c>
      <c r="C3" s="319" t="s">
        <v>2009</v>
      </c>
      <c r="D3" s="320"/>
      <c r="E3" s="320"/>
      <c r="F3" s="320"/>
      <c r="G3" s="321"/>
    </row>
    <row r="4" spans="1:12" ht="28.5" customHeight="1">
      <c r="B4" s="46">
        <f>B3+1</f>
        <v>4</v>
      </c>
      <c r="C4" s="327"/>
      <c r="D4" s="328"/>
      <c r="E4" s="133" t="s">
        <v>0</v>
      </c>
      <c r="F4" s="326"/>
      <c r="G4" s="320"/>
    </row>
    <row r="5" spans="1:12">
      <c r="B5" s="46">
        <f t="shared" si="0"/>
        <v>5</v>
      </c>
      <c r="C5" s="51" t="s">
        <v>4</v>
      </c>
      <c r="D5" s="52"/>
      <c r="E5" s="52" t="s">
        <v>5</v>
      </c>
      <c r="F5" s="53"/>
      <c r="G5" s="54" t="s">
        <v>6</v>
      </c>
      <c r="H5" s="4"/>
    </row>
    <row r="6" spans="1:12" ht="12.75" customHeight="1">
      <c r="B6" s="46">
        <f>B5+1</f>
        <v>6</v>
      </c>
      <c r="C6" s="55" t="s">
        <v>1268</v>
      </c>
      <c r="D6" s="56"/>
      <c r="E6" s="57"/>
      <c r="F6" s="58"/>
      <c r="G6" s="59"/>
      <c r="H6" s="5"/>
      <c r="K6" s="325" t="s">
        <v>17</v>
      </c>
      <c r="L6" s="325"/>
    </row>
    <row r="7" spans="1:12" ht="17.25" customHeight="1">
      <c r="B7" s="46">
        <f>B6+1</f>
        <v>7</v>
      </c>
      <c r="C7" s="60" t="s">
        <v>16</v>
      </c>
      <c r="D7" s="61"/>
      <c r="E7" s="6">
        <v>37500</v>
      </c>
      <c r="F7" s="62"/>
      <c r="G7" s="63" t="s">
        <v>1325</v>
      </c>
      <c r="H7" s="4"/>
      <c r="K7" s="7" t="s">
        <v>7</v>
      </c>
      <c r="L7" s="7" t="s">
        <v>8</v>
      </c>
    </row>
    <row r="8" spans="1:12" s="106" customFormat="1" ht="28.5" customHeight="1">
      <c r="B8" s="46">
        <v>8</v>
      </c>
      <c r="C8" s="109" t="s">
        <v>1273</v>
      </c>
      <c r="D8" s="110"/>
      <c r="E8" s="6">
        <v>0</v>
      </c>
      <c r="F8" s="62"/>
      <c r="G8" s="111" t="s">
        <v>1345</v>
      </c>
      <c r="H8" s="107"/>
      <c r="K8" s="7"/>
      <c r="L8" s="7"/>
    </row>
    <row r="9" spans="1:12" ht="15" customHeight="1">
      <c r="B9" s="46">
        <v>9</v>
      </c>
      <c r="C9" s="60" t="s">
        <v>9</v>
      </c>
      <c r="D9" s="61"/>
      <c r="E9" s="8">
        <v>6</v>
      </c>
      <c r="F9" s="64"/>
      <c r="G9" s="63" t="s">
        <v>1326</v>
      </c>
      <c r="H9" s="4"/>
    </row>
    <row r="10" spans="1:12" ht="31.5" customHeight="1">
      <c r="B10" s="46">
        <v>10</v>
      </c>
      <c r="C10" s="60" t="s">
        <v>1277</v>
      </c>
      <c r="D10" s="61"/>
      <c r="E10" s="8">
        <v>6</v>
      </c>
      <c r="F10" s="64"/>
      <c r="G10" s="63" t="s">
        <v>1327</v>
      </c>
      <c r="H10" s="4"/>
    </row>
    <row r="11" spans="1:12" ht="20.25" customHeight="1">
      <c r="B11" s="46">
        <f t="shared" si="0"/>
        <v>11</v>
      </c>
      <c r="C11" s="96" t="s">
        <v>1285</v>
      </c>
      <c r="D11" s="61"/>
      <c r="E11" s="9" t="s">
        <v>8</v>
      </c>
      <c r="F11" s="64"/>
      <c r="G11" s="63" t="s">
        <v>1328</v>
      </c>
      <c r="H11" s="4"/>
      <c r="L11" s="10"/>
    </row>
    <row r="12" spans="1:12" s="123" customFormat="1" ht="20.25" customHeight="1">
      <c r="B12" s="46">
        <v>12</v>
      </c>
      <c r="C12" s="109" t="s">
        <v>1283</v>
      </c>
      <c r="D12" s="110"/>
      <c r="E12" s="11">
        <v>0</v>
      </c>
      <c r="F12" s="64"/>
      <c r="G12" s="63" t="s">
        <v>1329</v>
      </c>
      <c r="H12" s="107"/>
      <c r="L12" s="10"/>
    </row>
    <row r="13" spans="1:12" s="123" customFormat="1" ht="20.25" customHeight="1">
      <c r="B13" s="46">
        <v>13</v>
      </c>
      <c r="C13" s="109" t="s">
        <v>1284</v>
      </c>
      <c r="D13" s="110"/>
      <c r="E13" s="11">
        <v>0</v>
      </c>
      <c r="F13" s="64"/>
      <c r="G13" s="63" t="s">
        <v>1330</v>
      </c>
      <c r="H13" s="107"/>
      <c r="L13" s="10"/>
    </row>
    <row r="14" spans="1:12" s="163" customFormat="1" ht="20.25" customHeight="1">
      <c r="B14" s="145">
        <v>14</v>
      </c>
      <c r="C14" s="166" t="s">
        <v>1543</v>
      </c>
      <c r="D14" s="167"/>
      <c r="E14" s="11">
        <v>0</v>
      </c>
      <c r="F14" s="64"/>
      <c r="G14" s="168" t="s">
        <v>1544</v>
      </c>
      <c r="H14" s="164"/>
      <c r="L14" s="165"/>
    </row>
    <row r="15" spans="1:12" ht="19.5" customHeight="1">
      <c r="B15" s="46">
        <v>15</v>
      </c>
      <c r="C15" s="60" t="s">
        <v>1227</v>
      </c>
      <c r="D15" s="61"/>
      <c r="E15" s="11">
        <v>0</v>
      </c>
      <c r="F15" s="64"/>
      <c r="G15" s="63" t="s">
        <v>1331</v>
      </c>
      <c r="H15" s="4"/>
      <c r="L15" s="10"/>
    </row>
    <row r="16" spans="1:12" s="123" customFormat="1" ht="23.25" customHeight="1">
      <c r="A16" s="163"/>
      <c r="B16" s="144">
        <v>16</v>
      </c>
      <c r="C16" s="166" t="s">
        <v>1265</v>
      </c>
      <c r="D16" s="167"/>
      <c r="E16" s="170" t="s">
        <v>1422</v>
      </c>
      <c r="F16" s="171"/>
      <c r="G16" s="168" t="s">
        <v>1434</v>
      </c>
      <c r="H16" s="164"/>
      <c r="I16" s="163"/>
      <c r="J16" s="163"/>
      <c r="K16" s="163"/>
      <c r="L16" s="165"/>
    </row>
    <row r="17" spans="2:12" s="123" customFormat="1" ht="30" customHeight="1">
      <c r="B17" s="145">
        <v>17</v>
      </c>
      <c r="C17" s="109" t="s">
        <v>1264</v>
      </c>
      <c r="D17" s="110"/>
      <c r="E17" s="182" t="str">
        <f>+VLOOKUP(E$16,'Provider Table CT'!$A$5:$H$1257,3,FALSE)</f>
        <v>OUT OF STATE/BORDER STATUS HOSPITAL</v>
      </c>
      <c r="F17" s="112"/>
      <c r="G17" s="168" t="s">
        <v>1435</v>
      </c>
      <c r="H17" s="107"/>
      <c r="L17" s="10"/>
    </row>
    <row r="18" spans="2:12">
      <c r="B18" s="46">
        <v>18</v>
      </c>
      <c r="C18" s="55" t="s">
        <v>1266</v>
      </c>
      <c r="D18" s="56"/>
      <c r="E18" s="22"/>
      <c r="F18" s="58"/>
      <c r="G18" s="59"/>
      <c r="H18" s="4"/>
    </row>
    <row r="19" spans="2:12">
      <c r="B19" s="46">
        <v>19</v>
      </c>
      <c r="C19" s="60" t="s">
        <v>1228</v>
      </c>
      <c r="D19" s="61"/>
      <c r="E19" s="31" t="s">
        <v>1016</v>
      </c>
      <c r="F19" s="65"/>
      <c r="G19" s="205" t="s">
        <v>2005</v>
      </c>
      <c r="H19" s="4"/>
    </row>
    <row r="20" spans="2:12" ht="39" customHeight="1">
      <c r="B20" s="46">
        <v>20</v>
      </c>
      <c r="C20" s="60" t="s">
        <v>1267</v>
      </c>
      <c r="D20" s="61"/>
      <c r="E20" s="23" t="str">
        <f>+VLOOKUP(E$19,'DRG Table CT'!$A$7:$G$1344,3,FALSE)</f>
        <v>FEVER AND INFLAMMATORY CONDITIONS</v>
      </c>
      <c r="F20" s="65"/>
      <c r="G20" s="63" t="s">
        <v>1332</v>
      </c>
      <c r="H20" s="4"/>
    </row>
    <row r="21" spans="2:12" s="106" customFormat="1" ht="15.75" customHeight="1">
      <c r="B21" s="46">
        <v>21</v>
      </c>
      <c r="C21" s="109" t="s">
        <v>1274</v>
      </c>
      <c r="D21" s="110"/>
      <c r="E21" s="23">
        <f>+VLOOKUP(E$19,'DRG Table CT'!$A$7:$G$1344,4,FALSE)</f>
        <v>0.38140000000000002</v>
      </c>
      <c r="F21" s="113"/>
      <c r="G21" s="63" t="s">
        <v>1332</v>
      </c>
      <c r="H21" s="107"/>
    </row>
    <row r="22" spans="2:12" ht="18" customHeight="1">
      <c r="B22" s="46">
        <v>22</v>
      </c>
      <c r="C22" s="60" t="s">
        <v>1263</v>
      </c>
      <c r="D22" s="61"/>
      <c r="E22" s="23">
        <f>+VLOOKUP(E$19,'DRG Table CT'!$A$7:$G$1344,5,FALSE)</f>
        <v>1.95</v>
      </c>
      <c r="F22" s="65"/>
      <c r="G22" s="63" t="s">
        <v>1332</v>
      </c>
      <c r="H22" s="4"/>
    </row>
    <row r="23" spans="2:12" ht="15" customHeight="1">
      <c r="B23" s="46">
        <v>23</v>
      </c>
      <c r="C23" s="55" t="s">
        <v>18</v>
      </c>
      <c r="D23" s="56"/>
      <c r="E23" s="22"/>
      <c r="F23" s="58"/>
      <c r="G23" s="59"/>
      <c r="H23" s="12"/>
    </row>
    <row r="24" spans="2:12" s="123" customFormat="1" ht="28.5" customHeight="1">
      <c r="B24" s="145">
        <v>24</v>
      </c>
      <c r="C24" s="166" t="s">
        <v>1569</v>
      </c>
      <c r="D24" s="110"/>
      <c r="E24" s="160">
        <f>+VLOOKUP(E$16,'Provider Table CT'!$A$5:$H$1257,6,FALSE)</f>
        <v>9235.74</v>
      </c>
      <c r="F24" s="131"/>
      <c r="G24" s="168" t="s">
        <v>1571</v>
      </c>
      <c r="H24" s="107"/>
    </row>
    <row r="25" spans="2:12" s="123" customFormat="1" ht="29.25" customHeight="1">
      <c r="B25" s="145">
        <v>25</v>
      </c>
      <c r="C25" s="109" t="s">
        <v>1270</v>
      </c>
      <c r="D25" s="110"/>
      <c r="E25" s="161">
        <f>+VLOOKUP(E$16,'Provider Table CT'!$A$5:N$1257,10,FALSE)</f>
        <v>0.30277999999999999</v>
      </c>
      <c r="F25" s="131"/>
      <c r="G25" s="168" t="s">
        <v>1436</v>
      </c>
      <c r="H25" s="107"/>
    </row>
    <row r="26" spans="2:12" s="106" customFormat="1" ht="12.75" customHeight="1">
      <c r="B26" s="46">
        <v>26</v>
      </c>
      <c r="C26" s="55" t="s">
        <v>1269</v>
      </c>
      <c r="D26" s="66"/>
      <c r="E26" s="67"/>
      <c r="F26" s="68"/>
      <c r="G26" s="69"/>
      <c r="H26" s="107"/>
    </row>
    <row r="27" spans="2:12" s="106" customFormat="1" ht="18.75" customHeight="1">
      <c r="B27" s="46">
        <v>27</v>
      </c>
      <c r="C27" s="109" t="s">
        <v>1342</v>
      </c>
      <c r="D27" s="110"/>
      <c r="E27" s="153">
        <f>+VLOOKUP(E$19,'DRG Table CT'!$A$7:$G$1344,6,FALSE)</f>
        <v>30000</v>
      </c>
      <c r="F27" s="114"/>
      <c r="G27" s="63" t="s">
        <v>1332</v>
      </c>
      <c r="H27" s="107"/>
    </row>
    <row r="28" spans="2:12" s="106" customFormat="1" ht="20.25" customHeight="1">
      <c r="B28" s="46">
        <v>28</v>
      </c>
      <c r="C28" s="109" t="s">
        <v>1293</v>
      </c>
      <c r="D28" s="110"/>
      <c r="E28" s="132">
        <v>0.75</v>
      </c>
      <c r="F28" s="114"/>
      <c r="G28" s="70" t="s">
        <v>1333</v>
      </c>
      <c r="H28" s="107"/>
    </row>
    <row r="29" spans="2:12" ht="15.75" customHeight="1">
      <c r="B29" s="46">
        <v>29</v>
      </c>
      <c r="C29" s="55" t="s">
        <v>1272</v>
      </c>
      <c r="D29" s="66"/>
      <c r="E29" s="24"/>
      <c r="F29" s="71"/>
      <c r="G29" s="72"/>
      <c r="H29" s="4"/>
    </row>
    <row r="30" spans="2:12" ht="20.25" customHeight="1">
      <c r="B30" s="46">
        <v>30</v>
      </c>
      <c r="C30" s="60" t="s">
        <v>1279</v>
      </c>
      <c r="D30" s="61"/>
      <c r="E30" s="136">
        <f>E24*E21</f>
        <v>3522.51</v>
      </c>
      <c r="F30" s="65"/>
      <c r="G30" s="73" t="s">
        <v>1546</v>
      </c>
      <c r="H30" s="4"/>
    </row>
    <row r="31" spans="2:12">
      <c r="B31" s="46">
        <v>31</v>
      </c>
      <c r="C31" s="74" t="s">
        <v>23</v>
      </c>
      <c r="D31" s="75"/>
      <c r="E31" s="25"/>
      <c r="F31" s="76"/>
      <c r="G31" s="77"/>
      <c r="H31" s="4"/>
    </row>
    <row r="32" spans="2:12" s="13" customFormat="1">
      <c r="B32" s="46">
        <v>32</v>
      </c>
      <c r="C32" s="78" t="s">
        <v>1286</v>
      </c>
      <c r="D32" s="79"/>
      <c r="E32" s="26" t="str">
        <f>E11</f>
        <v>No</v>
      </c>
      <c r="F32" s="80"/>
      <c r="G32" s="81" t="s">
        <v>1209</v>
      </c>
      <c r="H32" s="4"/>
    </row>
    <row r="33" spans="2:8" s="13" customFormat="1">
      <c r="B33" s="108">
        <v>33</v>
      </c>
      <c r="C33" s="78" t="s">
        <v>1288</v>
      </c>
      <c r="D33" s="79"/>
      <c r="E33" s="124" t="str">
        <f>IF(E32="Yes",(E30/E22)*(E9+1),"N/A")</f>
        <v>N/A</v>
      </c>
      <c r="F33" s="80"/>
      <c r="G33" s="168" t="s">
        <v>1547</v>
      </c>
      <c r="H33" s="107"/>
    </row>
    <row r="34" spans="2:8" s="13" customFormat="1">
      <c r="B34" s="108">
        <v>34</v>
      </c>
      <c r="C34" s="78" t="s">
        <v>1289</v>
      </c>
      <c r="D34" s="79"/>
      <c r="E34" s="124" t="str">
        <f>IF(E32="Yes",IF(E33&lt;E30,"Yes","No"),"N/A")</f>
        <v>N/A</v>
      </c>
      <c r="F34" s="80"/>
      <c r="G34" s="134" t="s">
        <v>1548</v>
      </c>
      <c r="H34" s="107"/>
    </row>
    <row r="35" spans="2:8">
      <c r="B35" s="46">
        <v>35</v>
      </c>
      <c r="C35" s="60" t="s">
        <v>1287</v>
      </c>
      <c r="D35" s="61"/>
      <c r="E35" s="27">
        <f>IF(E34="Yes",E33,E30)</f>
        <v>3522.51</v>
      </c>
      <c r="F35" s="65"/>
      <c r="G35" s="135" t="s">
        <v>1549</v>
      </c>
      <c r="H35" s="14"/>
    </row>
    <row r="36" spans="2:8">
      <c r="B36" s="46">
        <v>36</v>
      </c>
      <c r="C36" s="74" t="s">
        <v>1271</v>
      </c>
      <c r="D36" s="75"/>
      <c r="E36" s="25"/>
      <c r="F36" s="76"/>
      <c r="G36" s="77"/>
      <c r="H36" s="4"/>
    </row>
    <row r="37" spans="2:8">
      <c r="B37" s="46">
        <v>37</v>
      </c>
      <c r="C37" s="60" t="s">
        <v>1275</v>
      </c>
      <c r="D37" s="61"/>
      <c r="E37" s="124">
        <f>((E7-E8-E12-E13-E14)*E25)</f>
        <v>11354.25</v>
      </c>
      <c r="F37" s="65"/>
      <c r="G37" s="82" t="s">
        <v>1542</v>
      </c>
      <c r="H37" s="4"/>
    </row>
    <row r="38" spans="2:8">
      <c r="B38" s="46">
        <v>38</v>
      </c>
      <c r="C38" s="60" t="s">
        <v>19</v>
      </c>
      <c r="D38" s="61"/>
      <c r="E38" s="28" t="str">
        <f>IF(E27&gt;E37,"No","Yes")</f>
        <v>No</v>
      </c>
      <c r="F38" s="65"/>
      <c r="G38" s="84" t="s">
        <v>1550</v>
      </c>
      <c r="H38" s="4"/>
    </row>
    <row r="39" spans="2:8">
      <c r="B39" s="46">
        <v>39</v>
      </c>
      <c r="C39" s="60" t="s">
        <v>1314</v>
      </c>
      <c r="D39" s="61"/>
      <c r="E39" s="27">
        <f>IF(E38="Yes", (E37-E27)*E28,0)</f>
        <v>0</v>
      </c>
      <c r="F39" s="65"/>
      <c r="G39" s="83" t="s">
        <v>1551</v>
      </c>
      <c r="H39" s="4"/>
    </row>
    <row r="40" spans="2:8">
      <c r="B40" s="46">
        <v>40</v>
      </c>
      <c r="C40" s="74" t="s">
        <v>1276</v>
      </c>
      <c r="D40" s="75"/>
      <c r="E40" s="25"/>
      <c r="F40" s="76"/>
      <c r="G40" s="77"/>
      <c r="H40" s="4"/>
    </row>
    <row r="41" spans="2:8">
      <c r="B41" s="46">
        <v>41</v>
      </c>
      <c r="C41" s="60" t="s">
        <v>21</v>
      </c>
      <c r="D41" s="61"/>
      <c r="E41" s="27" t="str">
        <f>IF(E10&lt;E9, "Yes", "No")</f>
        <v>No</v>
      </c>
      <c r="F41" s="65"/>
      <c r="G41" s="82" t="s">
        <v>1334</v>
      </c>
      <c r="H41" s="4"/>
    </row>
    <row r="42" spans="2:8">
      <c r="B42" s="46">
        <v>42</v>
      </c>
      <c r="C42" s="60" t="s">
        <v>22</v>
      </c>
      <c r="D42" s="61"/>
      <c r="E42" s="137">
        <f>IF(E41="Yes",E10/E9,1)</f>
        <v>1</v>
      </c>
      <c r="F42" s="65"/>
      <c r="G42" s="82" t="s">
        <v>1552</v>
      </c>
      <c r="H42" s="15"/>
    </row>
    <row r="43" spans="2:8">
      <c r="B43" s="46">
        <v>43</v>
      </c>
      <c r="C43" s="60" t="s">
        <v>1316</v>
      </c>
      <c r="D43" s="61"/>
      <c r="E43" s="27">
        <f>IF(E41="Yes", IF(E32="Yes",(E30/E22)*(E10+1),((E10/E9)*E30)),E35)</f>
        <v>3522.51</v>
      </c>
      <c r="F43" s="65"/>
      <c r="G43" s="82" t="s">
        <v>1553</v>
      </c>
      <c r="H43" s="4"/>
    </row>
    <row r="44" spans="2:8">
      <c r="B44" s="46">
        <v>44</v>
      </c>
      <c r="C44" s="60" t="s">
        <v>1278</v>
      </c>
      <c r="D44" s="61"/>
      <c r="E44" s="27">
        <f>E39*E42</f>
        <v>0</v>
      </c>
      <c r="F44" s="65"/>
      <c r="G44" s="82" t="s">
        <v>1554</v>
      </c>
      <c r="H44" s="4"/>
    </row>
    <row r="45" spans="2:8">
      <c r="B45" s="46">
        <v>45</v>
      </c>
      <c r="C45" s="85" t="s">
        <v>12</v>
      </c>
      <c r="D45" s="86"/>
      <c r="E45" s="29"/>
      <c r="F45" s="87"/>
      <c r="G45" s="88"/>
      <c r="H45" s="4"/>
    </row>
    <row r="46" spans="2:8" s="13" customFormat="1">
      <c r="B46" s="46">
        <v>46</v>
      </c>
      <c r="C46" s="89" t="s">
        <v>1280</v>
      </c>
      <c r="D46" s="90"/>
      <c r="E46" s="125">
        <f>IF(E43&gt;E30, E30+E44,E43+E44)</f>
        <v>3522.51</v>
      </c>
      <c r="F46" s="126"/>
      <c r="G46" s="83" t="s">
        <v>1555</v>
      </c>
      <c r="H46" s="4"/>
    </row>
    <row r="47" spans="2:8" s="123" customFormat="1">
      <c r="B47" s="128">
        <v>47</v>
      </c>
      <c r="C47" s="129" t="s">
        <v>20</v>
      </c>
      <c r="D47" s="130"/>
      <c r="E47" s="124" t="str">
        <f>IF(E46&gt;E7, "Yes", "No")</f>
        <v>No</v>
      </c>
      <c r="F47" s="131"/>
      <c r="G47" s="82" t="s">
        <v>1545</v>
      </c>
      <c r="H47" s="127"/>
    </row>
    <row r="48" spans="2:8">
      <c r="B48" s="46">
        <v>48</v>
      </c>
      <c r="C48" s="60" t="s">
        <v>1227</v>
      </c>
      <c r="D48" s="61"/>
      <c r="E48" s="28">
        <f>E15</f>
        <v>0</v>
      </c>
      <c r="F48" s="65"/>
      <c r="G48" s="91" t="s">
        <v>1211</v>
      </c>
      <c r="H48" s="4"/>
    </row>
    <row r="49" spans="2:8" ht="26.4">
      <c r="B49" s="46">
        <v>49</v>
      </c>
      <c r="C49" s="92" t="s">
        <v>11</v>
      </c>
      <c r="D49" s="93"/>
      <c r="E49" s="30">
        <f>IF(E47="Yes",(E7-E48),(E46-E48))</f>
        <v>3522.51</v>
      </c>
      <c r="F49" s="94"/>
      <c r="G49" s="95" t="s">
        <v>1335</v>
      </c>
      <c r="H49" s="4"/>
    </row>
    <row r="50" spans="2:8" s="16" customFormat="1">
      <c r="B50" s="322" t="s">
        <v>10</v>
      </c>
      <c r="C50" s="323"/>
      <c r="D50" s="323"/>
      <c r="E50" s="323"/>
      <c r="F50" s="323"/>
      <c r="G50" s="324"/>
      <c r="H50" s="5"/>
    </row>
    <row r="53" spans="2:8">
      <c r="E53" s="19"/>
    </row>
  </sheetData>
  <mergeCells count="6">
    <mergeCell ref="C2:G2"/>
    <mergeCell ref="C3:G3"/>
    <mergeCell ref="B50:G50"/>
    <mergeCell ref="K6:L6"/>
    <mergeCell ref="F4:G4"/>
    <mergeCell ref="C4:D4"/>
  </mergeCells>
  <phoneticPr fontId="17" type="noConversion"/>
  <dataValidations count="1">
    <dataValidation type="list" allowBlank="1" showInputMessage="1" showErrorMessage="1" sqref="E11" xr:uid="{00000000-0002-0000-0300-000000000000}">
      <formula1>$K$7:$L$7</formula1>
    </dataValidation>
  </dataValidations>
  <pageMargins left="0.75" right="0.75" top="1" bottom="1" header="0.5" footer="0.5"/>
  <pageSetup scale="59"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'Provider Table CT'!$A$5:$A$52</xm:f>
          </x14:formula1>
          <xm:sqref>E16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352"/>
  <sheetViews>
    <sheetView topLeftCell="A1263" zoomScale="146" zoomScaleNormal="125" workbookViewId="0">
      <selection activeCell="H1" sqref="H1"/>
    </sheetView>
  </sheetViews>
  <sheetFormatPr defaultColWidth="9.109375" defaultRowHeight="13.2"/>
  <cols>
    <col min="1" max="1" width="5.5546875" style="146" customWidth="1"/>
    <col min="2" max="2" width="5.44140625" style="146" customWidth="1"/>
    <col min="3" max="3" width="73.88671875" style="146" bestFit="1" customWidth="1"/>
    <col min="4" max="4" width="9.88671875" style="147" bestFit="1" customWidth="1"/>
    <col min="5" max="5" width="8.6640625" style="149" bestFit="1" customWidth="1"/>
    <col min="6" max="6" width="13.44140625" style="149" bestFit="1" customWidth="1"/>
    <col min="7" max="7" width="11.6640625" style="148" customWidth="1"/>
    <col min="8" max="8" width="10.5546875" style="148" bestFit="1" customWidth="1"/>
    <col min="9" max="16384" width="9.109375" style="146"/>
  </cols>
  <sheetData>
    <row r="1" spans="1:8" s="155" customFormat="1" ht="17.399999999999999">
      <c r="A1" s="154" t="s">
        <v>1346</v>
      </c>
      <c r="D1" s="156"/>
      <c r="E1" s="157"/>
      <c r="F1" s="158"/>
      <c r="G1" s="159"/>
      <c r="H1" s="159"/>
    </row>
    <row r="2" spans="1:8" s="155" customFormat="1" ht="17.399999999999999">
      <c r="A2" s="203" t="s">
        <v>2010</v>
      </c>
      <c r="E2" s="156"/>
      <c r="F2" s="158"/>
      <c r="G2" s="159"/>
      <c r="H2" s="159"/>
    </row>
    <row r="3" spans="1:8" s="122" customFormat="1" ht="14.4">
      <c r="A3" s="103" t="s">
        <v>1281</v>
      </c>
      <c r="B3" s="103"/>
      <c r="C3" s="103"/>
      <c r="D3" s="104"/>
      <c r="E3" s="105"/>
      <c r="F3" s="103"/>
      <c r="G3" s="103"/>
    </row>
    <row r="4" spans="1:8" s="122" customFormat="1" ht="12.75" customHeight="1">
      <c r="A4" s="115" t="s">
        <v>1282</v>
      </c>
      <c r="B4" s="103"/>
      <c r="C4" s="103"/>
      <c r="D4" s="103"/>
      <c r="E4" s="103"/>
      <c r="F4" s="103"/>
      <c r="G4" s="103"/>
    </row>
    <row r="5" spans="1:8" s="121" customFormat="1" ht="26.4">
      <c r="A5" s="120" t="s">
        <v>1229</v>
      </c>
      <c r="B5" s="119" t="s">
        <v>1230</v>
      </c>
      <c r="C5" s="119" t="s">
        <v>1203</v>
      </c>
      <c r="D5" s="116" t="s">
        <v>1231</v>
      </c>
      <c r="E5" s="116" t="s">
        <v>1232</v>
      </c>
      <c r="F5" s="117" t="s">
        <v>1343</v>
      </c>
      <c r="G5" s="118" t="s">
        <v>1233</v>
      </c>
      <c r="H5" s="121" t="s">
        <v>1234</v>
      </c>
    </row>
    <row r="6" spans="1:8" s="152" customFormat="1" ht="12.75" customHeight="1">
      <c r="A6" s="150"/>
      <c r="B6" s="151"/>
      <c r="C6" s="151"/>
      <c r="D6" s="183"/>
      <c r="E6" s="183"/>
      <c r="F6" s="183"/>
      <c r="G6" s="184"/>
      <c r="H6" s="185"/>
    </row>
    <row r="7" spans="1:8">
      <c r="A7" s="222" t="s">
        <v>24</v>
      </c>
      <c r="B7" s="220" t="s">
        <v>1235</v>
      </c>
      <c r="C7" s="236" t="s">
        <v>1637</v>
      </c>
      <c r="D7" s="237">
        <v>5.0690999999999997</v>
      </c>
      <c r="E7" s="238">
        <v>5.94</v>
      </c>
      <c r="F7" s="231">
        <v>156046.89000000001</v>
      </c>
      <c r="G7" s="219">
        <v>45292</v>
      </c>
      <c r="H7" s="198">
        <v>146098</v>
      </c>
    </row>
    <row r="8" spans="1:8">
      <c r="A8" s="222" t="s">
        <v>25</v>
      </c>
      <c r="B8" s="220" t="s">
        <v>1235</v>
      </c>
      <c r="C8" s="236" t="s">
        <v>1637</v>
      </c>
      <c r="D8" s="237">
        <v>5.83</v>
      </c>
      <c r="E8" s="238">
        <v>6.99</v>
      </c>
      <c r="F8" s="231">
        <v>193957.87</v>
      </c>
      <c r="G8" s="219">
        <v>45292</v>
      </c>
      <c r="H8" s="198">
        <v>146098</v>
      </c>
    </row>
    <row r="9" spans="1:8">
      <c r="A9" s="222" t="s">
        <v>26</v>
      </c>
      <c r="B9" s="220" t="s">
        <v>1235</v>
      </c>
      <c r="C9" s="236" t="s">
        <v>1637</v>
      </c>
      <c r="D9" s="237">
        <v>7.2572999999999999</v>
      </c>
      <c r="E9" s="238">
        <v>9.24</v>
      </c>
      <c r="F9" s="231">
        <v>268959.31</v>
      </c>
      <c r="G9" s="219">
        <v>45292</v>
      </c>
      <c r="H9" s="198">
        <v>146098</v>
      </c>
    </row>
    <row r="10" spans="1:8">
      <c r="A10" s="222" t="s">
        <v>27</v>
      </c>
      <c r="B10" s="220" t="s">
        <v>1235</v>
      </c>
      <c r="C10" s="236" t="s">
        <v>1637</v>
      </c>
      <c r="D10" s="237">
        <v>15.513500000000001</v>
      </c>
      <c r="E10" s="238">
        <v>22.92</v>
      </c>
      <c r="F10" s="231">
        <v>773353.5</v>
      </c>
      <c r="G10" s="219">
        <v>45292</v>
      </c>
      <c r="H10" s="198">
        <v>146098</v>
      </c>
    </row>
    <row r="11" spans="1:8">
      <c r="A11" s="222" t="s">
        <v>28</v>
      </c>
      <c r="B11" s="220" t="s">
        <v>1235</v>
      </c>
      <c r="C11" s="236" t="s">
        <v>1638</v>
      </c>
      <c r="D11" s="237">
        <v>9.6277000000000008</v>
      </c>
      <c r="E11" s="238">
        <v>10.54</v>
      </c>
      <c r="F11" s="231">
        <v>398537.44</v>
      </c>
      <c r="G11" s="219">
        <v>45292</v>
      </c>
      <c r="H11" s="198">
        <v>146098</v>
      </c>
    </row>
    <row r="12" spans="1:8">
      <c r="A12" s="222" t="s">
        <v>29</v>
      </c>
      <c r="B12" s="220" t="s">
        <v>1235</v>
      </c>
      <c r="C12" s="236" t="s">
        <v>1638</v>
      </c>
      <c r="D12" s="237">
        <v>10.4689</v>
      </c>
      <c r="E12" s="238">
        <v>12.92</v>
      </c>
      <c r="F12" s="231">
        <v>413350.23</v>
      </c>
      <c r="G12" s="219">
        <v>45292</v>
      </c>
      <c r="H12" s="198">
        <v>146098</v>
      </c>
    </row>
    <row r="13" spans="1:8">
      <c r="A13" s="222" t="s">
        <v>30</v>
      </c>
      <c r="B13" s="220" t="s">
        <v>1235</v>
      </c>
      <c r="C13" s="236" t="s">
        <v>1638</v>
      </c>
      <c r="D13" s="237">
        <v>14.385300000000001</v>
      </c>
      <c r="E13" s="238">
        <v>20.83</v>
      </c>
      <c r="F13" s="231">
        <v>587264.35</v>
      </c>
      <c r="G13" s="219">
        <v>45292</v>
      </c>
      <c r="H13" s="198">
        <v>146098</v>
      </c>
    </row>
    <row r="14" spans="1:8">
      <c r="A14" s="222" t="s">
        <v>31</v>
      </c>
      <c r="B14" s="220" t="s">
        <v>1235</v>
      </c>
      <c r="C14" s="236" t="s">
        <v>1638</v>
      </c>
      <c r="D14" s="237">
        <v>25.619599999999998</v>
      </c>
      <c r="E14" s="238">
        <v>38.520000000000003</v>
      </c>
      <c r="F14" s="231">
        <v>1225798.48</v>
      </c>
      <c r="G14" s="219">
        <v>45292</v>
      </c>
      <c r="H14" s="198">
        <v>146098</v>
      </c>
    </row>
    <row r="15" spans="1:8">
      <c r="A15" s="222" t="s">
        <v>32</v>
      </c>
      <c r="B15" s="220" t="s">
        <v>1235</v>
      </c>
      <c r="C15" s="236" t="s">
        <v>1639</v>
      </c>
      <c r="D15" s="237">
        <v>5.2904999999999998</v>
      </c>
      <c r="E15" s="238">
        <v>11</v>
      </c>
      <c r="F15" s="231">
        <v>260696.5</v>
      </c>
      <c r="G15" s="219">
        <v>45292</v>
      </c>
      <c r="H15" s="198">
        <v>146098</v>
      </c>
    </row>
    <row r="16" spans="1:8">
      <c r="A16" s="222" t="s">
        <v>33</v>
      </c>
      <c r="B16" s="220" t="s">
        <v>1235</v>
      </c>
      <c r="C16" s="236" t="s">
        <v>1639</v>
      </c>
      <c r="D16" s="237">
        <v>5.9617000000000004</v>
      </c>
      <c r="E16" s="238">
        <v>15.79</v>
      </c>
      <c r="F16" s="231">
        <v>235315.95</v>
      </c>
      <c r="G16" s="219">
        <v>45292</v>
      </c>
      <c r="H16" s="198">
        <v>146098</v>
      </c>
    </row>
    <row r="17" spans="1:8">
      <c r="A17" s="222" t="s">
        <v>34</v>
      </c>
      <c r="B17" s="220" t="s">
        <v>1235</v>
      </c>
      <c r="C17" s="236" t="s">
        <v>1639</v>
      </c>
      <c r="D17" s="237">
        <v>9.6613000000000007</v>
      </c>
      <c r="E17" s="238">
        <v>24.96</v>
      </c>
      <c r="F17" s="231">
        <v>429577.41</v>
      </c>
      <c r="G17" s="219">
        <v>45292</v>
      </c>
      <c r="H17" s="198">
        <v>146098</v>
      </c>
    </row>
    <row r="18" spans="1:8">
      <c r="A18" s="222" t="s">
        <v>35</v>
      </c>
      <c r="B18" s="220" t="s">
        <v>1235</v>
      </c>
      <c r="C18" s="236" t="s">
        <v>1639</v>
      </c>
      <c r="D18" s="237">
        <v>15.4072</v>
      </c>
      <c r="E18" s="238">
        <v>35.76</v>
      </c>
      <c r="F18" s="231">
        <v>716944.25</v>
      </c>
      <c r="G18" s="219">
        <v>45292</v>
      </c>
      <c r="H18" s="198">
        <v>146098</v>
      </c>
    </row>
    <row r="19" spans="1:8">
      <c r="A19" s="222" t="s">
        <v>36</v>
      </c>
      <c r="B19" s="220" t="s">
        <v>1235</v>
      </c>
      <c r="C19" s="236" t="s">
        <v>1640</v>
      </c>
      <c r="D19" s="237">
        <v>3.5589</v>
      </c>
      <c r="E19" s="238">
        <v>11.02</v>
      </c>
      <c r="F19" s="231">
        <v>146462.10999999999</v>
      </c>
      <c r="G19" s="219">
        <v>45292</v>
      </c>
      <c r="H19" s="198">
        <v>146098</v>
      </c>
    </row>
    <row r="20" spans="1:8">
      <c r="A20" s="222" t="s">
        <v>37</v>
      </c>
      <c r="B20" s="220" t="s">
        <v>1235</v>
      </c>
      <c r="C20" s="236" t="s">
        <v>1640</v>
      </c>
      <c r="D20" s="237">
        <v>4.5837000000000003</v>
      </c>
      <c r="E20" s="238">
        <v>15.52</v>
      </c>
      <c r="F20" s="231">
        <v>223805.53</v>
      </c>
      <c r="G20" s="219">
        <v>45292</v>
      </c>
      <c r="H20" s="198">
        <v>146098</v>
      </c>
    </row>
    <row r="21" spans="1:8">
      <c r="A21" s="222" t="s">
        <v>38</v>
      </c>
      <c r="B21" s="220" t="s">
        <v>1235</v>
      </c>
      <c r="C21" s="236" t="s">
        <v>1640</v>
      </c>
      <c r="D21" s="237">
        <v>6.9420000000000002</v>
      </c>
      <c r="E21" s="238">
        <v>22.58</v>
      </c>
      <c r="F21" s="231">
        <v>314219.3</v>
      </c>
      <c r="G21" s="219">
        <v>45292</v>
      </c>
      <c r="H21" s="198">
        <v>146098</v>
      </c>
    </row>
    <row r="22" spans="1:8">
      <c r="A22" s="222" t="s">
        <v>39</v>
      </c>
      <c r="B22" s="220" t="s">
        <v>1235</v>
      </c>
      <c r="C22" s="236" t="s">
        <v>1640</v>
      </c>
      <c r="D22" s="237">
        <v>10.0497</v>
      </c>
      <c r="E22" s="238">
        <v>30.16</v>
      </c>
      <c r="F22" s="231">
        <v>430055.8</v>
      </c>
      <c r="G22" s="219">
        <v>45292</v>
      </c>
      <c r="H22" s="198">
        <v>146098</v>
      </c>
    </row>
    <row r="23" spans="1:8">
      <c r="A23" s="222" t="s">
        <v>40</v>
      </c>
      <c r="B23" s="220" t="s">
        <v>1235</v>
      </c>
      <c r="C23" s="236" t="s">
        <v>1641</v>
      </c>
      <c r="D23" s="237">
        <v>4.7474999999999996</v>
      </c>
      <c r="E23" s="238">
        <v>6.35</v>
      </c>
      <c r="F23" s="231">
        <v>149980.9</v>
      </c>
      <c r="G23" s="219">
        <v>45292</v>
      </c>
      <c r="H23" s="198">
        <v>146098</v>
      </c>
    </row>
    <row r="24" spans="1:8">
      <c r="A24" s="222" t="s">
        <v>41</v>
      </c>
      <c r="B24" s="220" t="s">
        <v>1235</v>
      </c>
      <c r="C24" s="236" t="s">
        <v>1641</v>
      </c>
      <c r="D24" s="237">
        <v>6.3480999999999996</v>
      </c>
      <c r="E24" s="238">
        <v>6.68</v>
      </c>
      <c r="F24" s="231">
        <v>204143.76</v>
      </c>
      <c r="G24" s="219">
        <v>45292</v>
      </c>
      <c r="H24" s="198">
        <v>146098</v>
      </c>
    </row>
    <row r="25" spans="1:8">
      <c r="A25" s="222" t="s">
        <v>42</v>
      </c>
      <c r="B25" s="220" t="s">
        <v>1235</v>
      </c>
      <c r="C25" s="236" t="s">
        <v>1641</v>
      </c>
      <c r="D25" s="237">
        <v>7.9282000000000004</v>
      </c>
      <c r="E25" s="238">
        <v>8.36</v>
      </c>
      <c r="F25" s="231">
        <v>271647.21999999997</v>
      </c>
      <c r="G25" s="219">
        <v>45292</v>
      </c>
      <c r="H25" s="198">
        <v>146098</v>
      </c>
    </row>
    <row r="26" spans="1:8">
      <c r="A26" s="222" t="s">
        <v>43</v>
      </c>
      <c r="B26" s="220" t="s">
        <v>1235</v>
      </c>
      <c r="C26" s="236" t="s">
        <v>1641</v>
      </c>
      <c r="D26" s="237">
        <v>11.16</v>
      </c>
      <c r="E26" s="238">
        <v>14.63</v>
      </c>
      <c r="F26" s="231">
        <v>469081.09</v>
      </c>
      <c r="G26" s="219">
        <v>45292</v>
      </c>
      <c r="H26" s="198">
        <v>146098</v>
      </c>
    </row>
    <row r="27" spans="1:8">
      <c r="A27" s="222" t="s">
        <v>1472</v>
      </c>
      <c r="B27" s="220" t="s">
        <v>1235</v>
      </c>
      <c r="C27" s="236" t="s">
        <v>1642</v>
      </c>
      <c r="D27" s="237">
        <v>6.4947999999999997</v>
      </c>
      <c r="E27" s="238">
        <v>14.67</v>
      </c>
      <c r="F27" s="231">
        <v>350715.8</v>
      </c>
      <c r="G27" s="219">
        <v>45292</v>
      </c>
      <c r="H27" s="199">
        <v>146098</v>
      </c>
    </row>
    <row r="28" spans="1:8">
      <c r="A28" s="222" t="s">
        <v>1473</v>
      </c>
      <c r="B28" s="220" t="s">
        <v>1235</v>
      </c>
      <c r="C28" s="236" t="s">
        <v>1642</v>
      </c>
      <c r="D28" s="237">
        <v>6.8365999999999998</v>
      </c>
      <c r="E28" s="238">
        <v>22.03</v>
      </c>
      <c r="F28" s="231">
        <v>283365.49</v>
      </c>
      <c r="G28" s="219">
        <v>45292</v>
      </c>
      <c r="H28" s="198">
        <v>146098</v>
      </c>
    </row>
    <row r="29" spans="1:8">
      <c r="A29" s="222" t="s">
        <v>1474</v>
      </c>
      <c r="B29" s="220" t="s">
        <v>1235</v>
      </c>
      <c r="C29" s="236" t="s">
        <v>1642</v>
      </c>
      <c r="D29" s="237">
        <v>8.5256000000000007</v>
      </c>
      <c r="E29" s="238">
        <v>26.55</v>
      </c>
      <c r="F29" s="231">
        <v>350814.23</v>
      </c>
      <c r="G29" s="219">
        <v>45292</v>
      </c>
      <c r="H29" s="198">
        <v>146098</v>
      </c>
    </row>
    <row r="30" spans="1:8">
      <c r="A30" s="222" t="s">
        <v>1475</v>
      </c>
      <c r="B30" s="220" t="s">
        <v>1235</v>
      </c>
      <c r="C30" s="236" t="s">
        <v>1642</v>
      </c>
      <c r="D30" s="237">
        <v>17.444199999999999</v>
      </c>
      <c r="E30" s="238">
        <v>40.15</v>
      </c>
      <c r="F30" s="231">
        <v>870966.58</v>
      </c>
      <c r="G30" s="219">
        <v>45292</v>
      </c>
      <c r="H30" s="198">
        <v>146098</v>
      </c>
    </row>
    <row r="31" spans="1:8">
      <c r="A31" s="222" t="s">
        <v>1476</v>
      </c>
      <c r="B31" s="220" t="s">
        <v>1235</v>
      </c>
      <c r="C31" s="236" t="s">
        <v>2004</v>
      </c>
      <c r="D31" s="237">
        <v>2.6070000000000002</v>
      </c>
      <c r="E31" s="238">
        <v>6.38</v>
      </c>
      <c r="F31" s="231">
        <v>137611.42000000001</v>
      </c>
      <c r="G31" s="219">
        <v>45292</v>
      </c>
      <c r="H31" s="199">
        <v>146098</v>
      </c>
    </row>
    <row r="32" spans="1:8">
      <c r="A32" s="222" t="s">
        <v>1477</v>
      </c>
      <c r="B32" s="220" t="s">
        <v>1235</v>
      </c>
      <c r="C32" s="236" t="s">
        <v>2004</v>
      </c>
      <c r="D32" s="237">
        <v>3.7164999999999999</v>
      </c>
      <c r="E32" s="238">
        <v>14.52</v>
      </c>
      <c r="F32" s="231">
        <v>162726.70000000001</v>
      </c>
      <c r="G32" s="219">
        <v>45292</v>
      </c>
      <c r="H32" s="198">
        <v>146098</v>
      </c>
    </row>
    <row r="33" spans="1:8">
      <c r="A33" s="222" t="s">
        <v>1478</v>
      </c>
      <c r="B33" s="220" t="s">
        <v>1235</v>
      </c>
      <c r="C33" s="236" t="s">
        <v>2004</v>
      </c>
      <c r="D33" s="237">
        <v>4.4115000000000002</v>
      </c>
      <c r="E33" s="238">
        <v>17.73</v>
      </c>
      <c r="F33" s="231">
        <v>197953.06</v>
      </c>
      <c r="G33" s="219">
        <v>45292</v>
      </c>
      <c r="H33" s="198">
        <v>146098</v>
      </c>
    </row>
    <row r="34" spans="1:8">
      <c r="A34" s="222" t="s">
        <v>1479</v>
      </c>
      <c r="B34" s="220" t="s">
        <v>1235</v>
      </c>
      <c r="C34" s="236" t="s">
        <v>2004</v>
      </c>
      <c r="D34" s="237">
        <v>8.6461000000000006</v>
      </c>
      <c r="E34" s="238">
        <v>24.06</v>
      </c>
      <c r="F34" s="231">
        <v>532396.78</v>
      </c>
      <c r="G34" s="219">
        <v>45292</v>
      </c>
      <c r="H34" s="198">
        <v>146098</v>
      </c>
    </row>
    <row r="35" spans="1:8">
      <c r="A35" s="222" t="s">
        <v>1480</v>
      </c>
      <c r="B35" s="220" t="s">
        <v>1235</v>
      </c>
      <c r="C35" s="236" t="s">
        <v>1643</v>
      </c>
      <c r="D35" s="237">
        <v>4.2872000000000003</v>
      </c>
      <c r="E35" s="238">
        <v>1.5</v>
      </c>
      <c r="F35" s="231">
        <v>94647.39</v>
      </c>
      <c r="G35" s="219">
        <v>45292</v>
      </c>
      <c r="H35" s="199">
        <v>146098</v>
      </c>
    </row>
    <row r="36" spans="1:8">
      <c r="A36" s="222" t="s">
        <v>1481</v>
      </c>
      <c r="B36" s="220" t="s">
        <v>1235</v>
      </c>
      <c r="C36" s="236" t="s">
        <v>1643</v>
      </c>
      <c r="D36" s="237">
        <v>4.5128000000000004</v>
      </c>
      <c r="E36" s="238">
        <v>3.49</v>
      </c>
      <c r="F36" s="231">
        <v>195781.16</v>
      </c>
      <c r="G36" s="219">
        <v>45292</v>
      </c>
      <c r="H36" s="198">
        <v>146098</v>
      </c>
    </row>
    <row r="37" spans="1:8">
      <c r="A37" s="222" t="s">
        <v>1482</v>
      </c>
      <c r="B37" s="220" t="s">
        <v>1235</v>
      </c>
      <c r="C37" s="236" t="s">
        <v>1643</v>
      </c>
      <c r="D37" s="237">
        <v>7.4802</v>
      </c>
      <c r="E37" s="238">
        <v>7.01</v>
      </c>
      <c r="F37" s="231">
        <v>368492.28</v>
      </c>
      <c r="G37" s="219">
        <v>45292</v>
      </c>
      <c r="H37" s="198">
        <v>146098</v>
      </c>
    </row>
    <row r="38" spans="1:8">
      <c r="A38" s="222" t="s">
        <v>1483</v>
      </c>
      <c r="B38" s="220" t="s">
        <v>1235</v>
      </c>
      <c r="C38" s="236" t="s">
        <v>1643</v>
      </c>
      <c r="D38" s="237">
        <v>17.3568</v>
      </c>
      <c r="E38" s="238">
        <v>16.71</v>
      </c>
      <c r="F38" s="231">
        <v>888629.65</v>
      </c>
      <c r="G38" s="219">
        <v>45292</v>
      </c>
      <c r="H38" s="198">
        <v>146098</v>
      </c>
    </row>
    <row r="39" spans="1:8">
      <c r="A39" s="232" t="s">
        <v>1999</v>
      </c>
      <c r="B39" s="220" t="s">
        <v>1236</v>
      </c>
      <c r="C39" s="236" t="s">
        <v>2003</v>
      </c>
      <c r="D39" s="237">
        <v>5.1440000000000001</v>
      </c>
      <c r="E39" s="238">
        <v>10.26</v>
      </c>
      <c r="F39" s="231">
        <v>124676.94</v>
      </c>
      <c r="G39" s="219">
        <v>45292</v>
      </c>
      <c r="H39" s="198">
        <v>146098</v>
      </c>
    </row>
    <row r="40" spans="1:8">
      <c r="A40" s="232" t="s">
        <v>2000</v>
      </c>
      <c r="B40" s="220" t="s">
        <v>1236</v>
      </c>
      <c r="C40" s="236" t="s">
        <v>2003</v>
      </c>
      <c r="D40" s="237">
        <v>11.2807</v>
      </c>
      <c r="E40" s="238">
        <v>10.98</v>
      </c>
      <c r="F40" s="231">
        <v>604984.1</v>
      </c>
      <c r="G40" s="219">
        <v>45292</v>
      </c>
      <c r="H40" s="198">
        <v>146098</v>
      </c>
    </row>
    <row r="41" spans="1:8">
      <c r="A41" s="232" t="s">
        <v>2001</v>
      </c>
      <c r="B41" s="220" t="s">
        <v>1236</v>
      </c>
      <c r="C41" s="236" t="s">
        <v>2003</v>
      </c>
      <c r="D41" s="237">
        <v>13.138</v>
      </c>
      <c r="E41" s="238">
        <v>14.47</v>
      </c>
      <c r="F41" s="231">
        <v>649542.52</v>
      </c>
      <c r="G41" s="219">
        <v>45292</v>
      </c>
      <c r="H41" s="198">
        <v>146098</v>
      </c>
    </row>
    <row r="42" spans="1:8">
      <c r="A42" s="233" t="s">
        <v>2002</v>
      </c>
      <c r="B42" s="220" t="s">
        <v>1236</v>
      </c>
      <c r="C42" s="236" t="s">
        <v>2003</v>
      </c>
      <c r="D42" s="237">
        <v>22.5274</v>
      </c>
      <c r="E42" s="238">
        <v>23.03</v>
      </c>
      <c r="F42" s="231">
        <v>978002.12</v>
      </c>
      <c r="G42" s="219">
        <v>45292</v>
      </c>
      <c r="H42" s="198">
        <v>146098</v>
      </c>
    </row>
    <row r="43" spans="1:8">
      <c r="A43" s="222" t="s">
        <v>44</v>
      </c>
      <c r="B43" s="220" t="s">
        <v>1236</v>
      </c>
      <c r="C43" s="236" t="s">
        <v>1644</v>
      </c>
      <c r="D43" s="237">
        <v>1.9384999999999999</v>
      </c>
      <c r="E43" s="238">
        <v>4.49</v>
      </c>
      <c r="F43" s="231">
        <v>86218.9</v>
      </c>
      <c r="G43" s="219">
        <v>45292</v>
      </c>
      <c r="H43" s="198">
        <v>146098</v>
      </c>
    </row>
    <row r="44" spans="1:8">
      <c r="A44" s="222" t="s">
        <v>45</v>
      </c>
      <c r="B44" s="220" t="s">
        <v>1236</v>
      </c>
      <c r="C44" s="236" t="s">
        <v>1644</v>
      </c>
      <c r="D44" s="237">
        <v>2.2393999999999998</v>
      </c>
      <c r="E44" s="238">
        <v>5.5</v>
      </c>
      <c r="F44" s="231">
        <v>100017.15</v>
      </c>
      <c r="G44" s="219">
        <v>45292</v>
      </c>
      <c r="H44" s="198">
        <v>146098</v>
      </c>
    </row>
    <row r="45" spans="1:8">
      <c r="A45" s="222" t="s">
        <v>46</v>
      </c>
      <c r="B45" s="220" t="s">
        <v>1236</v>
      </c>
      <c r="C45" s="236" t="s">
        <v>1644</v>
      </c>
      <c r="D45" s="237">
        <v>3.2035</v>
      </c>
      <c r="E45" s="238">
        <v>7.48</v>
      </c>
      <c r="F45" s="231">
        <v>144249.17000000001</v>
      </c>
      <c r="G45" s="219">
        <v>45292</v>
      </c>
      <c r="H45" s="198">
        <v>146098</v>
      </c>
    </row>
    <row r="46" spans="1:8">
      <c r="A46" s="222" t="s">
        <v>47</v>
      </c>
      <c r="B46" s="220" t="s">
        <v>1236</v>
      </c>
      <c r="C46" s="236" t="s">
        <v>1644</v>
      </c>
      <c r="D46" s="237">
        <v>5.1426999999999996</v>
      </c>
      <c r="E46" s="238">
        <v>10.61</v>
      </c>
      <c r="F46" s="231">
        <v>241682.97</v>
      </c>
      <c r="G46" s="219">
        <v>45292</v>
      </c>
      <c r="H46" s="198">
        <v>146098</v>
      </c>
    </row>
    <row r="47" spans="1:8">
      <c r="A47" s="222" t="s">
        <v>48</v>
      </c>
      <c r="B47" s="220" t="s">
        <v>1236</v>
      </c>
      <c r="C47" s="236" t="s">
        <v>1645</v>
      </c>
      <c r="D47" s="237">
        <v>1.8208</v>
      </c>
      <c r="E47" s="238">
        <v>2.69</v>
      </c>
      <c r="F47" s="231">
        <v>80031.27</v>
      </c>
      <c r="G47" s="219">
        <v>45292</v>
      </c>
      <c r="H47" s="198">
        <v>146098</v>
      </c>
    </row>
    <row r="48" spans="1:8">
      <c r="A48" s="222" t="s">
        <v>49</v>
      </c>
      <c r="B48" s="220" t="s">
        <v>1236</v>
      </c>
      <c r="C48" s="236" t="s">
        <v>1645</v>
      </c>
      <c r="D48" s="237">
        <v>2.3490000000000002</v>
      </c>
      <c r="E48" s="238">
        <v>3.56</v>
      </c>
      <c r="F48" s="231">
        <v>104398.56</v>
      </c>
      <c r="G48" s="219">
        <v>45292</v>
      </c>
      <c r="H48" s="198">
        <v>146098</v>
      </c>
    </row>
    <row r="49" spans="1:8">
      <c r="A49" s="222" t="s">
        <v>50</v>
      </c>
      <c r="B49" s="220" t="s">
        <v>1236</v>
      </c>
      <c r="C49" s="236" t="s">
        <v>1645</v>
      </c>
      <c r="D49" s="237">
        <v>3.5470999999999999</v>
      </c>
      <c r="E49" s="238">
        <v>7.71</v>
      </c>
      <c r="F49" s="231">
        <v>161691.04999999999</v>
      </c>
      <c r="G49" s="219">
        <v>45292</v>
      </c>
      <c r="H49" s="198">
        <v>146098</v>
      </c>
    </row>
    <row r="50" spans="1:8">
      <c r="A50" s="222" t="s">
        <v>51</v>
      </c>
      <c r="B50" s="220" t="s">
        <v>1236</v>
      </c>
      <c r="C50" s="236" t="s">
        <v>1645</v>
      </c>
      <c r="D50" s="237">
        <v>5.7401999999999997</v>
      </c>
      <c r="E50" s="238">
        <v>12.76</v>
      </c>
      <c r="F50" s="231">
        <v>272798.75</v>
      </c>
      <c r="G50" s="219">
        <v>45292</v>
      </c>
      <c r="H50" s="198">
        <v>146098</v>
      </c>
    </row>
    <row r="51" spans="1:8">
      <c r="A51" s="222" t="s">
        <v>52</v>
      </c>
      <c r="B51" s="220" t="s">
        <v>1236</v>
      </c>
      <c r="C51" s="236" t="s">
        <v>1646</v>
      </c>
      <c r="D51" s="237">
        <v>1.1990000000000001</v>
      </c>
      <c r="E51" s="238">
        <v>1.75</v>
      </c>
      <c r="F51" s="231">
        <v>50307.85</v>
      </c>
      <c r="G51" s="219">
        <v>45292</v>
      </c>
      <c r="H51" s="198">
        <v>146098</v>
      </c>
    </row>
    <row r="52" spans="1:8">
      <c r="A52" s="222" t="s">
        <v>53</v>
      </c>
      <c r="B52" s="220" t="s">
        <v>1236</v>
      </c>
      <c r="C52" s="236" t="s">
        <v>1646</v>
      </c>
      <c r="D52" s="237">
        <v>1.4675</v>
      </c>
      <c r="E52" s="238">
        <v>2.64</v>
      </c>
      <c r="F52" s="231">
        <v>64031.58</v>
      </c>
      <c r="G52" s="219">
        <v>45292</v>
      </c>
      <c r="H52" s="198">
        <v>146098</v>
      </c>
    </row>
    <row r="53" spans="1:8">
      <c r="A53" s="222" t="s">
        <v>54</v>
      </c>
      <c r="B53" s="220" t="s">
        <v>1236</v>
      </c>
      <c r="C53" s="236" t="s">
        <v>1646</v>
      </c>
      <c r="D53" s="237">
        <v>2.2644000000000002</v>
      </c>
      <c r="E53" s="238">
        <v>4.71</v>
      </c>
      <c r="F53" s="231">
        <v>111622.36</v>
      </c>
      <c r="G53" s="219">
        <v>45292</v>
      </c>
      <c r="H53" s="198">
        <v>146098</v>
      </c>
    </row>
    <row r="54" spans="1:8">
      <c r="A54" s="222" t="s">
        <v>55</v>
      </c>
      <c r="B54" s="220" t="s">
        <v>1236</v>
      </c>
      <c r="C54" s="236" t="s">
        <v>1646</v>
      </c>
      <c r="D54" s="237">
        <v>4.4481999999999999</v>
      </c>
      <c r="E54" s="238">
        <v>10.8</v>
      </c>
      <c r="F54" s="231">
        <v>238362.97</v>
      </c>
      <c r="G54" s="219">
        <v>45292</v>
      </c>
      <c r="H54" s="198">
        <v>146098</v>
      </c>
    </row>
    <row r="55" spans="1:8">
      <c r="A55" s="222" t="s">
        <v>56</v>
      </c>
      <c r="B55" s="220" t="s">
        <v>1236</v>
      </c>
      <c r="C55" s="236" t="s">
        <v>1647</v>
      </c>
      <c r="D55" s="237">
        <v>1.5647</v>
      </c>
      <c r="E55" s="238">
        <v>2.34</v>
      </c>
      <c r="F55" s="231">
        <v>73768.429999999993</v>
      </c>
      <c r="G55" s="219">
        <v>45292</v>
      </c>
      <c r="H55" s="198">
        <v>146098</v>
      </c>
    </row>
    <row r="56" spans="1:8">
      <c r="A56" s="222" t="s">
        <v>57</v>
      </c>
      <c r="B56" s="220" t="s">
        <v>1236</v>
      </c>
      <c r="C56" s="236" t="s">
        <v>1647</v>
      </c>
      <c r="D56" s="237">
        <v>2.0124</v>
      </c>
      <c r="E56" s="238">
        <v>4.34</v>
      </c>
      <c r="F56" s="231">
        <v>94016.37</v>
      </c>
      <c r="G56" s="219">
        <v>45292</v>
      </c>
      <c r="H56" s="198">
        <v>146098</v>
      </c>
    </row>
    <row r="57" spans="1:8">
      <c r="A57" s="222" t="s">
        <v>58</v>
      </c>
      <c r="B57" s="220" t="s">
        <v>1236</v>
      </c>
      <c r="C57" s="236" t="s">
        <v>1647</v>
      </c>
      <c r="D57" s="237">
        <v>3.3380999999999998</v>
      </c>
      <c r="E57" s="238">
        <v>8.3699999999999992</v>
      </c>
      <c r="F57" s="231">
        <v>143379.49</v>
      </c>
      <c r="G57" s="219">
        <v>45292</v>
      </c>
      <c r="H57" s="198">
        <v>146098</v>
      </c>
    </row>
    <row r="58" spans="1:8">
      <c r="A58" s="222" t="s">
        <v>59</v>
      </c>
      <c r="B58" s="220" t="s">
        <v>1236</v>
      </c>
      <c r="C58" s="236" t="s">
        <v>1647</v>
      </c>
      <c r="D58" s="237">
        <v>5.2701000000000002</v>
      </c>
      <c r="E58" s="238">
        <v>14.93</v>
      </c>
      <c r="F58" s="231">
        <v>238649.49</v>
      </c>
      <c r="G58" s="219">
        <v>45292</v>
      </c>
      <c r="H58" s="198">
        <v>146098</v>
      </c>
    </row>
    <row r="59" spans="1:8">
      <c r="A59" s="222" t="s">
        <v>60</v>
      </c>
      <c r="B59" s="220" t="s">
        <v>1236</v>
      </c>
      <c r="C59" s="236" t="s">
        <v>1648</v>
      </c>
      <c r="D59" s="237">
        <v>0.84819999999999995</v>
      </c>
      <c r="E59" s="238">
        <v>1.21</v>
      </c>
      <c r="F59" s="231">
        <v>37161.160000000003</v>
      </c>
      <c r="G59" s="219">
        <v>45292</v>
      </c>
      <c r="H59" s="198">
        <v>146098</v>
      </c>
    </row>
    <row r="60" spans="1:8">
      <c r="A60" s="222" t="s">
        <v>61</v>
      </c>
      <c r="B60" s="220" t="s">
        <v>1236</v>
      </c>
      <c r="C60" s="236" t="s">
        <v>1648</v>
      </c>
      <c r="D60" s="237">
        <v>1.1409</v>
      </c>
      <c r="E60" s="238">
        <v>1.74</v>
      </c>
      <c r="F60" s="231">
        <v>54056.06</v>
      </c>
      <c r="G60" s="219">
        <v>45292</v>
      </c>
      <c r="H60" s="198">
        <v>146098</v>
      </c>
    </row>
    <row r="61" spans="1:8">
      <c r="A61" s="222" t="s">
        <v>62</v>
      </c>
      <c r="B61" s="220" t="s">
        <v>1236</v>
      </c>
      <c r="C61" s="236" t="s">
        <v>1648</v>
      </c>
      <c r="D61" s="237">
        <v>2.0552999999999999</v>
      </c>
      <c r="E61" s="238">
        <v>5</v>
      </c>
      <c r="F61" s="231">
        <v>92787.11</v>
      </c>
      <c r="G61" s="219">
        <v>45292</v>
      </c>
      <c r="H61" s="198">
        <v>146098</v>
      </c>
    </row>
    <row r="62" spans="1:8">
      <c r="A62" s="222" t="s">
        <v>63</v>
      </c>
      <c r="B62" s="220" t="s">
        <v>1236</v>
      </c>
      <c r="C62" s="236" t="s">
        <v>1648</v>
      </c>
      <c r="D62" s="237">
        <v>3.7425999999999999</v>
      </c>
      <c r="E62" s="238">
        <v>10.18</v>
      </c>
      <c r="F62" s="231">
        <v>168220.38</v>
      </c>
      <c r="G62" s="219">
        <v>45292</v>
      </c>
      <c r="H62" s="198">
        <v>146098</v>
      </c>
    </row>
    <row r="63" spans="1:8">
      <c r="A63" s="222" t="s">
        <v>64</v>
      </c>
      <c r="B63" s="220" t="s">
        <v>1236</v>
      </c>
      <c r="C63" s="236" t="s">
        <v>1649</v>
      </c>
      <c r="D63" s="237">
        <v>1.2246999999999999</v>
      </c>
      <c r="E63" s="238">
        <v>1.85</v>
      </c>
      <c r="F63" s="231">
        <v>57894.31</v>
      </c>
      <c r="G63" s="219">
        <v>45292</v>
      </c>
      <c r="H63" s="198">
        <v>146098</v>
      </c>
    </row>
    <row r="64" spans="1:8">
      <c r="A64" s="222" t="s">
        <v>65</v>
      </c>
      <c r="B64" s="220" t="s">
        <v>1236</v>
      </c>
      <c r="C64" s="236" t="s">
        <v>1649</v>
      </c>
      <c r="D64" s="237">
        <v>1.5677000000000001</v>
      </c>
      <c r="E64" s="238">
        <v>2.89</v>
      </c>
      <c r="F64" s="231">
        <v>76849.240000000005</v>
      </c>
      <c r="G64" s="219">
        <v>45292</v>
      </c>
      <c r="H64" s="198">
        <v>146098</v>
      </c>
    </row>
    <row r="65" spans="1:8">
      <c r="A65" s="222" t="s">
        <v>66</v>
      </c>
      <c r="B65" s="220" t="s">
        <v>1236</v>
      </c>
      <c r="C65" s="236" t="s">
        <v>1649</v>
      </c>
      <c r="D65" s="237">
        <v>2.3380999999999998</v>
      </c>
      <c r="E65" s="238">
        <v>6.38</v>
      </c>
      <c r="F65" s="231">
        <v>108925.45</v>
      </c>
      <c r="G65" s="219">
        <v>45292</v>
      </c>
      <c r="H65" s="198">
        <v>146098</v>
      </c>
    </row>
    <row r="66" spans="1:8">
      <c r="A66" s="222" t="s">
        <v>67</v>
      </c>
      <c r="B66" s="220" t="s">
        <v>1236</v>
      </c>
      <c r="C66" s="236" t="s">
        <v>1649</v>
      </c>
      <c r="D66" s="237">
        <v>4.3662999999999998</v>
      </c>
      <c r="E66" s="238">
        <v>12.38</v>
      </c>
      <c r="F66" s="231">
        <v>221569.67</v>
      </c>
      <c r="G66" s="219">
        <v>45292</v>
      </c>
      <c r="H66" s="198">
        <v>146098</v>
      </c>
    </row>
    <row r="67" spans="1:8">
      <c r="A67" s="222" t="s">
        <v>1573</v>
      </c>
      <c r="B67" s="220" t="s">
        <v>1236</v>
      </c>
      <c r="C67" s="236" t="s">
        <v>1650</v>
      </c>
      <c r="D67" s="237">
        <v>1.6425000000000001</v>
      </c>
      <c r="E67" s="238">
        <v>2.06</v>
      </c>
      <c r="F67" s="231">
        <v>75123.98</v>
      </c>
      <c r="G67" s="219">
        <v>45292</v>
      </c>
      <c r="H67" s="207">
        <v>146098</v>
      </c>
    </row>
    <row r="68" spans="1:8">
      <c r="A68" s="222" t="s">
        <v>1574</v>
      </c>
      <c r="B68" s="220" t="s">
        <v>1236</v>
      </c>
      <c r="C68" s="236" t="s">
        <v>1650</v>
      </c>
      <c r="D68" s="237">
        <v>1.8576999999999999</v>
      </c>
      <c r="E68" s="238">
        <v>2.8</v>
      </c>
      <c r="F68" s="231">
        <v>86510.42</v>
      </c>
      <c r="G68" s="219">
        <v>45292</v>
      </c>
      <c r="H68" s="207">
        <v>146098</v>
      </c>
    </row>
    <row r="69" spans="1:8">
      <c r="A69" s="222" t="s">
        <v>1575</v>
      </c>
      <c r="B69" s="220" t="s">
        <v>1236</v>
      </c>
      <c r="C69" s="236" t="s">
        <v>1650</v>
      </c>
      <c r="D69" s="237">
        <v>3.0789</v>
      </c>
      <c r="E69" s="238">
        <v>5.93</v>
      </c>
      <c r="F69" s="231">
        <v>142069.45000000001</v>
      </c>
      <c r="G69" s="219">
        <v>45292</v>
      </c>
      <c r="H69" s="207">
        <v>146098</v>
      </c>
    </row>
    <row r="70" spans="1:8">
      <c r="A70" s="222" t="s">
        <v>1576</v>
      </c>
      <c r="B70" s="220" t="s">
        <v>1236</v>
      </c>
      <c r="C70" s="236" t="s">
        <v>1650</v>
      </c>
      <c r="D70" s="237">
        <v>5.3806000000000003</v>
      </c>
      <c r="E70" s="238">
        <v>12.76</v>
      </c>
      <c r="F70" s="231">
        <v>274042.43</v>
      </c>
      <c r="G70" s="219">
        <v>45292</v>
      </c>
      <c r="H70" s="207">
        <v>146098</v>
      </c>
    </row>
    <row r="71" spans="1:8">
      <c r="A71" s="222" t="s">
        <v>1577</v>
      </c>
      <c r="B71" s="220" t="s">
        <v>1236</v>
      </c>
      <c r="C71" s="236" t="s">
        <v>1651</v>
      </c>
      <c r="D71" s="237">
        <v>1.9432</v>
      </c>
      <c r="E71" s="238">
        <v>1.81</v>
      </c>
      <c r="F71" s="231">
        <v>88364.71</v>
      </c>
      <c r="G71" s="219">
        <v>45292</v>
      </c>
      <c r="H71" s="207">
        <v>146098</v>
      </c>
    </row>
    <row r="72" spans="1:8">
      <c r="A72" s="222" t="s">
        <v>1578</v>
      </c>
      <c r="B72" s="220" t="s">
        <v>1236</v>
      </c>
      <c r="C72" s="236" t="s">
        <v>1651</v>
      </c>
      <c r="D72" s="237">
        <v>2.1947000000000001</v>
      </c>
      <c r="E72" s="238">
        <v>3.75</v>
      </c>
      <c r="F72" s="231">
        <v>91655.76</v>
      </c>
      <c r="G72" s="219">
        <v>45292</v>
      </c>
      <c r="H72" s="207">
        <v>146098</v>
      </c>
    </row>
    <row r="73" spans="1:8">
      <c r="A73" s="222" t="s">
        <v>1579</v>
      </c>
      <c r="B73" s="220" t="s">
        <v>1236</v>
      </c>
      <c r="C73" s="236" t="s">
        <v>1651</v>
      </c>
      <c r="D73" s="237">
        <v>2.4691000000000001</v>
      </c>
      <c r="E73" s="238">
        <v>6.32</v>
      </c>
      <c r="F73" s="231">
        <v>113636.77</v>
      </c>
      <c r="G73" s="219">
        <v>45292</v>
      </c>
      <c r="H73" s="207">
        <v>146098</v>
      </c>
    </row>
    <row r="74" spans="1:8">
      <c r="A74" s="222" t="s">
        <v>1580</v>
      </c>
      <c r="B74" s="220" t="s">
        <v>1236</v>
      </c>
      <c r="C74" s="236" t="s">
        <v>1651</v>
      </c>
      <c r="D74" s="237">
        <v>3.7763</v>
      </c>
      <c r="E74" s="238">
        <v>9.17</v>
      </c>
      <c r="F74" s="231">
        <v>173799.12</v>
      </c>
      <c r="G74" s="219">
        <v>45292</v>
      </c>
      <c r="H74" s="207">
        <v>146098</v>
      </c>
    </row>
    <row r="75" spans="1:8">
      <c r="A75" s="222" t="s">
        <v>1581</v>
      </c>
      <c r="B75" s="220" t="s">
        <v>1236</v>
      </c>
      <c r="C75" s="236" t="s">
        <v>1652</v>
      </c>
      <c r="D75" s="237">
        <v>1.6814</v>
      </c>
      <c r="E75" s="238">
        <v>1.26</v>
      </c>
      <c r="F75" s="231">
        <v>77679.25</v>
      </c>
      <c r="G75" s="219">
        <v>45292</v>
      </c>
      <c r="H75" s="207">
        <v>146098</v>
      </c>
    </row>
    <row r="76" spans="1:8">
      <c r="A76" s="222" t="s">
        <v>1582</v>
      </c>
      <c r="B76" s="220" t="s">
        <v>1236</v>
      </c>
      <c r="C76" s="236" t="s">
        <v>1652</v>
      </c>
      <c r="D76" s="237">
        <v>2.3212999999999999</v>
      </c>
      <c r="E76" s="238">
        <v>2.75</v>
      </c>
      <c r="F76" s="231">
        <v>107034.15</v>
      </c>
      <c r="G76" s="219">
        <v>45292</v>
      </c>
      <c r="H76" s="207">
        <v>146098</v>
      </c>
    </row>
    <row r="77" spans="1:8">
      <c r="A77" s="222" t="s">
        <v>1583</v>
      </c>
      <c r="B77" s="220" t="s">
        <v>1236</v>
      </c>
      <c r="C77" s="236" t="s">
        <v>1652</v>
      </c>
      <c r="D77" s="237">
        <v>3.1522000000000001</v>
      </c>
      <c r="E77" s="238">
        <v>5.43</v>
      </c>
      <c r="F77" s="231">
        <v>137231.42000000001</v>
      </c>
      <c r="G77" s="219">
        <v>45292</v>
      </c>
      <c r="H77" s="207">
        <v>146098</v>
      </c>
    </row>
    <row r="78" spans="1:8">
      <c r="A78" s="222" t="s">
        <v>1584</v>
      </c>
      <c r="B78" s="220" t="s">
        <v>1236</v>
      </c>
      <c r="C78" s="236" t="s">
        <v>1652</v>
      </c>
      <c r="D78" s="237">
        <v>4.2328999999999999</v>
      </c>
      <c r="E78" s="238">
        <v>7.7</v>
      </c>
      <c r="F78" s="231">
        <v>193218.37</v>
      </c>
      <c r="G78" s="219">
        <v>45292</v>
      </c>
      <c r="H78" s="207">
        <v>146098</v>
      </c>
    </row>
    <row r="79" spans="1:8">
      <c r="A79" s="222" t="s">
        <v>68</v>
      </c>
      <c r="B79" s="220" t="s">
        <v>1236</v>
      </c>
      <c r="C79" s="236" t="s">
        <v>1653</v>
      </c>
      <c r="D79" s="237">
        <v>0.92649999999999999</v>
      </c>
      <c r="E79" s="238">
        <v>3.55</v>
      </c>
      <c r="F79" s="231">
        <v>49428.59</v>
      </c>
      <c r="G79" s="219">
        <v>45292</v>
      </c>
      <c r="H79" s="198">
        <v>146098</v>
      </c>
    </row>
    <row r="80" spans="1:8">
      <c r="A80" s="222" t="s">
        <v>69</v>
      </c>
      <c r="B80" s="220" t="s">
        <v>1236</v>
      </c>
      <c r="C80" s="236" t="s">
        <v>1653</v>
      </c>
      <c r="D80" s="237">
        <v>1.2473000000000001</v>
      </c>
      <c r="E80" s="238">
        <v>5.8</v>
      </c>
      <c r="F80" s="231">
        <v>64573.29</v>
      </c>
      <c r="G80" s="219">
        <v>45292</v>
      </c>
      <c r="H80" s="198">
        <v>146098</v>
      </c>
    </row>
    <row r="81" spans="1:8">
      <c r="A81" s="222" t="s">
        <v>70</v>
      </c>
      <c r="B81" s="220" t="s">
        <v>1236</v>
      </c>
      <c r="C81" s="236" t="s">
        <v>1653</v>
      </c>
      <c r="D81" s="237">
        <v>1.7682</v>
      </c>
      <c r="E81" s="238">
        <v>8.99</v>
      </c>
      <c r="F81" s="231">
        <v>90969.11</v>
      </c>
      <c r="G81" s="219">
        <v>45292</v>
      </c>
      <c r="H81" s="198">
        <v>146098</v>
      </c>
    </row>
    <row r="82" spans="1:8">
      <c r="A82" s="222" t="s">
        <v>71</v>
      </c>
      <c r="B82" s="220" t="s">
        <v>1236</v>
      </c>
      <c r="C82" s="236" t="s">
        <v>1653</v>
      </c>
      <c r="D82" s="237">
        <v>2.5051999999999999</v>
      </c>
      <c r="E82" s="238">
        <v>9.34</v>
      </c>
      <c r="F82" s="231">
        <v>126190.29</v>
      </c>
      <c r="G82" s="219">
        <v>45292</v>
      </c>
      <c r="H82" s="198">
        <v>146098</v>
      </c>
    </row>
    <row r="83" spans="1:8">
      <c r="A83" s="222" t="s">
        <v>72</v>
      </c>
      <c r="B83" s="220" t="s">
        <v>1236</v>
      </c>
      <c r="C83" s="236" t="s">
        <v>1654</v>
      </c>
      <c r="D83" s="237">
        <v>0.77180000000000004</v>
      </c>
      <c r="E83" s="238">
        <v>1.91</v>
      </c>
      <c r="F83" s="231">
        <v>38862.44</v>
      </c>
      <c r="G83" s="219">
        <v>45292</v>
      </c>
      <c r="H83" s="198">
        <v>146098</v>
      </c>
    </row>
    <row r="84" spans="1:8">
      <c r="A84" s="222" t="s">
        <v>73</v>
      </c>
      <c r="B84" s="220" t="s">
        <v>1236</v>
      </c>
      <c r="C84" s="236" t="s">
        <v>1654</v>
      </c>
      <c r="D84" s="237">
        <v>0.7923</v>
      </c>
      <c r="E84" s="238">
        <v>2.9</v>
      </c>
      <c r="F84" s="231">
        <v>40868.61</v>
      </c>
      <c r="G84" s="219">
        <v>45292</v>
      </c>
      <c r="H84" s="198">
        <v>146098</v>
      </c>
    </row>
    <row r="85" spans="1:8">
      <c r="A85" s="222" t="s">
        <v>74</v>
      </c>
      <c r="B85" s="220" t="s">
        <v>1236</v>
      </c>
      <c r="C85" s="236" t="s">
        <v>1654</v>
      </c>
      <c r="D85" s="237">
        <v>1.0845</v>
      </c>
      <c r="E85" s="238">
        <v>4.24</v>
      </c>
      <c r="F85" s="231">
        <v>56156.52</v>
      </c>
      <c r="G85" s="219">
        <v>45292</v>
      </c>
      <c r="H85" s="198">
        <v>146098</v>
      </c>
    </row>
    <row r="86" spans="1:8">
      <c r="A86" s="222" t="s">
        <v>75</v>
      </c>
      <c r="B86" s="220" t="s">
        <v>1236</v>
      </c>
      <c r="C86" s="236" t="s">
        <v>1654</v>
      </c>
      <c r="D86" s="237">
        <v>1.6775</v>
      </c>
      <c r="E86" s="238">
        <v>5.74</v>
      </c>
      <c r="F86" s="231">
        <v>92166.34</v>
      </c>
      <c r="G86" s="219">
        <v>45292</v>
      </c>
      <c r="H86" s="198">
        <v>146098</v>
      </c>
    </row>
    <row r="87" spans="1:8">
      <c r="A87" s="222" t="s">
        <v>76</v>
      </c>
      <c r="B87" s="220" t="s">
        <v>1236</v>
      </c>
      <c r="C87" s="236" t="s">
        <v>1655</v>
      </c>
      <c r="D87" s="237">
        <v>0.62649999999999995</v>
      </c>
      <c r="E87" s="238">
        <v>4.4400000000000004</v>
      </c>
      <c r="F87" s="231">
        <v>33667.19</v>
      </c>
      <c r="G87" s="219">
        <v>45292</v>
      </c>
      <c r="H87" s="198">
        <v>146098</v>
      </c>
    </row>
    <row r="88" spans="1:8">
      <c r="A88" s="222" t="s">
        <v>77</v>
      </c>
      <c r="B88" s="220" t="s">
        <v>1236</v>
      </c>
      <c r="C88" s="236" t="s">
        <v>1655</v>
      </c>
      <c r="D88" s="237">
        <v>0.78979999999999995</v>
      </c>
      <c r="E88" s="238">
        <v>5.92</v>
      </c>
      <c r="F88" s="231">
        <v>42923.43</v>
      </c>
      <c r="G88" s="219">
        <v>45292</v>
      </c>
      <c r="H88" s="198">
        <v>146098</v>
      </c>
    </row>
    <row r="89" spans="1:8">
      <c r="A89" s="222" t="s">
        <v>78</v>
      </c>
      <c r="B89" s="220" t="s">
        <v>1236</v>
      </c>
      <c r="C89" s="236" t="s">
        <v>1655</v>
      </c>
      <c r="D89" s="237">
        <v>1.1713</v>
      </c>
      <c r="E89" s="238">
        <v>6.31</v>
      </c>
      <c r="F89" s="231">
        <v>62645.54</v>
      </c>
      <c r="G89" s="219">
        <v>45292</v>
      </c>
      <c r="H89" s="198">
        <v>146098</v>
      </c>
    </row>
    <row r="90" spans="1:8">
      <c r="A90" s="222" t="s">
        <v>79</v>
      </c>
      <c r="B90" s="220" t="s">
        <v>1236</v>
      </c>
      <c r="C90" s="236" t="s">
        <v>1655</v>
      </c>
      <c r="D90" s="237">
        <v>2.2290000000000001</v>
      </c>
      <c r="E90" s="238">
        <v>8.92</v>
      </c>
      <c r="F90" s="231">
        <v>115448.09</v>
      </c>
      <c r="G90" s="219">
        <v>45292</v>
      </c>
      <c r="H90" s="198">
        <v>146098</v>
      </c>
    </row>
    <row r="91" spans="1:8">
      <c r="A91" s="222" t="s">
        <v>80</v>
      </c>
      <c r="B91" s="220" t="s">
        <v>1236</v>
      </c>
      <c r="C91" s="236" t="s">
        <v>1656</v>
      </c>
      <c r="D91" s="237">
        <v>0.81140000000000001</v>
      </c>
      <c r="E91" s="238">
        <v>3.25</v>
      </c>
      <c r="F91" s="231">
        <v>41206.620000000003</v>
      </c>
      <c r="G91" s="219">
        <v>45292</v>
      </c>
      <c r="H91" s="198">
        <v>146098</v>
      </c>
    </row>
    <row r="92" spans="1:8">
      <c r="A92" s="222" t="s">
        <v>81</v>
      </c>
      <c r="B92" s="220" t="s">
        <v>1236</v>
      </c>
      <c r="C92" s="236" t="s">
        <v>1656</v>
      </c>
      <c r="D92" s="237">
        <v>1.1234999999999999</v>
      </c>
      <c r="E92" s="238">
        <v>4.6399999999999997</v>
      </c>
      <c r="F92" s="231">
        <v>58950.07</v>
      </c>
      <c r="G92" s="219">
        <v>45292</v>
      </c>
      <c r="H92" s="198">
        <v>146098</v>
      </c>
    </row>
    <row r="93" spans="1:8">
      <c r="A93" s="222" t="s">
        <v>82</v>
      </c>
      <c r="B93" s="220" t="s">
        <v>1236</v>
      </c>
      <c r="C93" s="236" t="s">
        <v>1656</v>
      </c>
      <c r="D93" s="237">
        <v>1.6579999999999999</v>
      </c>
      <c r="E93" s="238">
        <v>7.01</v>
      </c>
      <c r="F93" s="231">
        <v>85143.23</v>
      </c>
      <c r="G93" s="219">
        <v>45292</v>
      </c>
      <c r="H93" s="198">
        <v>146098</v>
      </c>
    </row>
    <row r="94" spans="1:8">
      <c r="A94" s="222" t="s">
        <v>83</v>
      </c>
      <c r="B94" s="220" t="s">
        <v>1236</v>
      </c>
      <c r="C94" s="236" t="s">
        <v>1656</v>
      </c>
      <c r="D94" s="237">
        <v>3.1591</v>
      </c>
      <c r="E94" s="238">
        <v>12.49</v>
      </c>
      <c r="F94" s="231">
        <v>161398.45000000001</v>
      </c>
      <c r="G94" s="219">
        <v>45292</v>
      </c>
      <c r="H94" s="198">
        <v>146098</v>
      </c>
    </row>
    <row r="95" spans="1:8">
      <c r="A95" s="222" t="s">
        <v>84</v>
      </c>
      <c r="B95" s="220" t="s">
        <v>1236</v>
      </c>
      <c r="C95" s="236" t="s">
        <v>1657</v>
      </c>
      <c r="D95" s="237">
        <v>0.76959999999999995</v>
      </c>
      <c r="E95" s="238">
        <v>2.66</v>
      </c>
      <c r="F95" s="231">
        <v>40534.720000000001</v>
      </c>
      <c r="G95" s="219">
        <v>45292</v>
      </c>
      <c r="H95" s="198">
        <v>146098</v>
      </c>
    </row>
    <row r="96" spans="1:8">
      <c r="A96" s="222" t="s">
        <v>85</v>
      </c>
      <c r="B96" s="220" t="s">
        <v>1236</v>
      </c>
      <c r="C96" s="236" t="s">
        <v>1657</v>
      </c>
      <c r="D96" s="237">
        <v>1.0319</v>
      </c>
      <c r="E96" s="238">
        <v>3.62</v>
      </c>
      <c r="F96" s="231">
        <v>51958.01</v>
      </c>
      <c r="G96" s="219">
        <v>45292</v>
      </c>
      <c r="H96" s="198">
        <v>146098</v>
      </c>
    </row>
    <row r="97" spans="1:8">
      <c r="A97" s="222" t="s">
        <v>86</v>
      </c>
      <c r="B97" s="220" t="s">
        <v>1236</v>
      </c>
      <c r="C97" s="236" t="s">
        <v>1657</v>
      </c>
      <c r="D97" s="237">
        <v>1.4658</v>
      </c>
      <c r="E97" s="238">
        <v>4.34</v>
      </c>
      <c r="F97" s="231">
        <v>75863.679999999993</v>
      </c>
      <c r="G97" s="219">
        <v>45292</v>
      </c>
      <c r="H97" s="198">
        <v>146098</v>
      </c>
    </row>
    <row r="98" spans="1:8">
      <c r="A98" s="222" t="s">
        <v>87</v>
      </c>
      <c r="B98" s="220" t="s">
        <v>1236</v>
      </c>
      <c r="C98" s="236" t="s">
        <v>1657</v>
      </c>
      <c r="D98" s="237">
        <v>1.8669</v>
      </c>
      <c r="E98" s="238">
        <v>4.5599999999999996</v>
      </c>
      <c r="F98" s="231">
        <v>103442.8</v>
      </c>
      <c r="G98" s="219">
        <v>45292</v>
      </c>
      <c r="H98" s="198">
        <v>146098</v>
      </c>
    </row>
    <row r="99" spans="1:8">
      <c r="A99" s="222" t="s">
        <v>88</v>
      </c>
      <c r="B99" s="220" t="s">
        <v>1236</v>
      </c>
      <c r="C99" s="236" t="s">
        <v>1658</v>
      </c>
      <c r="D99" s="237">
        <v>0.67230000000000001</v>
      </c>
      <c r="E99" s="238">
        <v>1.98</v>
      </c>
      <c r="F99" s="231">
        <v>31862.31</v>
      </c>
      <c r="G99" s="219">
        <v>45292</v>
      </c>
      <c r="H99" s="198">
        <v>146098</v>
      </c>
    </row>
    <row r="100" spans="1:8">
      <c r="A100" s="222" t="s">
        <v>89</v>
      </c>
      <c r="B100" s="220" t="s">
        <v>1236</v>
      </c>
      <c r="C100" s="236" t="s">
        <v>1658</v>
      </c>
      <c r="D100" s="237">
        <v>0.86619999999999997</v>
      </c>
      <c r="E100" s="238">
        <v>2.82</v>
      </c>
      <c r="F100" s="231">
        <v>41800.36</v>
      </c>
      <c r="G100" s="219">
        <v>45292</v>
      </c>
      <c r="H100" s="198">
        <v>146098</v>
      </c>
    </row>
    <row r="101" spans="1:8">
      <c r="A101" s="222" t="s">
        <v>90</v>
      </c>
      <c r="B101" s="220" t="s">
        <v>1236</v>
      </c>
      <c r="C101" s="236" t="s">
        <v>1658</v>
      </c>
      <c r="D101" s="237">
        <v>1.2272000000000001</v>
      </c>
      <c r="E101" s="238">
        <v>4.4800000000000004</v>
      </c>
      <c r="F101" s="231">
        <v>59655.96</v>
      </c>
      <c r="G101" s="219">
        <v>45292</v>
      </c>
      <c r="H101" s="198">
        <v>146098</v>
      </c>
    </row>
    <row r="102" spans="1:8">
      <c r="A102" s="222" t="s">
        <v>91</v>
      </c>
      <c r="B102" s="220" t="s">
        <v>1236</v>
      </c>
      <c r="C102" s="236" t="s">
        <v>1658</v>
      </c>
      <c r="D102" s="237">
        <v>2.0486</v>
      </c>
      <c r="E102" s="238">
        <v>6.49</v>
      </c>
      <c r="F102" s="231">
        <v>105294.91</v>
      </c>
      <c r="G102" s="219">
        <v>45292</v>
      </c>
      <c r="H102" s="198">
        <v>146098</v>
      </c>
    </row>
    <row r="103" spans="1:8">
      <c r="A103" s="222" t="s">
        <v>92</v>
      </c>
      <c r="B103" s="220" t="s">
        <v>1236</v>
      </c>
      <c r="C103" s="236" t="s">
        <v>1659</v>
      </c>
      <c r="D103" s="237">
        <v>0.68710000000000004</v>
      </c>
      <c r="E103" s="238">
        <v>1.64</v>
      </c>
      <c r="F103" s="231">
        <v>34463.71</v>
      </c>
      <c r="G103" s="219">
        <v>45292</v>
      </c>
      <c r="H103" s="198">
        <v>146098</v>
      </c>
    </row>
    <row r="104" spans="1:8">
      <c r="A104" s="222" t="s">
        <v>93</v>
      </c>
      <c r="B104" s="220" t="s">
        <v>1236</v>
      </c>
      <c r="C104" s="236" t="s">
        <v>1659</v>
      </c>
      <c r="D104" s="237">
        <v>0.78859999999999997</v>
      </c>
      <c r="E104" s="238">
        <v>2.14</v>
      </c>
      <c r="F104" s="231">
        <v>38806.68</v>
      </c>
      <c r="G104" s="219">
        <v>45292</v>
      </c>
      <c r="H104" s="198">
        <v>146098</v>
      </c>
    </row>
    <row r="105" spans="1:8">
      <c r="A105" s="222" t="s">
        <v>94</v>
      </c>
      <c r="B105" s="220" t="s">
        <v>1236</v>
      </c>
      <c r="C105" s="236" t="s">
        <v>1659</v>
      </c>
      <c r="D105" s="237">
        <v>1.0233000000000001</v>
      </c>
      <c r="E105" s="238">
        <v>2.9</v>
      </c>
      <c r="F105" s="231">
        <v>52683.02</v>
      </c>
      <c r="G105" s="219">
        <v>45292</v>
      </c>
      <c r="H105" s="198">
        <v>146098</v>
      </c>
    </row>
    <row r="106" spans="1:8">
      <c r="A106" s="222" t="s">
        <v>95</v>
      </c>
      <c r="B106" s="220" t="s">
        <v>1236</v>
      </c>
      <c r="C106" s="236" t="s">
        <v>1659</v>
      </c>
      <c r="D106" s="237">
        <v>2.0366</v>
      </c>
      <c r="E106" s="238">
        <v>6.23</v>
      </c>
      <c r="F106" s="231">
        <v>103768.05</v>
      </c>
      <c r="G106" s="219">
        <v>45292</v>
      </c>
      <c r="H106" s="198">
        <v>146098</v>
      </c>
    </row>
    <row r="107" spans="1:8">
      <c r="A107" s="222" t="s">
        <v>96</v>
      </c>
      <c r="B107" s="220" t="s">
        <v>1236</v>
      </c>
      <c r="C107" s="236" t="s">
        <v>1660</v>
      </c>
      <c r="D107" s="237">
        <v>0.63049999999999995</v>
      </c>
      <c r="E107" s="238">
        <v>1.54</v>
      </c>
      <c r="F107" s="231">
        <v>30000</v>
      </c>
      <c r="G107" s="219">
        <v>45292</v>
      </c>
      <c r="H107" s="198">
        <v>146098</v>
      </c>
    </row>
    <row r="108" spans="1:8">
      <c r="A108" s="222" t="s">
        <v>97</v>
      </c>
      <c r="B108" s="220" t="s">
        <v>1236</v>
      </c>
      <c r="C108" s="236" t="s">
        <v>1660</v>
      </c>
      <c r="D108" s="237">
        <v>0.70650000000000002</v>
      </c>
      <c r="E108" s="238">
        <v>1.97</v>
      </c>
      <c r="F108" s="231">
        <v>33143.96</v>
      </c>
      <c r="G108" s="219">
        <v>45292</v>
      </c>
      <c r="H108" s="198">
        <v>146098</v>
      </c>
    </row>
    <row r="109" spans="1:8">
      <c r="A109" s="222" t="s">
        <v>98</v>
      </c>
      <c r="B109" s="220" t="s">
        <v>1236</v>
      </c>
      <c r="C109" s="236" t="s">
        <v>1660</v>
      </c>
      <c r="D109" s="237">
        <v>0.89229999999999998</v>
      </c>
      <c r="E109" s="238">
        <v>2.88</v>
      </c>
      <c r="F109" s="231">
        <v>42097.38</v>
      </c>
      <c r="G109" s="219">
        <v>45292</v>
      </c>
      <c r="H109" s="198">
        <v>146098</v>
      </c>
    </row>
    <row r="110" spans="1:8">
      <c r="A110" s="222" t="s">
        <v>99</v>
      </c>
      <c r="B110" s="220" t="s">
        <v>1236</v>
      </c>
      <c r="C110" s="236" t="s">
        <v>1660</v>
      </c>
      <c r="D110" s="237">
        <v>1.6216999999999999</v>
      </c>
      <c r="E110" s="238">
        <v>5.38</v>
      </c>
      <c r="F110" s="231">
        <v>83058.929999999993</v>
      </c>
      <c r="G110" s="219">
        <v>45292</v>
      </c>
      <c r="H110" s="198">
        <v>146098</v>
      </c>
    </row>
    <row r="111" spans="1:8">
      <c r="A111" s="222" t="s">
        <v>100</v>
      </c>
      <c r="B111" s="220" t="s">
        <v>1236</v>
      </c>
      <c r="C111" s="236" t="s">
        <v>1661</v>
      </c>
      <c r="D111" s="237">
        <v>0.61990000000000001</v>
      </c>
      <c r="E111" s="238">
        <v>2.08</v>
      </c>
      <c r="F111" s="231">
        <v>30346.54</v>
      </c>
      <c r="G111" s="219">
        <v>45292</v>
      </c>
      <c r="H111" s="198">
        <v>146098</v>
      </c>
    </row>
    <row r="112" spans="1:8">
      <c r="A112" s="222" t="s">
        <v>101</v>
      </c>
      <c r="B112" s="220" t="s">
        <v>1236</v>
      </c>
      <c r="C112" s="236" t="s">
        <v>1661</v>
      </c>
      <c r="D112" s="237">
        <v>0.69769999999999999</v>
      </c>
      <c r="E112" s="238">
        <v>2.9</v>
      </c>
      <c r="F112" s="231">
        <v>35001.14</v>
      </c>
      <c r="G112" s="219">
        <v>45292</v>
      </c>
      <c r="H112" s="198">
        <v>146098</v>
      </c>
    </row>
    <row r="113" spans="1:8">
      <c r="A113" s="222" t="s">
        <v>102</v>
      </c>
      <c r="B113" s="220" t="s">
        <v>1236</v>
      </c>
      <c r="C113" s="236" t="s">
        <v>1661</v>
      </c>
      <c r="D113" s="237">
        <v>0.97009999999999996</v>
      </c>
      <c r="E113" s="238">
        <v>4.21</v>
      </c>
      <c r="F113" s="231">
        <v>50109.61</v>
      </c>
      <c r="G113" s="219">
        <v>45292</v>
      </c>
      <c r="H113" s="198">
        <v>146098</v>
      </c>
    </row>
    <row r="114" spans="1:8">
      <c r="A114" s="222" t="s">
        <v>103</v>
      </c>
      <c r="B114" s="220" t="s">
        <v>1236</v>
      </c>
      <c r="C114" s="236" t="s">
        <v>1661</v>
      </c>
      <c r="D114" s="237">
        <v>1.9111</v>
      </c>
      <c r="E114" s="238">
        <v>8.32</v>
      </c>
      <c r="F114" s="231">
        <v>103244.04</v>
      </c>
      <c r="G114" s="219">
        <v>45292</v>
      </c>
      <c r="H114" s="198">
        <v>146098</v>
      </c>
    </row>
    <row r="115" spans="1:8">
      <c r="A115" s="222" t="s">
        <v>104</v>
      </c>
      <c r="B115" s="220" t="s">
        <v>1236</v>
      </c>
      <c r="C115" s="236" t="s">
        <v>1662</v>
      </c>
      <c r="D115" s="237">
        <v>0.86</v>
      </c>
      <c r="E115" s="238">
        <v>4.58</v>
      </c>
      <c r="F115" s="231">
        <v>44351.99</v>
      </c>
      <c r="G115" s="219">
        <v>45292</v>
      </c>
      <c r="H115" s="198">
        <v>146098</v>
      </c>
    </row>
    <row r="116" spans="1:8">
      <c r="A116" s="222" t="s">
        <v>105</v>
      </c>
      <c r="B116" s="220" t="s">
        <v>1236</v>
      </c>
      <c r="C116" s="236" t="s">
        <v>1662</v>
      </c>
      <c r="D116" s="237">
        <v>1.7976000000000001</v>
      </c>
      <c r="E116" s="238">
        <v>6.31</v>
      </c>
      <c r="F116" s="231">
        <v>83661.789999999994</v>
      </c>
      <c r="G116" s="219">
        <v>45292</v>
      </c>
      <c r="H116" s="198">
        <v>146098</v>
      </c>
    </row>
    <row r="117" spans="1:8">
      <c r="A117" s="222" t="s">
        <v>106</v>
      </c>
      <c r="B117" s="220" t="s">
        <v>1236</v>
      </c>
      <c r="C117" s="236" t="s">
        <v>1662</v>
      </c>
      <c r="D117" s="237">
        <v>2.0474999999999999</v>
      </c>
      <c r="E117" s="238">
        <v>8.9499999999999993</v>
      </c>
      <c r="F117" s="231">
        <v>99625.49</v>
      </c>
      <c r="G117" s="219">
        <v>45292</v>
      </c>
      <c r="H117" s="198">
        <v>146098</v>
      </c>
    </row>
    <row r="118" spans="1:8">
      <c r="A118" s="222" t="s">
        <v>107</v>
      </c>
      <c r="B118" s="220" t="s">
        <v>1236</v>
      </c>
      <c r="C118" s="236" t="s">
        <v>1662</v>
      </c>
      <c r="D118" s="237">
        <v>3.3325</v>
      </c>
      <c r="E118" s="238">
        <v>12.81</v>
      </c>
      <c r="F118" s="231">
        <v>168806.19</v>
      </c>
      <c r="G118" s="219">
        <v>45292</v>
      </c>
      <c r="H118" s="198">
        <v>146098</v>
      </c>
    </row>
    <row r="119" spans="1:8">
      <c r="A119" s="222" t="s">
        <v>108</v>
      </c>
      <c r="B119" s="220" t="s">
        <v>1236</v>
      </c>
      <c r="C119" s="236" t="s">
        <v>1663</v>
      </c>
      <c r="D119" s="237">
        <v>0.63560000000000005</v>
      </c>
      <c r="E119" s="238">
        <v>2.83</v>
      </c>
      <c r="F119" s="231">
        <v>31882.959999999999</v>
      </c>
      <c r="G119" s="219">
        <v>45292</v>
      </c>
      <c r="H119" s="198">
        <v>146098</v>
      </c>
    </row>
    <row r="120" spans="1:8">
      <c r="A120" s="222" t="s">
        <v>109</v>
      </c>
      <c r="B120" s="220" t="s">
        <v>1236</v>
      </c>
      <c r="C120" s="236" t="s">
        <v>1663</v>
      </c>
      <c r="D120" s="237">
        <v>1.2121999999999999</v>
      </c>
      <c r="E120" s="238">
        <v>4.3600000000000003</v>
      </c>
      <c r="F120" s="231">
        <v>64801.34</v>
      </c>
      <c r="G120" s="219">
        <v>45292</v>
      </c>
      <c r="H120" s="198">
        <v>146098</v>
      </c>
    </row>
    <row r="121" spans="1:8">
      <c r="A121" s="222" t="s">
        <v>110</v>
      </c>
      <c r="B121" s="220" t="s">
        <v>1236</v>
      </c>
      <c r="C121" s="236" t="s">
        <v>1663</v>
      </c>
      <c r="D121" s="237">
        <v>1.9401999999999999</v>
      </c>
      <c r="E121" s="238">
        <v>7.26</v>
      </c>
      <c r="F121" s="231">
        <v>104771.25</v>
      </c>
      <c r="G121" s="219">
        <v>45292</v>
      </c>
      <c r="H121" s="198">
        <v>146098</v>
      </c>
    </row>
    <row r="122" spans="1:8">
      <c r="A122" s="222" t="s">
        <v>111</v>
      </c>
      <c r="B122" s="220" t="s">
        <v>1236</v>
      </c>
      <c r="C122" s="236" t="s">
        <v>1663</v>
      </c>
      <c r="D122" s="237">
        <v>3.7747999999999999</v>
      </c>
      <c r="E122" s="238">
        <v>12.62</v>
      </c>
      <c r="F122" s="231">
        <v>206125.07</v>
      </c>
      <c r="G122" s="219">
        <v>45292</v>
      </c>
      <c r="H122" s="198">
        <v>146098</v>
      </c>
    </row>
    <row r="123" spans="1:8">
      <c r="A123" s="222" t="s">
        <v>112</v>
      </c>
      <c r="B123" s="220" t="s">
        <v>1236</v>
      </c>
      <c r="C123" s="236" t="s">
        <v>1664</v>
      </c>
      <c r="D123" s="237">
        <v>0.4602</v>
      </c>
      <c r="E123" s="238">
        <v>2.13</v>
      </c>
      <c r="F123" s="231">
        <v>30000</v>
      </c>
      <c r="G123" s="219">
        <v>45292</v>
      </c>
      <c r="H123" s="198">
        <v>146098</v>
      </c>
    </row>
    <row r="124" spans="1:8">
      <c r="A124" s="222" t="s">
        <v>113</v>
      </c>
      <c r="B124" s="220" t="s">
        <v>1236</v>
      </c>
      <c r="C124" s="236" t="s">
        <v>1664</v>
      </c>
      <c r="D124" s="237">
        <v>0.64790000000000003</v>
      </c>
      <c r="E124" s="238">
        <v>3.03</v>
      </c>
      <c r="F124" s="231">
        <v>32448.95</v>
      </c>
      <c r="G124" s="219">
        <v>45292</v>
      </c>
      <c r="H124" s="198">
        <v>146098</v>
      </c>
    </row>
    <row r="125" spans="1:8">
      <c r="A125" s="222" t="s">
        <v>114</v>
      </c>
      <c r="B125" s="220" t="s">
        <v>1236</v>
      </c>
      <c r="C125" s="236" t="s">
        <v>1664</v>
      </c>
      <c r="D125" s="237">
        <v>1.1556999999999999</v>
      </c>
      <c r="E125" s="238">
        <v>5.19</v>
      </c>
      <c r="F125" s="231">
        <v>58579.59</v>
      </c>
      <c r="G125" s="219">
        <v>45292</v>
      </c>
      <c r="H125" s="198">
        <v>146098</v>
      </c>
    </row>
    <row r="126" spans="1:8">
      <c r="A126" s="222" t="s">
        <v>115</v>
      </c>
      <c r="B126" s="220" t="s">
        <v>1236</v>
      </c>
      <c r="C126" s="236" t="s">
        <v>1664</v>
      </c>
      <c r="D126" s="237">
        <v>2.2244999999999999</v>
      </c>
      <c r="E126" s="238">
        <v>8.86</v>
      </c>
      <c r="F126" s="231">
        <v>136489.29</v>
      </c>
      <c r="G126" s="219">
        <v>45292</v>
      </c>
      <c r="H126" s="198">
        <v>146098</v>
      </c>
    </row>
    <row r="127" spans="1:8">
      <c r="A127" s="222" t="s">
        <v>116</v>
      </c>
      <c r="B127" s="220" t="s">
        <v>1236</v>
      </c>
      <c r="C127" s="236" t="s">
        <v>1665</v>
      </c>
      <c r="D127" s="237">
        <v>0.55700000000000005</v>
      </c>
      <c r="E127" s="238">
        <v>1.74</v>
      </c>
      <c r="F127" s="231">
        <v>30000</v>
      </c>
      <c r="G127" s="219">
        <v>45292</v>
      </c>
      <c r="H127" s="198">
        <v>146098</v>
      </c>
    </row>
    <row r="128" spans="1:8">
      <c r="A128" s="222" t="s">
        <v>117</v>
      </c>
      <c r="B128" s="220" t="s">
        <v>1236</v>
      </c>
      <c r="C128" s="236" t="s">
        <v>1665</v>
      </c>
      <c r="D128" s="237">
        <v>0.62309999999999999</v>
      </c>
      <c r="E128" s="238">
        <v>2.6</v>
      </c>
      <c r="F128" s="231">
        <v>30376.080000000002</v>
      </c>
      <c r="G128" s="219">
        <v>45292</v>
      </c>
      <c r="H128" s="198">
        <v>146098</v>
      </c>
    </row>
    <row r="129" spans="1:8">
      <c r="A129" s="222" t="s">
        <v>118</v>
      </c>
      <c r="B129" s="220" t="s">
        <v>1236</v>
      </c>
      <c r="C129" s="236" t="s">
        <v>1665</v>
      </c>
      <c r="D129" s="237">
        <v>0.85019999999999996</v>
      </c>
      <c r="E129" s="238">
        <v>3.91</v>
      </c>
      <c r="F129" s="231">
        <v>43244.63</v>
      </c>
      <c r="G129" s="219">
        <v>45292</v>
      </c>
      <c r="H129" s="198">
        <v>146098</v>
      </c>
    </row>
    <row r="130" spans="1:8">
      <c r="A130" s="222" t="s">
        <v>119</v>
      </c>
      <c r="B130" s="220" t="s">
        <v>1236</v>
      </c>
      <c r="C130" s="236" t="s">
        <v>1665</v>
      </c>
      <c r="D130" s="237">
        <v>1.8501000000000001</v>
      </c>
      <c r="E130" s="238">
        <v>7.25</v>
      </c>
      <c r="F130" s="231">
        <v>96250.44</v>
      </c>
      <c r="G130" s="219">
        <v>45292</v>
      </c>
      <c r="H130" s="198">
        <v>146098</v>
      </c>
    </row>
    <row r="131" spans="1:8">
      <c r="A131" s="222" t="s">
        <v>120</v>
      </c>
      <c r="B131" s="220" t="s">
        <v>1236</v>
      </c>
      <c r="C131" s="236" t="s">
        <v>1666</v>
      </c>
      <c r="D131" s="237">
        <v>0.50029999999999997</v>
      </c>
      <c r="E131" s="238">
        <v>1.89</v>
      </c>
      <c r="F131" s="231">
        <v>30000</v>
      </c>
      <c r="G131" s="219">
        <v>45292</v>
      </c>
      <c r="H131" s="198">
        <v>146098</v>
      </c>
    </row>
    <row r="132" spans="1:8">
      <c r="A132" s="222" t="s">
        <v>121</v>
      </c>
      <c r="B132" s="220" t="s">
        <v>1236</v>
      </c>
      <c r="C132" s="236" t="s">
        <v>1666</v>
      </c>
      <c r="D132" s="237">
        <v>0.62370000000000003</v>
      </c>
      <c r="E132" s="238">
        <v>2.2999999999999998</v>
      </c>
      <c r="F132" s="231">
        <v>31635.1</v>
      </c>
      <c r="G132" s="219">
        <v>45292</v>
      </c>
      <c r="H132" s="198">
        <v>146098</v>
      </c>
    </row>
    <row r="133" spans="1:8">
      <c r="A133" s="222" t="s">
        <v>122</v>
      </c>
      <c r="B133" s="220" t="s">
        <v>1236</v>
      </c>
      <c r="C133" s="236" t="s">
        <v>1666</v>
      </c>
      <c r="D133" s="237">
        <v>0.89300000000000002</v>
      </c>
      <c r="E133" s="238">
        <v>3.14</v>
      </c>
      <c r="F133" s="231">
        <v>47004.76</v>
      </c>
      <c r="G133" s="219">
        <v>45292</v>
      </c>
      <c r="H133" s="198">
        <v>146098</v>
      </c>
    </row>
    <row r="134" spans="1:8">
      <c r="A134" s="222" t="s">
        <v>123</v>
      </c>
      <c r="B134" s="220" t="s">
        <v>1236</v>
      </c>
      <c r="C134" s="236" t="s">
        <v>1666</v>
      </c>
      <c r="D134" s="237">
        <v>1.9954000000000001</v>
      </c>
      <c r="E134" s="238">
        <v>6.16</v>
      </c>
      <c r="F134" s="231">
        <v>105466.27</v>
      </c>
      <c r="G134" s="219">
        <v>45292</v>
      </c>
      <c r="H134" s="198">
        <v>146098</v>
      </c>
    </row>
    <row r="135" spans="1:8">
      <c r="A135" s="222" t="s">
        <v>124</v>
      </c>
      <c r="B135" s="220" t="s">
        <v>1236</v>
      </c>
      <c r="C135" s="236" t="s">
        <v>1667</v>
      </c>
      <c r="D135" s="237">
        <v>0.5716</v>
      </c>
      <c r="E135" s="238">
        <v>1.9</v>
      </c>
      <c r="F135" s="231">
        <v>30000</v>
      </c>
      <c r="G135" s="219">
        <v>45292</v>
      </c>
      <c r="H135" s="198">
        <v>146098</v>
      </c>
    </row>
    <row r="136" spans="1:8">
      <c r="A136" s="222" t="s">
        <v>125</v>
      </c>
      <c r="B136" s="220" t="s">
        <v>1236</v>
      </c>
      <c r="C136" s="236" t="s">
        <v>1667</v>
      </c>
      <c r="D136" s="237">
        <v>0.67279999999999995</v>
      </c>
      <c r="E136" s="238">
        <v>2.19</v>
      </c>
      <c r="F136" s="231">
        <v>32841.99</v>
      </c>
      <c r="G136" s="219">
        <v>45292</v>
      </c>
      <c r="H136" s="198">
        <v>146098</v>
      </c>
    </row>
    <row r="137" spans="1:8">
      <c r="A137" s="222" t="s">
        <v>126</v>
      </c>
      <c r="B137" s="220" t="s">
        <v>1236</v>
      </c>
      <c r="C137" s="236" t="s">
        <v>1667</v>
      </c>
      <c r="D137" s="237">
        <v>0.88039999999999996</v>
      </c>
      <c r="E137" s="238">
        <v>2.91</v>
      </c>
      <c r="F137" s="231">
        <v>45747.69</v>
      </c>
      <c r="G137" s="219">
        <v>45292</v>
      </c>
      <c r="H137" s="198">
        <v>146098</v>
      </c>
    </row>
    <row r="138" spans="1:8">
      <c r="A138" s="222" t="s">
        <v>127</v>
      </c>
      <c r="B138" s="220" t="s">
        <v>1236</v>
      </c>
      <c r="C138" s="236" t="s">
        <v>1667</v>
      </c>
      <c r="D138" s="237">
        <v>1.4542999999999999</v>
      </c>
      <c r="E138" s="238">
        <v>4.7</v>
      </c>
      <c r="F138" s="231">
        <v>70252.23</v>
      </c>
      <c r="G138" s="219">
        <v>45292</v>
      </c>
      <c r="H138" s="198">
        <v>146098</v>
      </c>
    </row>
    <row r="139" spans="1:8">
      <c r="A139" s="222" t="s">
        <v>128</v>
      </c>
      <c r="B139" s="220" t="s">
        <v>1236</v>
      </c>
      <c r="C139" s="236" t="s">
        <v>1668</v>
      </c>
      <c r="D139" s="237">
        <v>0.64329999999999998</v>
      </c>
      <c r="E139" s="238">
        <v>1.76</v>
      </c>
      <c r="F139" s="231">
        <v>32694.69</v>
      </c>
      <c r="G139" s="219">
        <v>45292</v>
      </c>
      <c r="H139" s="198">
        <v>146098</v>
      </c>
    </row>
    <row r="140" spans="1:8">
      <c r="A140" s="222" t="s">
        <v>129</v>
      </c>
      <c r="B140" s="220" t="s">
        <v>1236</v>
      </c>
      <c r="C140" s="236" t="s">
        <v>1668</v>
      </c>
      <c r="D140" s="237">
        <v>0.90369999999999995</v>
      </c>
      <c r="E140" s="238">
        <v>2.77</v>
      </c>
      <c r="F140" s="231">
        <v>45899.85</v>
      </c>
      <c r="G140" s="219">
        <v>45292</v>
      </c>
      <c r="H140" s="198">
        <v>146098</v>
      </c>
    </row>
    <row r="141" spans="1:8">
      <c r="A141" s="222" t="s">
        <v>130</v>
      </c>
      <c r="B141" s="220" t="s">
        <v>1236</v>
      </c>
      <c r="C141" s="236" t="s">
        <v>1668</v>
      </c>
      <c r="D141" s="237">
        <v>1.3882000000000001</v>
      </c>
      <c r="E141" s="238">
        <v>4.04</v>
      </c>
      <c r="F141" s="231">
        <v>69298.100000000006</v>
      </c>
      <c r="G141" s="219">
        <v>45292</v>
      </c>
      <c r="H141" s="198">
        <v>146098</v>
      </c>
    </row>
    <row r="142" spans="1:8">
      <c r="A142" s="222" t="s">
        <v>131</v>
      </c>
      <c r="B142" s="220" t="s">
        <v>1236</v>
      </c>
      <c r="C142" s="236" t="s">
        <v>1668</v>
      </c>
      <c r="D142" s="237">
        <v>2.5545</v>
      </c>
      <c r="E142" s="238">
        <v>6.01</v>
      </c>
      <c r="F142" s="231">
        <v>128662.58</v>
      </c>
      <c r="G142" s="219">
        <v>45292</v>
      </c>
      <c r="H142" s="198">
        <v>146098</v>
      </c>
    </row>
    <row r="143" spans="1:8">
      <c r="A143" s="222" t="s">
        <v>132</v>
      </c>
      <c r="B143" s="220" t="s">
        <v>1236</v>
      </c>
      <c r="C143" s="236" t="s">
        <v>1669</v>
      </c>
      <c r="D143" s="237">
        <v>0.64870000000000005</v>
      </c>
      <c r="E143" s="238">
        <v>1.65</v>
      </c>
      <c r="F143" s="231">
        <v>35549.14</v>
      </c>
      <c r="G143" s="219">
        <v>45292</v>
      </c>
      <c r="H143" s="198">
        <v>146098</v>
      </c>
    </row>
    <row r="144" spans="1:8">
      <c r="A144" s="222" t="s">
        <v>133</v>
      </c>
      <c r="B144" s="220" t="s">
        <v>1236</v>
      </c>
      <c r="C144" s="236" t="s">
        <v>1669</v>
      </c>
      <c r="D144" s="237">
        <v>0.79220000000000002</v>
      </c>
      <c r="E144" s="238">
        <v>2.5099999999999998</v>
      </c>
      <c r="F144" s="231">
        <v>39327.269999999997</v>
      </c>
      <c r="G144" s="219">
        <v>45292</v>
      </c>
      <c r="H144" s="198">
        <v>146098</v>
      </c>
    </row>
    <row r="145" spans="1:8">
      <c r="A145" s="222" t="s">
        <v>134</v>
      </c>
      <c r="B145" s="220" t="s">
        <v>1236</v>
      </c>
      <c r="C145" s="236" t="s">
        <v>1669</v>
      </c>
      <c r="D145" s="237">
        <v>1.2679</v>
      </c>
      <c r="E145" s="238">
        <v>3.61</v>
      </c>
      <c r="F145" s="231">
        <v>65059.14</v>
      </c>
      <c r="G145" s="219">
        <v>45292</v>
      </c>
      <c r="H145" s="198">
        <v>146098</v>
      </c>
    </row>
    <row r="146" spans="1:8">
      <c r="A146" s="222" t="s">
        <v>135</v>
      </c>
      <c r="B146" s="220" t="s">
        <v>1236</v>
      </c>
      <c r="C146" s="236" t="s">
        <v>1669</v>
      </c>
      <c r="D146" s="237">
        <v>2.0543999999999998</v>
      </c>
      <c r="E146" s="238">
        <v>4.8099999999999996</v>
      </c>
      <c r="F146" s="231">
        <v>104090.37</v>
      </c>
      <c r="G146" s="219">
        <v>45292</v>
      </c>
      <c r="H146" s="198">
        <v>146098</v>
      </c>
    </row>
    <row r="147" spans="1:8">
      <c r="A147" s="222" t="s">
        <v>136</v>
      </c>
      <c r="B147" s="220" t="s">
        <v>1236</v>
      </c>
      <c r="C147" s="236" t="s">
        <v>1670</v>
      </c>
      <c r="D147" s="237">
        <v>0.60340000000000005</v>
      </c>
      <c r="E147" s="238">
        <v>1.36</v>
      </c>
      <c r="F147" s="231">
        <v>31224.29</v>
      </c>
      <c r="G147" s="219">
        <v>45292</v>
      </c>
      <c r="H147" s="198">
        <v>146098</v>
      </c>
    </row>
    <row r="148" spans="1:8">
      <c r="A148" s="222" t="s">
        <v>137</v>
      </c>
      <c r="B148" s="220" t="s">
        <v>1236</v>
      </c>
      <c r="C148" s="236" t="s">
        <v>1670</v>
      </c>
      <c r="D148" s="237">
        <v>0.83989999999999998</v>
      </c>
      <c r="E148" s="238">
        <v>2.04</v>
      </c>
      <c r="F148" s="231">
        <v>41480.44</v>
      </c>
      <c r="G148" s="219">
        <v>45292</v>
      </c>
      <c r="H148" s="198">
        <v>146098</v>
      </c>
    </row>
    <row r="149" spans="1:8">
      <c r="A149" s="222" t="s">
        <v>138</v>
      </c>
      <c r="B149" s="220" t="s">
        <v>1236</v>
      </c>
      <c r="C149" s="236" t="s">
        <v>1670</v>
      </c>
      <c r="D149" s="237">
        <v>1.2395</v>
      </c>
      <c r="E149" s="238">
        <v>3.17</v>
      </c>
      <c r="F149" s="231">
        <v>61912.88</v>
      </c>
      <c r="G149" s="219">
        <v>45292</v>
      </c>
      <c r="H149" s="198">
        <v>146098</v>
      </c>
    </row>
    <row r="150" spans="1:8">
      <c r="A150" s="222" t="s">
        <v>139</v>
      </c>
      <c r="B150" s="220" t="s">
        <v>1236</v>
      </c>
      <c r="C150" s="236" t="s">
        <v>1670</v>
      </c>
      <c r="D150" s="237">
        <v>1.9737</v>
      </c>
      <c r="E150" s="238">
        <v>4.8</v>
      </c>
      <c r="F150" s="231">
        <v>98055.09</v>
      </c>
      <c r="G150" s="219">
        <v>45292</v>
      </c>
      <c r="H150" s="198">
        <v>146098</v>
      </c>
    </row>
    <row r="151" spans="1:8">
      <c r="A151" s="222" t="s">
        <v>140</v>
      </c>
      <c r="B151" s="220" t="s">
        <v>1236</v>
      </c>
      <c r="C151" s="236" t="s">
        <v>1671</v>
      </c>
      <c r="D151" s="237">
        <v>0.78159999999999996</v>
      </c>
      <c r="E151" s="238">
        <v>3.71</v>
      </c>
      <c r="F151" s="231">
        <v>39597.39</v>
      </c>
      <c r="G151" s="219">
        <v>45292</v>
      </c>
      <c r="H151" s="198">
        <v>146098</v>
      </c>
    </row>
    <row r="152" spans="1:8">
      <c r="A152" s="222" t="s">
        <v>141</v>
      </c>
      <c r="B152" s="220" t="s">
        <v>1236</v>
      </c>
      <c r="C152" s="236" t="s">
        <v>1671</v>
      </c>
      <c r="D152" s="237">
        <v>1.0470999999999999</v>
      </c>
      <c r="E152" s="238">
        <v>5.78</v>
      </c>
      <c r="F152" s="231">
        <v>52585.53</v>
      </c>
      <c r="G152" s="219">
        <v>45292</v>
      </c>
      <c r="H152" s="198">
        <v>146098</v>
      </c>
    </row>
    <row r="153" spans="1:8">
      <c r="A153" s="222" t="s">
        <v>142</v>
      </c>
      <c r="B153" s="220" t="s">
        <v>1236</v>
      </c>
      <c r="C153" s="236" t="s">
        <v>1671</v>
      </c>
      <c r="D153" s="237">
        <v>1.3464</v>
      </c>
      <c r="E153" s="238">
        <v>7.97</v>
      </c>
      <c r="F153" s="231">
        <v>66145.259999999995</v>
      </c>
      <c r="G153" s="219">
        <v>45292</v>
      </c>
      <c r="H153" s="198">
        <v>146098</v>
      </c>
    </row>
    <row r="154" spans="1:8">
      <c r="A154" s="222" t="s">
        <v>143</v>
      </c>
      <c r="B154" s="220" t="s">
        <v>1236</v>
      </c>
      <c r="C154" s="236" t="s">
        <v>1671</v>
      </c>
      <c r="D154" s="237">
        <v>1.9294</v>
      </c>
      <c r="E154" s="238">
        <v>10</v>
      </c>
      <c r="F154" s="231">
        <v>99079.13</v>
      </c>
      <c r="G154" s="219">
        <v>45292</v>
      </c>
      <c r="H154" s="198">
        <v>146098</v>
      </c>
    </row>
    <row r="155" spans="1:8">
      <c r="A155" s="222" t="s">
        <v>1484</v>
      </c>
      <c r="B155" s="220" t="s">
        <v>1236</v>
      </c>
      <c r="C155" s="236" t="s">
        <v>1672</v>
      </c>
      <c r="D155" s="237">
        <v>0.64739999999999998</v>
      </c>
      <c r="E155" s="238">
        <v>2.78</v>
      </c>
      <c r="F155" s="231">
        <v>37700.51</v>
      </c>
      <c r="G155" s="219">
        <v>45292</v>
      </c>
      <c r="H155" s="199">
        <v>146098</v>
      </c>
    </row>
    <row r="156" spans="1:8">
      <c r="A156" s="222" t="s">
        <v>1485</v>
      </c>
      <c r="B156" s="220" t="s">
        <v>1236</v>
      </c>
      <c r="C156" s="236" t="s">
        <v>1672</v>
      </c>
      <c r="D156" s="237">
        <v>0.94979999999999998</v>
      </c>
      <c r="E156" s="238">
        <v>4.6900000000000004</v>
      </c>
      <c r="F156" s="231">
        <v>53752.56</v>
      </c>
      <c r="G156" s="219">
        <v>45292</v>
      </c>
      <c r="H156" s="198">
        <v>146098</v>
      </c>
    </row>
    <row r="157" spans="1:8">
      <c r="A157" s="222" t="s">
        <v>1486</v>
      </c>
      <c r="B157" s="220" t="s">
        <v>1236</v>
      </c>
      <c r="C157" s="236" t="s">
        <v>1672</v>
      </c>
      <c r="D157" s="237">
        <v>1.456</v>
      </c>
      <c r="E157" s="238">
        <v>5.83</v>
      </c>
      <c r="F157" s="231">
        <v>84091.17</v>
      </c>
      <c r="G157" s="219">
        <v>45292</v>
      </c>
      <c r="H157" s="198">
        <v>146098</v>
      </c>
    </row>
    <row r="158" spans="1:8">
      <c r="A158" s="222" t="s">
        <v>1487</v>
      </c>
      <c r="B158" s="220" t="s">
        <v>1236</v>
      </c>
      <c r="C158" s="236" t="s">
        <v>1672</v>
      </c>
      <c r="D158" s="237">
        <v>1.9682999999999999</v>
      </c>
      <c r="E158" s="238">
        <v>6.12</v>
      </c>
      <c r="F158" s="231">
        <v>109133.2</v>
      </c>
      <c r="G158" s="219">
        <v>45292</v>
      </c>
      <c r="H158" s="198">
        <v>146098</v>
      </c>
    </row>
    <row r="159" spans="1:8">
      <c r="A159" s="222" t="s">
        <v>144</v>
      </c>
      <c r="B159" s="220" t="s">
        <v>1237</v>
      </c>
      <c r="C159" s="236" t="s">
        <v>1673</v>
      </c>
      <c r="D159" s="237">
        <v>0.92779999999999996</v>
      </c>
      <c r="E159" s="238">
        <v>1.89</v>
      </c>
      <c r="F159" s="231">
        <v>42974.28</v>
      </c>
      <c r="G159" s="219">
        <v>45292</v>
      </c>
      <c r="H159" s="199">
        <v>146098</v>
      </c>
    </row>
    <row r="160" spans="1:8">
      <c r="A160" s="222" t="s">
        <v>145</v>
      </c>
      <c r="B160" s="220" t="s">
        <v>1237</v>
      </c>
      <c r="C160" s="236" t="s">
        <v>1673</v>
      </c>
      <c r="D160" s="237">
        <v>1.1711</v>
      </c>
      <c r="E160" s="238">
        <v>2.5</v>
      </c>
      <c r="F160" s="231">
        <v>55125.24</v>
      </c>
      <c r="G160" s="219">
        <v>45292</v>
      </c>
      <c r="H160" s="198">
        <v>146098</v>
      </c>
    </row>
    <row r="161" spans="1:8">
      <c r="A161" s="222" t="s">
        <v>146</v>
      </c>
      <c r="B161" s="220" t="s">
        <v>1237</v>
      </c>
      <c r="C161" s="236" t="s">
        <v>1673</v>
      </c>
      <c r="D161" s="237">
        <v>1.8164</v>
      </c>
      <c r="E161" s="238">
        <v>4.79</v>
      </c>
      <c r="F161" s="231">
        <v>89632.6</v>
      </c>
      <c r="G161" s="219">
        <v>45292</v>
      </c>
      <c r="H161" s="198">
        <v>146098</v>
      </c>
    </row>
    <row r="162" spans="1:8">
      <c r="A162" s="222" t="s">
        <v>147</v>
      </c>
      <c r="B162" s="220" t="s">
        <v>1237</v>
      </c>
      <c r="C162" s="236" t="s">
        <v>1673</v>
      </c>
      <c r="D162" s="237">
        <v>3.2685</v>
      </c>
      <c r="E162" s="238">
        <v>9.15</v>
      </c>
      <c r="F162" s="231">
        <v>171099.49</v>
      </c>
      <c r="G162" s="219">
        <v>45292</v>
      </c>
      <c r="H162" s="198">
        <v>146098</v>
      </c>
    </row>
    <row r="163" spans="1:8">
      <c r="A163" s="222" t="s">
        <v>148</v>
      </c>
      <c r="B163" s="220" t="s">
        <v>1237</v>
      </c>
      <c r="C163" s="236" t="s">
        <v>1674</v>
      </c>
      <c r="D163" s="237">
        <v>0.54759999999999998</v>
      </c>
      <c r="E163" s="238">
        <v>2.0099999999999998</v>
      </c>
      <c r="F163" s="231">
        <v>30000</v>
      </c>
      <c r="G163" s="219">
        <v>45292</v>
      </c>
      <c r="H163" s="198">
        <v>146098</v>
      </c>
    </row>
    <row r="164" spans="1:8">
      <c r="A164" s="222" t="s">
        <v>149</v>
      </c>
      <c r="B164" s="220" t="s">
        <v>1237</v>
      </c>
      <c r="C164" s="236" t="s">
        <v>1674</v>
      </c>
      <c r="D164" s="237">
        <v>0.67269999999999996</v>
      </c>
      <c r="E164" s="238">
        <v>2.4300000000000002</v>
      </c>
      <c r="F164" s="231">
        <v>33687.050000000003</v>
      </c>
      <c r="G164" s="219">
        <v>45292</v>
      </c>
      <c r="H164" s="198">
        <v>146098</v>
      </c>
    </row>
    <row r="165" spans="1:8">
      <c r="A165" s="222" t="s">
        <v>150</v>
      </c>
      <c r="B165" s="220" t="s">
        <v>1237</v>
      </c>
      <c r="C165" s="236" t="s">
        <v>1674</v>
      </c>
      <c r="D165" s="237">
        <v>1.0226999999999999</v>
      </c>
      <c r="E165" s="238">
        <v>3.66</v>
      </c>
      <c r="F165" s="231">
        <v>52212.81</v>
      </c>
      <c r="G165" s="219">
        <v>45292</v>
      </c>
      <c r="H165" s="198">
        <v>146098</v>
      </c>
    </row>
    <row r="166" spans="1:8">
      <c r="A166" s="222" t="s">
        <v>151</v>
      </c>
      <c r="B166" s="220" t="s">
        <v>1237</v>
      </c>
      <c r="C166" s="236" t="s">
        <v>1674</v>
      </c>
      <c r="D166" s="237">
        <v>2.0514000000000001</v>
      </c>
      <c r="E166" s="238">
        <v>6.49</v>
      </c>
      <c r="F166" s="231">
        <v>116149.72</v>
      </c>
      <c r="G166" s="219">
        <v>45292</v>
      </c>
      <c r="H166" s="198">
        <v>146098</v>
      </c>
    </row>
    <row r="167" spans="1:8">
      <c r="A167" s="222" t="s">
        <v>152</v>
      </c>
      <c r="B167" s="220" t="s">
        <v>1238</v>
      </c>
      <c r="C167" s="236" t="s">
        <v>1675</v>
      </c>
      <c r="D167" s="237">
        <v>1.5536000000000001</v>
      </c>
      <c r="E167" s="238">
        <v>1.86</v>
      </c>
      <c r="F167" s="231">
        <v>74398</v>
      </c>
      <c r="G167" s="219">
        <v>45292</v>
      </c>
      <c r="H167" s="198">
        <v>146098</v>
      </c>
    </row>
    <row r="168" spans="1:8">
      <c r="A168" s="222" t="s">
        <v>153</v>
      </c>
      <c r="B168" s="220" t="s">
        <v>1238</v>
      </c>
      <c r="C168" s="236" t="s">
        <v>1675</v>
      </c>
      <c r="D168" s="237">
        <v>1.9902</v>
      </c>
      <c r="E168" s="238">
        <v>3.03</v>
      </c>
      <c r="F168" s="231">
        <v>94068.08</v>
      </c>
      <c r="G168" s="219">
        <v>45292</v>
      </c>
      <c r="H168" s="198">
        <v>146098</v>
      </c>
    </row>
    <row r="169" spans="1:8">
      <c r="A169" s="222" t="s">
        <v>154</v>
      </c>
      <c r="B169" s="220" t="s">
        <v>1238</v>
      </c>
      <c r="C169" s="236" t="s">
        <v>1675</v>
      </c>
      <c r="D169" s="237">
        <v>3.5941000000000001</v>
      </c>
      <c r="E169" s="238">
        <v>7.11</v>
      </c>
      <c r="F169" s="231">
        <v>155906.38</v>
      </c>
      <c r="G169" s="219">
        <v>45292</v>
      </c>
      <c r="H169" s="198">
        <v>146098</v>
      </c>
    </row>
    <row r="170" spans="1:8">
      <c r="A170" s="222" t="s">
        <v>155</v>
      </c>
      <c r="B170" s="220" t="s">
        <v>1238</v>
      </c>
      <c r="C170" s="236" t="s">
        <v>1675</v>
      </c>
      <c r="D170" s="237">
        <v>4.7796000000000003</v>
      </c>
      <c r="E170" s="238">
        <v>13.04</v>
      </c>
      <c r="F170" s="231">
        <v>198931.88</v>
      </c>
      <c r="G170" s="219">
        <v>45292</v>
      </c>
      <c r="H170" s="198">
        <v>146098</v>
      </c>
    </row>
    <row r="171" spans="1:8">
      <c r="A171" s="222" t="s">
        <v>156</v>
      </c>
      <c r="B171" s="220" t="s">
        <v>1238</v>
      </c>
      <c r="C171" s="236" t="s">
        <v>1676</v>
      </c>
      <c r="D171" s="237">
        <v>1.371</v>
      </c>
      <c r="E171" s="238">
        <v>2.2999999999999998</v>
      </c>
      <c r="F171" s="231">
        <v>63029.22</v>
      </c>
      <c r="G171" s="219">
        <v>45292</v>
      </c>
      <c r="H171" s="198">
        <v>146098</v>
      </c>
    </row>
    <row r="172" spans="1:8">
      <c r="A172" s="222" t="s">
        <v>157</v>
      </c>
      <c r="B172" s="220" t="s">
        <v>1238</v>
      </c>
      <c r="C172" s="236" t="s">
        <v>1676</v>
      </c>
      <c r="D172" s="237">
        <v>2.1171000000000002</v>
      </c>
      <c r="E172" s="238">
        <v>3.92</v>
      </c>
      <c r="F172" s="231">
        <v>96692.1</v>
      </c>
      <c r="G172" s="219">
        <v>45292</v>
      </c>
      <c r="H172" s="198">
        <v>146098</v>
      </c>
    </row>
    <row r="173" spans="1:8">
      <c r="A173" s="222" t="s">
        <v>158</v>
      </c>
      <c r="B173" s="220" t="s">
        <v>1238</v>
      </c>
      <c r="C173" s="236" t="s">
        <v>1676</v>
      </c>
      <c r="D173" s="237">
        <v>3.6497000000000002</v>
      </c>
      <c r="E173" s="238">
        <v>9.9</v>
      </c>
      <c r="F173" s="231">
        <v>154370.28</v>
      </c>
      <c r="G173" s="219">
        <v>45292</v>
      </c>
      <c r="H173" s="198">
        <v>146098</v>
      </c>
    </row>
    <row r="174" spans="1:8">
      <c r="A174" s="222" t="s">
        <v>159</v>
      </c>
      <c r="B174" s="220" t="s">
        <v>1238</v>
      </c>
      <c r="C174" s="236" t="s">
        <v>1676</v>
      </c>
      <c r="D174" s="237">
        <v>5.8354999999999997</v>
      </c>
      <c r="E174" s="238">
        <v>17.579999999999998</v>
      </c>
      <c r="F174" s="231">
        <v>273811.38</v>
      </c>
      <c r="G174" s="219">
        <v>45292</v>
      </c>
      <c r="H174" s="198">
        <v>146098</v>
      </c>
    </row>
    <row r="175" spans="1:8">
      <c r="A175" s="222" t="s">
        <v>160</v>
      </c>
      <c r="B175" s="220" t="s">
        <v>1238</v>
      </c>
      <c r="C175" s="236" t="s">
        <v>1677</v>
      </c>
      <c r="D175" s="237">
        <v>1.2696000000000001</v>
      </c>
      <c r="E175" s="238">
        <v>1.62</v>
      </c>
      <c r="F175" s="231">
        <v>57434.49</v>
      </c>
      <c r="G175" s="219">
        <v>45292</v>
      </c>
      <c r="H175" s="198">
        <v>146098</v>
      </c>
    </row>
    <row r="176" spans="1:8">
      <c r="A176" s="222" t="s">
        <v>161</v>
      </c>
      <c r="B176" s="220" t="s">
        <v>1238</v>
      </c>
      <c r="C176" s="236" t="s">
        <v>1677</v>
      </c>
      <c r="D176" s="237">
        <v>1.6674</v>
      </c>
      <c r="E176" s="238">
        <v>2.2000000000000002</v>
      </c>
      <c r="F176" s="231">
        <v>75106.149999999994</v>
      </c>
      <c r="G176" s="219">
        <v>45292</v>
      </c>
      <c r="H176" s="198">
        <v>146098</v>
      </c>
    </row>
    <row r="177" spans="1:8">
      <c r="A177" s="222" t="s">
        <v>162</v>
      </c>
      <c r="B177" s="220" t="s">
        <v>1238</v>
      </c>
      <c r="C177" s="236" t="s">
        <v>1677</v>
      </c>
      <c r="D177" s="237">
        <v>2.5886999999999998</v>
      </c>
      <c r="E177" s="238">
        <v>4.54</v>
      </c>
      <c r="F177" s="231">
        <v>123500.08</v>
      </c>
      <c r="G177" s="219">
        <v>45292</v>
      </c>
      <c r="H177" s="198">
        <v>146098</v>
      </c>
    </row>
    <row r="178" spans="1:8">
      <c r="A178" s="222" t="s">
        <v>163</v>
      </c>
      <c r="B178" s="220" t="s">
        <v>1238</v>
      </c>
      <c r="C178" s="236" t="s">
        <v>1677</v>
      </c>
      <c r="D178" s="237">
        <v>4.9497</v>
      </c>
      <c r="E178" s="238">
        <v>10.54</v>
      </c>
      <c r="F178" s="231">
        <v>266459.02</v>
      </c>
      <c r="G178" s="219">
        <v>45292</v>
      </c>
      <c r="H178" s="198">
        <v>146098</v>
      </c>
    </row>
    <row r="179" spans="1:8">
      <c r="A179" s="222" t="s">
        <v>164</v>
      </c>
      <c r="B179" s="220" t="s">
        <v>1238</v>
      </c>
      <c r="C179" s="236" t="s">
        <v>1678</v>
      </c>
      <c r="D179" s="237">
        <v>0.77390000000000003</v>
      </c>
      <c r="E179" s="238">
        <v>1.32</v>
      </c>
      <c r="F179" s="231">
        <v>31293.8</v>
      </c>
      <c r="G179" s="219">
        <v>45292</v>
      </c>
      <c r="H179" s="198">
        <v>146098</v>
      </c>
    </row>
    <row r="180" spans="1:8">
      <c r="A180" s="222" t="s">
        <v>165</v>
      </c>
      <c r="B180" s="220" t="s">
        <v>1238</v>
      </c>
      <c r="C180" s="236" t="s">
        <v>1678</v>
      </c>
      <c r="D180" s="237">
        <v>0.87209999999999999</v>
      </c>
      <c r="E180" s="238">
        <v>1.47</v>
      </c>
      <c r="F180" s="231">
        <v>35310.870000000003</v>
      </c>
      <c r="G180" s="219">
        <v>45292</v>
      </c>
      <c r="H180" s="198">
        <v>146098</v>
      </c>
    </row>
    <row r="181" spans="1:8">
      <c r="A181" s="222" t="s">
        <v>166</v>
      </c>
      <c r="B181" s="220" t="s">
        <v>1238</v>
      </c>
      <c r="C181" s="236" t="s">
        <v>1678</v>
      </c>
      <c r="D181" s="237">
        <v>1.4605999999999999</v>
      </c>
      <c r="E181" s="238">
        <v>2.3199999999999998</v>
      </c>
      <c r="F181" s="231">
        <v>66425.850000000006</v>
      </c>
      <c r="G181" s="219">
        <v>45292</v>
      </c>
      <c r="H181" s="198">
        <v>146098</v>
      </c>
    </row>
    <row r="182" spans="1:8">
      <c r="A182" s="222" t="s">
        <v>167</v>
      </c>
      <c r="B182" s="220" t="s">
        <v>1238</v>
      </c>
      <c r="C182" s="236" t="s">
        <v>1678</v>
      </c>
      <c r="D182" s="237">
        <v>2.7273000000000001</v>
      </c>
      <c r="E182" s="238">
        <v>4.75</v>
      </c>
      <c r="F182" s="231">
        <v>138546.29999999999</v>
      </c>
      <c r="G182" s="219">
        <v>45292</v>
      </c>
      <c r="H182" s="198">
        <v>146098</v>
      </c>
    </row>
    <row r="183" spans="1:8">
      <c r="A183" s="222" t="s">
        <v>168</v>
      </c>
      <c r="B183" s="220" t="s">
        <v>1238</v>
      </c>
      <c r="C183" s="236" t="s">
        <v>1679</v>
      </c>
      <c r="D183" s="237">
        <v>0.55830000000000002</v>
      </c>
      <c r="E183" s="238">
        <v>1.27</v>
      </c>
      <c r="F183" s="231">
        <v>30000</v>
      </c>
      <c r="G183" s="219">
        <v>45292</v>
      </c>
      <c r="H183" s="198">
        <v>146098</v>
      </c>
    </row>
    <row r="184" spans="1:8">
      <c r="A184" s="222" t="s">
        <v>169</v>
      </c>
      <c r="B184" s="220" t="s">
        <v>1238</v>
      </c>
      <c r="C184" s="236" t="s">
        <v>1679</v>
      </c>
      <c r="D184" s="237">
        <v>0.82540000000000002</v>
      </c>
      <c r="E184" s="238">
        <v>1.87</v>
      </c>
      <c r="F184" s="231">
        <v>40693.24</v>
      </c>
      <c r="G184" s="219">
        <v>45292</v>
      </c>
      <c r="H184" s="198">
        <v>146098</v>
      </c>
    </row>
    <row r="185" spans="1:8">
      <c r="A185" s="222" t="s">
        <v>170</v>
      </c>
      <c r="B185" s="220" t="s">
        <v>1238</v>
      </c>
      <c r="C185" s="236" t="s">
        <v>1679</v>
      </c>
      <c r="D185" s="237">
        <v>1.3476999999999999</v>
      </c>
      <c r="E185" s="238">
        <v>3.36</v>
      </c>
      <c r="F185" s="231">
        <v>71260.710000000006</v>
      </c>
      <c r="G185" s="219">
        <v>45292</v>
      </c>
      <c r="H185" s="198">
        <v>146098</v>
      </c>
    </row>
    <row r="186" spans="1:8">
      <c r="A186" s="222" t="s">
        <v>171</v>
      </c>
      <c r="B186" s="220" t="s">
        <v>1238</v>
      </c>
      <c r="C186" s="236" t="s">
        <v>1679</v>
      </c>
      <c r="D186" s="237">
        <v>2.3973</v>
      </c>
      <c r="E186" s="238">
        <v>7.14</v>
      </c>
      <c r="F186" s="231">
        <v>120776.46</v>
      </c>
      <c r="G186" s="219">
        <v>45292</v>
      </c>
      <c r="H186" s="198">
        <v>146098</v>
      </c>
    </row>
    <row r="187" spans="1:8">
      <c r="A187" s="222" t="s">
        <v>172</v>
      </c>
      <c r="B187" s="220" t="s">
        <v>1238</v>
      </c>
      <c r="C187" s="236" t="s">
        <v>2007</v>
      </c>
      <c r="D187" s="237">
        <v>0.82050000000000001</v>
      </c>
      <c r="E187" s="238">
        <v>1.98</v>
      </c>
      <c r="F187" s="231">
        <v>39652.1</v>
      </c>
      <c r="G187" s="219">
        <v>45292</v>
      </c>
      <c r="H187" s="198">
        <v>146098</v>
      </c>
    </row>
    <row r="188" spans="1:8">
      <c r="A188" s="222" t="s">
        <v>173</v>
      </c>
      <c r="B188" s="220" t="s">
        <v>1238</v>
      </c>
      <c r="C188" s="236" t="s">
        <v>2007</v>
      </c>
      <c r="D188" s="237">
        <v>1.1515</v>
      </c>
      <c r="E188" s="238">
        <v>3.03</v>
      </c>
      <c r="F188" s="231">
        <v>56546.51</v>
      </c>
      <c r="G188" s="219">
        <v>45292</v>
      </c>
      <c r="H188" s="198">
        <v>146098</v>
      </c>
    </row>
    <row r="189" spans="1:8">
      <c r="A189" s="222" t="s">
        <v>174</v>
      </c>
      <c r="B189" s="220" t="s">
        <v>1238</v>
      </c>
      <c r="C189" s="236" t="s">
        <v>2007</v>
      </c>
      <c r="D189" s="237">
        <v>1.9267000000000001</v>
      </c>
      <c r="E189" s="238">
        <v>5.89</v>
      </c>
      <c r="F189" s="231">
        <v>94181.21</v>
      </c>
      <c r="G189" s="219">
        <v>45292</v>
      </c>
      <c r="H189" s="198">
        <v>146098</v>
      </c>
    </row>
    <row r="190" spans="1:8">
      <c r="A190" s="222" t="s">
        <v>175</v>
      </c>
      <c r="B190" s="220" t="s">
        <v>1238</v>
      </c>
      <c r="C190" s="236" t="s">
        <v>2007</v>
      </c>
      <c r="D190" s="237">
        <v>3.5278999999999998</v>
      </c>
      <c r="E190" s="238">
        <v>12.05</v>
      </c>
      <c r="F190" s="231">
        <v>169844.25</v>
      </c>
      <c r="G190" s="219">
        <v>45292</v>
      </c>
      <c r="H190" s="198">
        <v>146098</v>
      </c>
    </row>
    <row r="191" spans="1:8">
      <c r="A191" s="222" t="s">
        <v>176</v>
      </c>
      <c r="B191" s="220" t="s">
        <v>1238</v>
      </c>
      <c r="C191" s="236" t="s">
        <v>1680</v>
      </c>
      <c r="D191" s="237">
        <v>0.75900000000000001</v>
      </c>
      <c r="E191" s="238">
        <v>1.93</v>
      </c>
      <c r="F191" s="231">
        <v>38774.58</v>
      </c>
      <c r="G191" s="219">
        <v>45292</v>
      </c>
      <c r="H191" s="198">
        <v>146098</v>
      </c>
    </row>
    <row r="192" spans="1:8">
      <c r="A192" s="222" t="s">
        <v>177</v>
      </c>
      <c r="B192" s="220" t="s">
        <v>1238</v>
      </c>
      <c r="C192" s="236" t="s">
        <v>1680</v>
      </c>
      <c r="D192" s="237">
        <v>0.87429999999999997</v>
      </c>
      <c r="E192" s="238">
        <v>3.02</v>
      </c>
      <c r="F192" s="231">
        <v>46732.480000000003</v>
      </c>
      <c r="G192" s="219">
        <v>45292</v>
      </c>
      <c r="H192" s="198">
        <v>146098</v>
      </c>
    </row>
    <row r="193" spans="1:8">
      <c r="A193" s="222" t="s">
        <v>178</v>
      </c>
      <c r="B193" s="220" t="s">
        <v>1238</v>
      </c>
      <c r="C193" s="236" t="s">
        <v>1680</v>
      </c>
      <c r="D193" s="237">
        <v>1.2733000000000001</v>
      </c>
      <c r="E193" s="238">
        <v>5.26</v>
      </c>
      <c r="F193" s="231">
        <v>68005.67</v>
      </c>
      <c r="G193" s="219">
        <v>45292</v>
      </c>
      <c r="H193" s="198">
        <v>146098</v>
      </c>
    </row>
    <row r="194" spans="1:8">
      <c r="A194" s="222" t="s">
        <v>179</v>
      </c>
      <c r="B194" s="220" t="s">
        <v>1238</v>
      </c>
      <c r="C194" s="236" t="s">
        <v>1680</v>
      </c>
      <c r="D194" s="237">
        <v>2.1983999999999999</v>
      </c>
      <c r="E194" s="238">
        <v>8.49</v>
      </c>
      <c r="F194" s="231">
        <v>110751.13</v>
      </c>
      <c r="G194" s="219">
        <v>45292</v>
      </c>
      <c r="H194" s="198">
        <v>146098</v>
      </c>
    </row>
    <row r="195" spans="1:8">
      <c r="A195" s="222" t="s">
        <v>180</v>
      </c>
      <c r="B195" s="220" t="s">
        <v>1238</v>
      </c>
      <c r="C195" s="236" t="s">
        <v>1681</v>
      </c>
      <c r="D195" s="237">
        <v>0.55120000000000002</v>
      </c>
      <c r="E195" s="238">
        <v>1.64</v>
      </c>
      <c r="F195" s="231">
        <v>30000</v>
      </c>
      <c r="G195" s="219">
        <v>45292</v>
      </c>
      <c r="H195" s="198">
        <v>146098</v>
      </c>
    </row>
    <row r="196" spans="1:8">
      <c r="A196" s="222" t="s">
        <v>181</v>
      </c>
      <c r="B196" s="220" t="s">
        <v>1238</v>
      </c>
      <c r="C196" s="236" t="s">
        <v>1681</v>
      </c>
      <c r="D196" s="237">
        <v>0.61140000000000005</v>
      </c>
      <c r="E196" s="238">
        <v>2.0499999999999998</v>
      </c>
      <c r="F196" s="231">
        <v>30000</v>
      </c>
      <c r="G196" s="219">
        <v>45292</v>
      </c>
      <c r="H196" s="198">
        <v>146098</v>
      </c>
    </row>
    <row r="197" spans="1:8">
      <c r="A197" s="222" t="s">
        <v>182</v>
      </c>
      <c r="B197" s="220" t="s">
        <v>1238</v>
      </c>
      <c r="C197" s="236" t="s">
        <v>1681</v>
      </c>
      <c r="D197" s="237">
        <v>0.75229999999999997</v>
      </c>
      <c r="E197" s="238">
        <v>2.76</v>
      </c>
      <c r="F197" s="231">
        <v>36839.08</v>
      </c>
      <c r="G197" s="219">
        <v>45292</v>
      </c>
      <c r="H197" s="198">
        <v>146098</v>
      </c>
    </row>
    <row r="198" spans="1:8">
      <c r="A198" s="222" t="s">
        <v>183</v>
      </c>
      <c r="B198" s="220" t="s">
        <v>1238</v>
      </c>
      <c r="C198" s="236" t="s">
        <v>1681</v>
      </c>
      <c r="D198" s="237">
        <v>1.6241000000000001</v>
      </c>
      <c r="E198" s="238">
        <v>6.91</v>
      </c>
      <c r="F198" s="231">
        <v>93703.6</v>
      </c>
      <c r="G198" s="219">
        <v>45292</v>
      </c>
      <c r="H198" s="198">
        <v>146098</v>
      </c>
    </row>
    <row r="199" spans="1:8">
      <c r="A199" s="222" t="s">
        <v>184</v>
      </c>
      <c r="B199" s="220" t="s">
        <v>1238</v>
      </c>
      <c r="C199" s="236" t="s">
        <v>1682</v>
      </c>
      <c r="D199" s="237">
        <v>0.32750000000000001</v>
      </c>
      <c r="E199" s="238">
        <v>1.64</v>
      </c>
      <c r="F199" s="231">
        <v>30000</v>
      </c>
      <c r="G199" s="219">
        <v>45292</v>
      </c>
      <c r="H199" s="198">
        <v>146098</v>
      </c>
    </row>
    <row r="200" spans="1:8">
      <c r="A200" s="222" t="s">
        <v>185</v>
      </c>
      <c r="B200" s="220" t="s">
        <v>1238</v>
      </c>
      <c r="C200" s="236" t="s">
        <v>1682</v>
      </c>
      <c r="D200" s="237">
        <v>0.4556</v>
      </c>
      <c r="E200" s="238">
        <v>2.2200000000000002</v>
      </c>
      <c r="F200" s="231">
        <v>30000</v>
      </c>
      <c r="G200" s="219">
        <v>45292</v>
      </c>
      <c r="H200" s="198">
        <v>146098</v>
      </c>
    </row>
    <row r="201" spans="1:8">
      <c r="A201" s="222" t="s">
        <v>186</v>
      </c>
      <c r="B201" s="220" t="s">
        <v>1238</v>
      </c>
      <c r="C201" s="236" t="s">
        <v>1682</v>
      </c>
      <c r="D201" s="237">
        <v>0.67049999999999998</v>
      </c>
      <c r="E201" s="238">
        <v>3.24</v>
      </c>
      <c r="F201" s="231">
        <v>35373.51</v>
      </c>
      <c r="G201" s="219">
        <v>45292</v>
      </c>
      <c r="H201" s="198">
        <v>146098</v>
      </c>
    </row>
    <row r="202" spans="1:8">
      <c r="A202" s="222" t="s">
        <v>187</v>
      </c>
      <c r="B202" s="220" t="s">
        <v>1238</v>
      </c>
      <c r="C202" s="236" t="s">
        <v>1682</v>
      </c>
      <c r="D202" s="237">
        <v>1.4273</v>
      </c>
      <c r="E202" s="238">
        <v>5.69</v>
      </c>
      <c r="F202" s="231">
        <v>77851.600000000006</v>
      </c>
      <c r="G202" s="219">
        <v>45292</v>
      </c>
      <c r="H202" s="198">
        <v>146098</v>
      </c>
    </row>
    <row r="203" spans="1:8">
      <c r="A203" s="222" t="s">
        <v>188</v>
      </c>
      <c r="B203" s="220" t="s">
        <v>1238</v>
      </c>
      <c r="C203" s="236" t="s">
        <v>1683</v>
      </c>
      <c r="D203" s="237">
        <v>0.38369999999999999</v>
      </c>
      <c r="E203" s="238">
        <v>1.85</v>
      </c>
      <c r="F203" s="231">
        <v>30000</v>
      </c>
      <c r="G203" s="219">
        <v>45292</v>
      </c>
      <c r="H203" s="198">
        <v>146098</v>
      </c>
    </row>
    <row r="204" spans="1:8">
      <c r="A204" s="222" t="s">
        <v>189</v>
      </c>
      <c r="B204" s="220" t="s">
        <v>1238</v>
      </c>
      <c r="C204" s="236" t="s">
        <v>1683</v>
      </c>
      <c r="D204" s="237">
        <v>0.54259999999999997</v>
      </c>
      <c r="E204" s="238">
        <v>2.31</v>
      </c>
      <c r="F204" s="231">
        <v>30000</v>
      </c>
      <c r="G204" s="219">
        <v>45292</v>
      </c>
      <c r="H204" s="198">
        <v>146098</v>
      </c>
    </row>
    <row r="205" spans="1:8">
      <c r="A205" s="222" t="s">
        <v>190</v>
      </c>
      <c r="B205" s="220" t="s">
        <v>1238</v>
      </c>
      <c r="C205" s="236" t="s">
        <v>1683</v>
      </c>
      <c r="D205" s="237">
        <v>0.81259999999999999</v>
      </c>
      <c r="E205" s="238">
        <v>3.26</v>
      </c>
      <c r="F205" s="231">
        <v>41579.360000000001</v>
      </c>
      <c r="G205" s="219">
        <v>45292</v>
      </c>
      <c r="H205" s="198">
        <v>146098</v>
      </c>
    </row>
    <row r="206" spans="1:8">
      <c r="A206" s="222" t="s">
        <v>191</v>
      </c>
      <c r="B206" s="220" t="s">
        <v>1238</v>
      </c>
      <c r="C206" s="236" t="s">
        <v>1683</v>
      </c>
      <c r="D206" s="237">
        <v>1.6684000000000001</v>
      </c>
      <c r="E206" s="238">
        <v>6.91</v>
      </c>
      <c r="F206" s="231">
        <v>95996.96</v>
      </c>
      <c r="G206" s="219">
        <v>45292</v>
      </c>
      <c r="H206" s="198">
        <v>146098</v>
      </c>
    </row>
    <row r="207" spans="1:8">
      <c r="A207" s="222" t="s">
        <v>192</v>
      </c>
      <c r="B207" s="220" t="s">
        <v>1238</v>
      </c>
      <c r="C207" s="236" t="s">
        <v>1684</v>
      </c>
      <c r="D207" s="237">
        <v>0.47599999999999998</v>
      </c>
      <c r="E207" s="238">
        <v>1.87</v>
      </c>
      <c r="F207" s="231">
        <v>30000</v>
      </c>
      <c r="G207" s="219">
        <v>45292</v>
      </c>
      <c r="H207" s="198">
        <v>146098</v>
      </c>
    </row>
    <row r="208" spans="1:8">
      <c r="A208" s="222" t="s">
        <v>193</v>
      </c>
      <c r="B208" s="220" t="s">
        <v>1238</v>
      </c>
      <c r="C208" s="236" t="s">
        <v>1684</v>
      </c>
      <c r="D208" s="237">
        <v>0.65069999999999995</v>
      </c>
      <c r="E208" s="238">
        <v>2.37</v>
      </c>
      <c r="F208" s="231">
        <v>32940.06</v>
      </c>
      <c r="G208" s="219">
        <v>45292</v>
      </c>
      <c r="H208" s="198">
        <v>146098</v>
      </c>
    </row>
    <row r="209" spans="1:8">
      <c r="A209" s="222" t="s">
        <v>194</v>
      </c>
      <c r="B209" s="220" t="s">
        <v>1238</v>
      </c>
      <c r="C209" s="236" t="s">
        <v>1684</v>
      </c>
      <c r="D209" s="237">
        <v>1.0197000000000001</v>
      </c>
      <c r="E209" s="238">
        <v>3.84</v>
      </c>
      <c r="F209" s="231">
        <v>53336.97</v>
      </c>
      <c r="G209" s="219">
        <v>45292</v>
      </c>
      <c r="H209" s="198">
        <v>146098</v>
      </c>
    </row>
    <row r="210" spans="1:8">
      <c r="A210" s="222" t="s">
        <v>195</v>
      </c>
      <c r="B210" s="220" t="s">
        <v>1238</v>
      </c>
      <c r="C210" s="236" t="s">
        <v>1684</v>
      </c>
      <c r="D210" s="237">
        <v>1.8048999999999999</v>
      </c>
      <c r="E210" s="238">
        <v>5.66</v>
      </c>
      <c r="F210" s="231">
        <v>99611.05</v>
      </c>
      <c r="G210" s="219">
        <v>45292</v>
      </c>
      <c r="H210" s="198">
        <v>146098</v>
      </c>
    </row>
    <row r="211" spans="1:8">
      <c r="A211" s="222" t="s">
        <v>196</v>
      </c>
      <c r="B211" s="220" t="s">
        <v>1239</v>
      </c>
      <c r="C211" s="236" t="s">
        <v>1685</v>
      </c>
      <c r="D211" s="237">
        <v>1.5459000000000001</v>
      </c>
      <c r="E211" s="238">
        <v>2.8</v>
      </c>
      <c r="F211" s="231">
        <v>63445.04</v>
      </c>
      <c r="G211" s="219">
        <v>45292</v>
      </c>
      <c r="H211" s="198">
        <v>146098</v>
      </c>
    </row>
    <row r="212" spans="1:8">
      <c r="A212" s="222" t="s">
        <v>197</v>
      </c>
      <c r="B212" s="220" t="s">
        <v>1239</v>
      </c>
      <c r="C212" s="236" t="s">
        <v>1685</v>
      </c>
      <c r="D212" s="237">
        <v>1.9320999999999999</v>
      </c>
      <c r="E212" s="238">
        <v>4.25</v>
      </c>
      <c r="F212" s="231">
        <v>81571.92</v>
      </c>
      <c r="G212" s="219">
        <v>45292</v>
      </c>
      <c r="H212" s="198">
        <v>146098</v>
      </c>
    </row>
    <row r="213" spans="1:8">
      <c r="A213" s="222" t="s">
        <v>198</v>
      </c>
      <c r="B213" s="220" t="s">
        <v>1239</v>
      </c>
      <c r="C213" s="236" t="s">
        <v>1685</v>
      </c>
      <c r="D213" s="237">
        <v>2.9115000000000002</v>
      </c>
      <c r="E213" s="238">
        <v>7.67</v>
      </c>
      <c r="F213" s="231">
        <v>129255.64</v>
      </c>
      <c r="G213" s="219">
        <v>45292</v>
      </c>
      <c r="H213" s="198">
        <v>146098</v>
      </c>
    </row>
    <row r="214" spans="1:8">
      <c r="A214" s="222" t="s">
        <v>199</v>
      </c>
      <c r="B214" s="220" t="s">
        <v>1239</v>
      </c>
      <c r="C214" s="236" t="s">
        <v>1685</v>
      </c>
      <c r="D214" s="237">
        <v>5.5067000000000004</v>
      </c>
      <c r="E214" s="238">
        <v>13.29</v>
      </c>
      <c r="F214" s="231">
        <v>281798.2</v>
      </c>
      <c r="G214" s="219">
        <v>45292</v>
      </c>
      <c r="H214" s="198">
        <v>146098</v>
      </c>
    </row>
    <row r="215" spans="1:8">
      <c r="A215" s="222" t="s">
        <v>200</v>
      </c>
      <c r="B215" s="220" t="s">
        <v>1239</v>
      </c>
      <c r="C215" s="236" t="s">
        <v>1686</v>
      </c>
      <c r="D215" s="237">
        <v>1.1991000000000001</v>
      </c>
      <c r="E215" s="238">
        <v>2.33</v>
      </c>
      <c r="F215" s="231">
        <v>52667.839999999997</v>
      </c>
      <c r="G215" s="219">
        <v>45292</v>
      </c>
      <c r="H215" s="198">
        <v>146098</v>
      </c>
    </row>
    <row r="216" spans="1:8">
      <c r="A216" s="222" t="s">
        <v>201</v>
      </c>
      <c r="B216" s="220" t="s">
        <v>1239</v>
      </c>
      <c r="C216" s="236" t="s">
        <v>1686</v>
      </c>
      <c r="D216" s="237">
        <v>1.5646</v>
      </c>
      <c r="E216" s="238">
        <v>3.85</v>
      </c>
      <c r="F216" s="231">
        <v>71445.22</v>
      </c>
      <c r="G216" s="219">
        <v>45292</v>
      </c>
      <c r="H216" s="198">
        <v>146098</v>
      </c>
    </row>
    <row r="217" spans="1:8">
      <c r="A217" s="222" t="s">
        <v>202</v>
      </c>
      <c r="B217" s="220" t="s">
        <v>1239</v>
      </c>
      <c r="C217" s="236" t="s">
        <v>1686</v>
      </c>
      <c r="D217" s="237">
        <v>2.4872000000000001</v>
      </c>
      <c r="E217" s="238">
        <v>7.83</v>
      </c>
      <c r="F217" s="231">
        <v>116666.33</v>
      </c>
      <c r="G217" s="219">
        <v>45292</v>
      </c>
      <c r="H217" s="198">
        <v>146098</v>
      </c>
    </row>
    <row r="218" spans="1:8">
      <c r="A218" s="222" t="s">
        <v>203</v>
      </c>
      <c r="B218" s="220" t="s">
        <v>1239</v>
      </c>
      <c r="C218" s="236" t="s">
        <v>1686</v>
      </c>
      <c r="D218" s="237">
        <v>4.3646000000000003</v>
      </c>
      <c r="E218" s="238">
        <v>13.46</v>
      </c>
      <c r="F218" s="231">
        <v>221284.19</v>
      </c>
      <c r="G218" s="219">
        <v>45292</v>
      </c>
      <c r="H218" s="198">
        <v>146098</v>
      </c>
    </row>
    <row r="219" spans="1:8">
      <c r="A219" s="222" t="s">
        <v>204</v>
      </c>
      <c r="B219" s="220" t="s">
        <v>1239</v>
      </c>
      <c r="C219" s="236" t="s">
        <v>1687</v>
      </c>
      <c r="D219" s="237">
        <v>2.6219999999999999</v>
      </c>
      <c r="E219" s="238">
        <v>10.199999999999999</v>
      </c>
      <c r="F219" s="231">
        <v>109815.11</v>
      </c>
      <c r="G219" s="219">
        <v>45292</v>
      </c>
      <c r="H219" s="198">
        <v>146098</v>
      </c>
    </row>
    <row r="220" spans="1:8">
      <c r="A220" s="222" t="s">
        <v>205</v>
      </c>
      <c r="B220" s="220" t="s">
        <v>1239</v>
      </c>
      <c r="C220" s="236" t="s">
        <v>1687</v>
      </c>
      <c r="D220" s="237">
        <v>2.9182000000000001</v>
      </c>
      <c r="E220" s="238">
        <v>11.29</v>
      </c>
      <c r="F220" s="231">
        <v>131580.29</v>
      </c>
      <c r="G220" s="219">
        <v>45292</v>
      </c>
      <c r="H220" s="198">
        <v>146098</v>
      </c>
    </row>
    <row r="221" spans="1:8">
      <c r="A221" s="222" t="s">
        <v>206</v>
      </c>
      <c r="B221" s="220" t="s">
        <v>1239</v>
      </c>
      <c r="C221" s="236" t="s">
        <v>1687</v>
      </c>
      <c r="D221" s="237">
        <v>3.5394000000000001</v>
      </c>
      <c r="E221" s="238">
        <v>12.6</v>
      </c>
      <c r="F221" s="231">
        <v>156593.06</v>
      </c>
      <c r="G221" s="219">
        <v>45292</v>
      </c>
      <c r="H221" s="198">
        <v>146098</v>
      </c>
    </row>
    <row r="222" spans="1:8">
      <c r="A222" s="222" t="s">
        <v>207</v>
      </c>
      <c r="B222" s="220" t="s">
        <v>1239</v>
      </c>
      <c r="C222" s="236" t="s">
        <v>1687</v>
      </c>
      <c r="D222" s="237">
        <v>4.6395</v>
      </c>
      <c r="E222" s="238">
        <v>15.18</v>
      </c>
      <c r="F222" s="231">
        <v>205649.68</v>
      </c>
      <c r="G222" s="219">
        <v>45292</v>
      </c>
      <c r="H222" s="198">
        <v>146098</v>
      </c>
    </row>
    <row r="223" spans="1:8">
      <c r="A223" s="222" t="s">
        <v>208</v>
      </c>
      <c r="B223" s="220" t="s">
        <v>1239</v>
      </c>
      <c r="C223" s="236" t="s">
        <v>1688</v>
      </c>
      <c r="D223" s="237">
        <v>1.1497999999999999</v>
      </c>
      <c r="E223" s="238">
        <v>4.88</v>
      </c>
      <c r="F223" s="231">
        <v>56460.31</v>
      </c>
      <c r="G223" s="219">
        <v>45292</v>
      </c>
      <c r="H223" s="198">
        <v>146098</v>
      </c>
    </row>
    <row r="224" spans="1:8">
      <c r="A224" s="222" t="s">
        <v>209</v>
      </c>
      <c r="B224" s="220" t="s">
        <v>1239</v>
      </c>
      <c r="C224" s="236" t="s">
        <v>1688</v>
      </c>
      <c r="D224" s="237">
        <v>1.4870000000000001</v>
      </c>
      <c r="E224" s="238">
        <v>6.34</v>
      </c>
      <c r="F224" s="231">
        <v>75450.039999999994</v>
      </c>
      <c r="G224" s="219">
        <v>45292</v>
      </c>
      <c r="H224" s="198">
        <v>146098</v>
      </c>
    </row>
    <row r="225" spans="1:8">
      <c r="A225" s="222" t="s">
        <v>210</v>
      </c>
      <c r="B225" s="220" t="s">
        <v>1239</v>
      </c>
      <c r="C225" s="236" t="s">
        <v>1688</v>
      </c>
      <c r="D225" s="237">
        <v>2.0158999999999998</v>
      </c>
      <c r="E225" s="238">
        <v>8.67</v>
      </c>
      <c r="F225" s="231">
        <v>98602.22</v>
      </c>
      <c r="G225" s="219">
        <v>45292</v>
      </c>
      <c r="H225" s="198">
        <v>146098</v>
      </c>
    </row>
    <row r="226" spans="1:8">
      <c r="A226" s="222" t="s">
        <v>211</v>
      </c>
      <c r="B226" s="220" t="s">
        <v>1239</v>
      </c>
      <c r="C226" s="236" t="s">
        <v>1688</v>
      </c>
      <c r="D226" s="237">
        <v>2.6438000000000001</v>
      </c>
      <c r="E226" s="238">
        <v>10.1</v>
      </c>
      <c r="F226" s="231">
        <v>140885.19</v>
      </c>
      <c r="G226" s="219">
        <v>45292</v>
      </c>
      <c r="H226" s="198">
        <v>146098</v>
      </c>
    </row>
    <row r="227" spans="1:8">
      <c r="A227" s="222" t="s">
        <v>212</v>
      </c>
      <c r="B227" s="220" t="s">
        <v>1239</v>
      </c>
      <c r="C227" s="236" t="s">
        <v>1689</v>
      </c>
      <c r="D227" s="237">
        <v>0.35589999999999999</v>
      </c>
      <c r="E227" s="238">
        <v>2.0299999999999998</v>
      </c>
      <c r="F227" s="231">
        <v>30000</v>
      </c>
      <c r="G227" s="219">
        <v>45292</v>
      </c>
      <c r="H227" s="198">
        <v>146098</v>
      </c>
    </row>
    <row r="228" spans="1:8">
      <c r="A228" s="222" t="s">
        <v>213</v>
      </c>
      <c r="B228" s="220" t="s">
        <v>1239</v>
      </c>
      <c r="C228" s="236" t="s">
        <v>1689</v>
      </c>
      <c r="D228" s="237">
        <v>0.54879999999999995</v>
      </c>
      <c r="E228" s="238">
        <v>2.58</v>
      </c>
      <c r="F228" s="231">
        <v>35218.31</v>
      </c>
      <c r="G228" s="219">
        <v>45292</v>
      </c>
      <c r="H228" s="198">
        <v>146098</v>
      </c>
    </row>
    <row r="229" spans="1:8">
      <c r="A229" s="222" t="s">
        <v>214</v>
      </c>
      <c r="B229" s="220" t="s">
        <v>1239</v>
      </c>
      <c r="C229" s="236" t="s">
        <v>1689</v>
      </c>
      <c r="D229" s="237">
        <v>1.0321</v>
      </c>
      <c r="E229" s="238">
        <v>4.0199999999999996</v>
      </c>
      <c r="F229" s="231">
        <v>62649.41</v>
      </c>
      <c r="G229" s="219">
        <v>45292</v>
      </c>
      <c r="H229" s="198">
        <v>146098</v>
      </c>
    </row>
    <row r="230" spans="1:8">
      <c r="A230" s="222" t="s">
        <v>215</v>
      </c>
      <c r="B230" s="220" t="s">
        <v>1239</v>
      </c>
      <c r="C230" s="236" t="s">
        <v>1689</v>
      </c>
      <c r="D230" s="237">
        <v>1.5313000000000001</v>
      </c>
      <c r="E230" s="238">
        <v>4.6100000000000003</v>
      </c>
      <c r="F230" s="231">
        <v>87816.55</v>
      </c>
      <c r="G230" s="219">
        <v>45292</v>
      </c>
      <c r="H230" s="198">
        <v>146098</v>
      </c>
    </row>
    <row r="231" spans="1:8">
      <c r="A231" s="222" t="s">
        <v>216</v>
      </c>
      <c r="B231" s="220" t="s">
        <v>1239</v>
      </c>
      <c r="C231" s="236" t="s">
        <v>1690</v>
      </c>
      <c r="D231" s="237">
        <v>0.36549999999999999</v>
      </c>
      <c r="E231" s="238">
        <v>1.96</v>
      </c>
      <c r="F231" s="231">
        <v>30000</v>
      </c>
      <c r="G231" s="219">
        <v>45292</v>
      </c>
      <c r="H231" s="198">
        <v>146098</v>
      </c>
    </row>
    <row r="232" spans="1:8">
      <c r="A232" s="222" t="s">
        <v>217</v>
      </c>
      <c r="B232" s="220" t="s">
        <v>1239</v>
      </c>
      <c r="C232" s="236" t="s">
        <v>1690</v>
      </c>
      <c r="D232" s="237">
        <v>0.63009999999999999</v>
      </c>
      <c r="E232" s="238">
        <v>2.93</v>
      </c>
      <c r="F232" s="231">
        <v>31696.36</v>
      </c>
      <c r="G232" s="219">
        <v>45292</v>
      </c>
      <c r="H232" s="198">
        <v>146098</v>
      </c>
    </row>
    <row r="233" spans="1:8">
      <c r="A233" s="222" t="s">
        <v>218</v>
      </c>
      <c r="B233" s="220" t="s">
        <v>1239</v>
      </c>
      <c r="C233" s="236" t="s">
        <v>1690</v>
      </c>
      <c r="D233" s="237">
        <v>0.97140000000000004</v>
      </c>
      <c r="E233" s="238">
        <v>4.12</v>
      </c>
      <c r="F233" s="231">
        <v>49435.85</v>
      </c>
      <c r="G233" s="219">
        <v>45292</v>
      </c>
      <c r="H233" s="198">
        <v>146098</v>
      </c>
    </row>
    <row r="234" spans="1:8">
      <c r="A234" s="222" t="s">
        <v>219</v>
      </c>
      <c r="B234" s="220" t="s">
        <v>1239</v>
      </c>
      <c r="C234" s="236" t="s">
        <v>1690</v>
      </c>
      <c r="D234" s="237">
        <v>1.6695</v>
      </c>
      <c r="E234" s="238">
        <v>4.93</v>
      </c>
      <c r="F234" s="231">
        <v>83005.72</v>
      </c>
      <c r="G234" s="219">
        <v>45292</v>
      </c>
      <c r="H234" s="198">
        <v>146098</v>
      </c>
    </row>
    <row r="235" spans="1:8">
      <c r="A235" s="222" t="s">
        <v>220</v>
      </c>
      <c r="B235" s="220" t="s">
        <v>1239</v>
      </c>
      <c r="C235" s="236" t="s">
        <v>1691</v>
      </c>
      <c r="D235" s="237">
        <v>0.49130000000000001</v>
      </c>
      <c r="E235" s="238">
        <v>1.94</v>
      </c>
      <c r="F235" s="231">
        <v>30000</v>
      </c>
      <c r="G235" s="219">
        <v>45292</v>
      </c>
      <c r="H235" s="198">
        <v>146098</v>
      </c>
    </row>
    <row r="236" spans="1:8">
      <c r="A236" s="222" t="s">
        <v>221</v>
      </c>
      <c r="B236" s="220" t="s">
        <v>1239</v>
      </c>
      <c r="C236" s="236" t="s">
        <v>1691</v>
      </c>
      <c r="D236" s="237">
        <v>0.64459999999999995</v>
      </c>
      <c r="E236" s="238">
        <v>2.6</v>
      </c>
      <c r="F236" s="231">
        <v>32145.18</v>
      </c>
      <c r="G236" s="219">
        <v>45292</v>
      </c>
      <c r="H236" s="198">
        <v>146098</v>
      </c>
    </row>
    <row r="237" spans="1:8">
      <c r="A237" s="222" t="s">
        <v>222</v>
      </c>
      <c r="B237" s="220" t="s">
        <v>1239</v>
      </c>
      <c r="C237" s="236" t="s">
        <v>1691</v>
      </c>
      <c r="D237" s="237">
        <v>0.99490000000000001</v>
      </c>
      <c r="E237" s="238">
        <v>3.84</v>
      </c>
      <c r="F237" s="231">
        <v>49805.46</v>
      </c>
      <c r="G237" s="219">
        <v>45292</v>
      </c>
      <c r="H237" s="198">
        <v>146098</v>
      </c>
    </row>
    <row r="238" spans="1:8">
      <c r="A238" s="222" t="s">
        <v>223</v>
      </c>
      <c r="B238" s="220" t="s">
        <v>1239</v>
      </c>
      <c r="C238" s="236" t="s">
        <v>1691</v>
      </c>
      <c r="D238" s="237">
        <v>1.6716</v>
      </c>
      <c r="E238" s="238">
        <v>4.71</v>
      </c>
      <c r="F238" s="231">
        <v>81527.259999999995</v>
      </c>
      <c r="G238" s="219">
        <v>45292</v>
      </c>
      <c r="H238" s="198">
        <v>146098</v>
      </c>
    </row>
    <row r="239" spans="1:8">
      <c r="A239" s="222" t="s">
        <v>224</v>
      </c>
      <c r="B239" s="220" t="s">
        <v>1239</v>
      </c>
      <c r="C239" s="236" t="s">
        <v>1692</v>
      </c>
      <c r="D239" s="237">
        <v>0.66969999999999996</v>
      </c>
      <c r="E239" s="238">
        <v>2.38</v>
      </c>
      <c r="F239" s="231">
        <v>33160.199999999997</v>
      </c>
      <c r="G239" s="219">
        <v>45292</v>
      </c>
      <c r="H239" s="198">
        <v>146098</v>
      </c>
    </row>
    <row r="240" spans="1:8">
      <c r="A240" s="222" t="s">
        <v>225</v>
      </c>
      <c r="B240" s="220" t="s">
        <v>1239</v>
      </c>
      <c r="C240" s="236" t="s">
        <v>1692</v>
      </c>
      <c r="D240" s="237">
        <v>0.77039999999999997</v>
      </c>
      <c r="E240" s="238">
        <v>2.73</v>
      </c>
      <c r="F240" s="231">
        <v>37940.720000000001</v>
      </c>
      <c r="G240" s="219">
        <v>45292</v>
      </c>
      <c r="H240" s="198">
        <v>146098</v>
      </c>
    </row>
    <row r="241" spans="1:8">
      <c r="A241" s="222" t="s">
        <v>226</v>
      </c>
      <c r="B241" s="220" t="s">
        <v>1239</v>
      </c>
      <c r="C241" s="236" t="s">
        <v>1692</v>
      </c>
      <c r="D241" s="237">
        <v>1.1061000000000001</v>
      </c>
      <c r="E241" s="238">
        <v>4.1900000000000004</v>
      </c>
      <c r="F241" s="231">
        <v>54327.49</v>
      </c>
      <c r="G241" s="219">
        <v>45292</v>
      </c>
      <c r="H241" s="198">
        <v>146098</v>
      </c>
    </row>
    <row r="242" spans="1:8">
      <c r="A242" s="222" t="s">
        <v>227</v>
      </c>
      <c r="B242" s="220" t="s">
        <v>1239</v>
      </c>
      <c r="C242" s="236" t="s">
        <v>1692</v>
      </c>
      <c r="D242" s="237">
        <v>1.9331</v>
      </c>
      <c r="E242" s="238">
        <v>5.94</v>
      </c>
      <c r="F242" s="231">
        <v>93724.08</v>
      </c>
      <c r="G242" s="219">
        <v>45292</v>
      </c>
      <c r="H242" s="198">
        <v>146098</v>
      </c>
    </row>
    <row r="243" spans="1:8">
      <c r="A243" s="222" t="s">
        <v>228</v>
      </c>
      <c r="B243" s="220" t="s">
        <v>1239</v>
      </c>
      <c r="C243" s="236" t="s">
        <v>1693</v>
      </c>
      <c r="D243" s="237">
        <v>0.65590000000000004</v>
      </c>
      <c r="E243" s="238">
        <v>2.2799999999999998</v>
      </c>
      <c r="F243" s="231">
        <v>34331.089999999997</v>
      </c>
      <c r="G243" s="219">
        <v>45292</v>
      </c>
      <c r="H243" s="198">
        <v>146098</v>
      </c>
    </row>
    <row r="244" spans="1:8">
      <c r="A244" s="222" t="s">
        <v>229</v>
      </c>
      <c r="B244" s="220" t="s">
        <v>1239</v>
      </c>
      <c r="C244" s="236" t="s">
        <v>1693</v>
      </c>
      <c r="D244" s="237">
        <v>0.83499999999999996</v>
      </c>
      <c r="E244" s="238">
        <v>3.2</v>
      </c>
      <c r="F244" s="231">
        <v>41915.86</v>
      </c>
      <c r="G244" s="219">
        <v>45292</v>
      </c>
      <c r="H244" s="198">
        <v>146098</v>
      </c>
    </row>
    <row r="245" spans="1:8">
      <c r="A245" s="222" t="s">
        <v>230</v>
      </c>
      <c r="B245" s="220" t="s">
        <v>1239</v>
      </c>
      <c r="C245" s="236" t="s">
        <v>1693</v>
      </c>
      <c r="D245" s="237">
        <v>1.1933</v>
      </c>
      <c r="E245" s="238">
        <v>4.74</v>
      </c>
      <c r="F245" s="231">
        <v>60365.93</v>
      </c>
      <c r="G245" s="219">
        <v>45292</v>
      </c>
      <c r="H245" s="198">
        <v>146098</v>
      </c>
    </row>
    <row r="246" spans="1:8">
      <c r="A246" s="222" t="s">
        <v>231</v>
      </c>
      <c r="B246" s="220" t="s">
        <v>1239</v>
      </c>
      <c r="C246" s="236" t="s">
        <v>1693</v>
      </c>
      <c r="D246" s="237">
        <v>1.8267</v>
      </c>
      <c r="E246" s="238">
        <v>6.53</v>
      </c>
      <c r="F246" s="231">
        <v>92011.08</v>
      </c>
      <c r="G246" s="219">
        <v>45292</v>
      </c>
      <c r="H246" s="198">
        <v>146098</v>
      </c>
    </row>
    <row r="247" spans="1:8">
      <c r="A247" s="222" t="s">
        <v>232</v>
      </c>
      <c r="B247" s="220" t="s">
        <v>1239</v>
      </c>
      <c r="C247" s="236" t="s">
        <v>1694</v>
      </c>
      <c r="D247" s="237">
        <v>0.52480000000000004</v>
      </c>
      <c r="E247" s="238">
        <v>2.78</v>
      </c>
      <c r="F247" s="231">
        <v>30000</v>
      </c>
      <c r="G247" s="219">
        <v>45292</v>
      </c>
      <c r="H247" s="198">
        <v>146098</v>
      </c>
    </row>
    <row r="248" spans="1:8">
      <c r="A248" s="222" t="s">
        <v>233</v>
      </c>
      <c r="B248" s="220" t="s">
        <v>1239</v>
      </c>
      <c r="C248" s="236" t="s">
        <v>1694</v>
      </c>
      <c r="D248" s="237">
        <v>0.67179999999999995</v>
      </c>
      <c r="E248" s="238">
        <v>3.61</v>
      </c>
      <c r="F248" s="231">
        <v>33942.620000000003</v>
      </c>
      <c r="G248" s="219">
        <v>45292</v>
      </c>
      <c r="H248" s="198">
        <v>146098</v>
      </c>
    </row>
    <row r="249" spans="1:8">
      <c r="A249" s="222" t="s">
        <v>234</v>
      </c>
      <c r="B249" s="220" t="s">
        <v>1239</v>
      </c>
      <c r="C249" s="236" t="s">
        <v>1694</v>
      </c>
      <c r="D249" s="237">
        <v>0.89739999999999998</v>
      </c>
      <c r="E249" s="238">
        <v>4.4400000000000004</v>
      </c>
      <c r="F249" s="231">
        <v>46618.91</v>
      </c>
      <c r="G249" s="219">
        <v>45292</v>
      </c>
      <c r="H249" s="198">
        <v>146098</v>
      </c>
    </row>
    <row r="250" spans="1:8">
      <c r="A250" s="222" t="s">
        <v>235</v>
      </c>
      <c r="B250" s="220" t="s">
        <v>1239</v>
      </c>
      <c r="C250" s="236" t="s">
        <v>1694</v>
      </c>
      <c r="D250" s="237">
        <v>1.6915</v>
      </c>
      <c r="E250" s="238">
        <v>7.01</v>
      </c>
      <c r="F250" s="231">
        <v>83637.759999999995</v>
      </c>
      <c r="G250" s="219">
        <v>45292</v>
      </c>
      <c r="H250" s="198">
        <v>146098</v>
      </c>
    </row>
    <row r="251" spans="1:8">
      <c r="A251" s="222" t="s">
        <v>236</v>
      </c>
      <c r="B251" s="220" t="s">
        <v>1239</v>
      </c>
      <c r="C251" s="236" t="s">
        <v>1695</v>
      </c>
      <c r="D251" s="237">
        <v>0.29380000000000001</v>
      </c>
      <c r="E251" s="238">
        <v>1.89</v>
      </c>
      <c r="F251" s="231">
        <v>30000</v>
      </c>
      <c r="G251" s="219">
        <v>45292</v>
      </c>
      <c r="H251" s="198">
        <v>146098</v>
      </c>
    </row>
    <row r="252" spans="1:8">
      <c r="A252" s="222" t="s">
        <v>237</v>
      </c>
      <c r="B252" s="220" t="s">
        <v>1239</v>
      </c>
      <c r="C252" s="236" t="s">
        <v>1695</v>
      </c>
      <c r="D252" s="237">
        <v>0.42680000000000001</v>
      </c>
      <c r="E252" s="238">
        <v>2.46</v>
      </c>
      <c r="F252" s="231">
        <v>30000</v>
      </c>
      <c r="G252" s="219">
        <v>45292</v>
      </c>
      <c r="H252" s="198">
        <v>146098</v>
      </c>
    </row>
    <row r="253" spans="1:8">
      <c r="A253" s="222" t="s">
        <v>238</v>
      </c>
      <c r="B253" s="220" t="s">
        <v>1239</v>
      </c>
      <c r="C253" s="236" t="s">
        <v>1695</v>
      </c>
      <c r="D253" s="237">
        <v>0.70779999999999998</v>
      </c>
      <c r="E253" s="238">
        <v>3.41</v>
      </c>
      <c r="F253" s="231">
        <v>36939.129999999997</v>
      </c>
      <c r="G253" s="219">
        <v>45292</v>
      </c>
      <c r="H253" s="198">
        <v>146098</v>
      </c>
    </row>
    <row r="254" spans="1:8">
      <c r="A254" s="222" t="s">
        <v>239</v>
      </c>
      <c r="B254" s="220" t="s">
        <v>1239</v>
      </c>
      <c r="C254" s="236" t="s">
        <v>1695</v>
      </c>
      <c r="D254" s="237">
        <v>1.7437</v>
      </c>
      <c r="E254" s="238">
        <v>6.6</v>
      </c>
      <c r="F254" s="231">
        <v>89996.69</v>
      </c>
      <c r="G254" s="219">
        <v>45292</v>
      </c>
      <c r="H254" s="198">
        <v>146098</v>
      </c>
    </row>
    <row r="255" spans="1:8">
      <c r="A255" s="222" t="s">
        <v>240</v>
      </c>
      <c r="B255" s="220" t="s">
        <v>1239</v>
      </c>
      <c r="C255" s="236" t="s">
        <v>1696</v>
      </c>
      <c r="D255" s="237">
        <v>0.40110000000000001</v>
      </c>
      <c r="E255" s="238">
        <v>2.19</v>
      </c>
      <c r="F255" s="231">
        <v>30000</v>
      </c>
      <c r="G255" s="219">
        <v>45292</v>
      </c>
      <c r="H255" s="198">
        <v>146098</v>
      </c>
    </row>
    <row r="256" spans="1:8">
      <c r="A256" s="222" t="s">
        <v>241</v>
      </c>
      <c r="B256" s="220" t="s">
        <v>1239</v>
      </c>
      <c r="C256" s="236" t="s">
        <v>1696</v>
      </c>
      <c r="D256" s="237">
        <v>0.52610000000000001</v>
      </c>
      <c r="E256" s="238">
        <v>2.83</v>
      </c>
      <c r="F256" s="231">
        <v>30000</v>
      </c>
      <c r="G256" s="219">
        <v>45292</v>
      </c>
      <c r="H256" s="198">
        <v>146098</v>
      </c>
    </row>
    <row r="257" spans="1:8">
      <c r="A257" s="222" t="s">
        <v>242</v>
      </c>
      <c r="B257" s="220" t="s">
        <v>1239</v>
      </c>
      <c r="C257" s="236" t="s">
        <v>1696</v>
      </c>
      <c r="D257" s="237">
        <v>0.79120000000000001</v>
      </c>
      <c r="E257" s="238">
        <v>3.91</v>
      </c>
      <c r="F257" s="231">
        <v>39783.800000000003</v>
      </c>
      <c r="G257" s="219">
        <v>45292</v>
      </c>
      <c r="H257" s="198">
        <v>146098</v>
      </c>
    </row>
    <row r="258" spans="1:8">
      <c r="A258" s="222" t="s">
        <v>243</v>
      </c>
      <c r="B258" s="220" t="s">
        <v>1239</v>
      </c>
      <c r="C258" s="236" t="s">
        <v>1696</v>
      </c>
      <c r="D258" s="237">
        <v>1.4375</v>
      </c>
      <c r="E258" s="238">
        <v>5.93</v>
      </c>
      <c r="F258" s="231">
        <v>71832.34</v>
      </c>
      <c r="G258" s="219">
        <v>45292</v>
      </c>
      <c r="H258" s="198">
        <v>146098</v>
      </c>
    </row>
    <row r="259" spans="1:8">
      <c r="A259" s="222" t="s">
        <v>244</v>
      </c>
      <c r="B259" s="220" t="s">
        <v>1239</v>
      </c>
      <c r="C259" s="236" t="s">
        <v>1697</v>
      </c>
      <c r="D259" s="237">
        <v>0.44619999999999999</v>
      </c>
      <c r="E259" s="238">
        <v>2.29</v>
      </c>
      <c r="F259" s="231">
        <v>30000</v>
      </c>
      <c r="G259" s="219">
        <v>45292</v>
      </c>
      <c r="H259" s="198">
        <v>146098</v>
      </c>
    </row>
    <row r="260" spans="1:8">
      <c r="A260" s="222" t="s">
        <v>245</v>
      </c>
      <c r="B260" s="220" t="s">
        <v>1239</v>
      </c>
      <c r="C260" s="236" t="s">
        <v>1697</v>
      </c>
      <c r="D260" s="237">
        <v>0.56110000000000004</v>
      </c>
      <c r="E260" s="238">
        <v>2.78</v>
      </c>
      <c r="F260" s="231">
        <v>30000</v>
      </c>
      <c r="G260" s="219">
        <v>45292</v>
      </c>
      <c r="H260" s="198">
        <v>146098</v>
      </c>
    </row>
    <row r="261" spans="1:8">
      <c r="A261" s="222" t="s">
        <v>246</v>
      </c>
      <c r="B261" s="220" t="s">
        <v>1239</v>
      </c>
      <c r="C261" s="236" t="s">
        <v>1697</v>
      </c>
      <c r="D261" s="237">
        <v>0.7046</v>
      </c>
      <c r="E261" s="238">
        <v>3.46</v>
      </c>
      <c r="F261" s="231">
        <v>35354.230000000003</v>
      </c>
      <c r="G261" s="219">
        <v>45292</v>
      </c>
      <c r="H261" s="198">
        <v>146098</v>
      </c>
    </row>
    <row r="262" spans="1:8">
      <c r="A262" s="222" t="s">
        <v>247</v>
      </c>
      <c r="B262" s="220" t="s">
        <v>1239</v>
      </c>
      <c r="C262" s="236" t="s">
        <v>1697</v>
      </c>
      <c r="D262" s="237">
        <v>1.3697999999999999</v>
      </c>
      <c r="E262" s="238">
        <v>5.6</v>
      </c>
      <c r="F262" s="231">
        <v>68494.38</v>
      </c>
      <c r="G262" s="219">
        <v>45292</v>
      </c>
      <c r="H262" s="198">
        <v>146098</v>
      </c>
    </row>
    <row r="263" spans="1:8">
      <c r="A263" s="222" t="s">
        <v>248</v>
      </c>
      <c r="B263" s="220" t="s">
        <v>1239</v>
      </c>
      <c r="C263" s="236" t="s">
        <v>1698</v>
      </c>
      <c r="D263" s="237">
        <v>0.38990000000000002</v>
      </c>
      <c r="E263" s="238">
        <v>1.71</v>
      </c>
      <c r="F263" s="231">
        <v>30000</v>
      </c>
      <c r="G263" s="219">
        <v>45292</v>
      </c>
      <c r="H263" s="198">
        <v>146098</v>
      </c>
    </row>
    <row r="264" spans="1:8">
      <c r="A264" s="222" t="s">
        <v>249</v>
      </c>
      <c r="B264" s="220" t="s">
        <v>1239</v>
      </c>
      <c r="C264" s="236" t="s">
        <v>1698</v>
      </c>
      <c r="D264" s="237">
        <v>0.55869999999999997</v>
      </c>
      <c r="E264" s="238">
        <v>2.4</v>
      </c>
      <c r="F264" s="231">
        <v>30000</v>
      </c>
      <c r="G264" s="219">
        <v>45292</v>
      </c>
      <c r="H264" s="198">
        <v>146098</v>
      </c>
    </row>
    <row r="265" spans="1:8">
      <c r="A265" s="222" t="s">
        <v>250</v>
      </c>
      <c r="B265" s="220" t="s">
        <v>1239</v>
      </c>
      <c r="C265" s="236" t="s">
        <v>1698</v>
      </c>
      <c r="D265" s="237">
        <v>0.64429999999999998</v>
      </c>
      <c r="E265" s="238">
        <v>2.68</v>
      </c>
      <c r="F265" s="231">
        <v>32217.53</v>
      </c>
      <c r="G265" s="219">
        <v>45292</v>
      </c>
      <c r="H265" s="198">
        <v>146098</v>
      </c>
    </row>
    <row r="266" spans="1:8">
      <c r="A266" s="222" t="s">
        <v>251</v>
      </c>
      <c r="B266" s="220" t="s">
        <v>1239</v>
      </c>
      <c r="C266" s="236" t="s">
        <v>1698</v>
      </c>
      <c r="D266" s="237">
        <v>1.3069</v>
      </c>
      <c r="E266" s="238">
        <v>3.9</v>
      </c>
      <c r="F266" s="231">
        <v>65733.22</v>
      </c>
      <c r="G266" s="219">
        <v>45292</v>
      </c>
      <c r="H266" s="198">
        <v>146098</v>
      </c>
    </row>
    <row r="267" spans="1:8">
      <c r="A267" s="222" t="s">
        <v>252</v>
      </c>
      <c r="B267" s="220" t="s">
        <v>1239</v>
      </c>
      <c r="C267" s="236" t="s">
        <v>1699</v>
      </c>
      <c r="D267" s="237">
        <v>0.58089999999999997</v>
      </c>
      <c r="E267" s="238">
        <v>2.36</v>
      </c>
      <c r="F267" s="231">
        <v>30000</v>
      </c>
      <c r="G267" s="219">
        <v>45292</v>
      </c>
      <c r="H267" s="198">
        <v>146098</v>
      </c>
    </row>
    <row r="268" spans="1:8">
      <c r="A268" s="222" t="s">
        <v>253</v>
      </c>
      <c r="B268" s="220" t="s">
        <v>1239</v>
      </c>
      <c r="C268" s="236" t="s">
        <v>1699</v>
      </c>
      <c r="D268" s="237">
        <v>0.68889999999999996</v>
      </c>
      <c r="E268" s="238">
        <v>2.98</v>
      </c>
      <c r="F268" s="231">
        <v>34784.04</v>
      </c>
      <c r="G268" s="219">
        <v>45292</v>
      </c>
      <c r="H268" s="198">
        <v>146098</v>
      </c>
    </row>
    <row r="269" spans="1:8">
      <c r="A269" s="222" t="s">
        <v>254</v>
      </c>
      <c r="B269" s="220" t="s">
        <v>1239</v>
      </c>
      <c r="C269" s="236" t="s">
        <v>1699</v>
      </c>
      <c r="D269" s="237">
        <v>1.0456000000000001</v>
      </c>
      <c r="E269" s="238">
        <v>4.58</v>
      </c>
      <c r="F269" s="231">
        <v>54941.88</v>
      </c>
      <c r="G269" s="219">
        <v>45292</v>
      </c>
      <c r="H269" s="198">
        <v>146098</v>
      </c>
    </row>
    <row r="270" spans="1:8">
      <c r="A270" s="222" t="s">
        <v>255</v>
      </c>
      <c r="B270" s="220" t="s">
        <v>1239</v>
      </c>
      <c r="C270" s="236" t="s">
        <v>1699</v>
      </c>
      <c r="D270" s="237">
        <v>1.8680000000000001</v>
      </c>
      <c r="E270" s="238">
        <v>7.14</v>
      </c>
      <c r="F270" s="231">
        <v>95493.57</v>
      </c>
      <c r="G270" s="219">
        <v>45292</v>
      </c>
      <c r="H270" s="198">
        <v>146098</v>
      </c>
    </row>
    <row r="271" spans="1:8">
      <c r="A271" s="222" t="s">
        <v>256</v>
      </c>
      <c r="B271" s="220" t="s">
        <v>1239</v>
      </c>
      <c r="C271" s="236" t="s">
        <v>1700</v>
      </c>
      <c r="D271" s="237">
        <v>0.48170000000000002</v>
      </c>
      <c r="E271" s="238">
        <v>2.3199999999999998</v>
      </c>
      <c r="F271" s="231">
        <v>30000</v>
      </c>
      <c r="G271" s="219">
        <v>45292</v>
      </c>
      <c r="H271" s="198">
        <v>146098</v>
      </c>
    </row>
    <row r="272" spans="1:8">
      <c r="A272" s="222" t="s">
        <v>257</v>
      </c>
      <c r="B272" s="220" t="s">
        <v>1239</v>
      </c>
      <c r="C272" s="236" t="s">
        <v>1700</v>
      </c>
      <c r="D272" s="237">
        <v>0.68779999999999997</v>
      </c>
      <c r="E272" s="238">
        <v>2.92</v>
      </c>
      <c r="F272" s="231">
        <v>36496.01</v>
      </c>
      <c r="G272" s="219">
        <v>45292</v>
      </c>
      <c r="H272" s="198">
        <v>146098</v>
      </c>
    </row>
    <row r="273" spans="1:8">
      <c r="A273" s="222" t="s">
        <v>258</v>
      </c>
      <c r="B273" s="220" t="s">
        <v>1239</v>
      </c>
      <c r="C273" s="236" t="s">
        <v>1700</v>
      </c>
      <c r="D273" s="237">
        <v>1.0662</v>
      </c>
      <c r="E273" s="238">
        <v>4.24</v>
      </c>
      <c r="F273" s="231">
        <v>57842.6</v>
      </c>
      <c r="G273" s="219">
        <v>45292</v>
      </c>
      <c r="H273" s="198">
        <v>146098</v>
      </c>
    </row>
    <row r="274" spans="1:8">
      <c r="A274" s="222" t="s">
        <v>259</v>
      </c>
      <c r="B274" s="220" t="s">
        <v>1239</v>
      </c>
      <c r="C274" s="236" t="s">
        <v>1700</v>
      </c>
      <c r="D274" s="237">
        <v>1.7815000000000001</v>
      </c>
      <c r="E274" s="238">
        <v>5.93</v>
      </c>
      <c r="F274" s="231">
        <v>97864.2</v>
      </c>
      <c r="G274" s="219">
        <v>45292</v>
      </c>
      <c r="H274" s="198">
        <v>146098</v>
      </c>
    </row>
    <row r="275" spans="1:8">
      <c r="A275" s="222" t="s">
        <v>260</v>
      </c>
      <c r="B275" s="220" t="s">
        <v>1239</v>
      </c>
      <c r="C275" s="236" t="s">
        <v>1701</v>
      </c>
      <c r="D275" s="237">
        <v>0.49</v>
      </c>
      <c r="E275" s="238">
        <v>2.06</v>
      </c>
      <c r="F275" s="231">
        <v>30000</v>
      </c>
      <c r="G275" s="219">
        <v>45292</v>
      </c>
      <c r="H275" s="198">
        <v>146098</v>
      </c>
    </row>
    <row r="276" spans="1:8">
      <c r="A276" s="222" t="s">
        <v>261</v>
      </c>
      <c r="B276" s="220" t="s">
        <v>1239</v>
      </c>
      <c r="C276" s="236" t="s">
        <v>1701</v>
      </c>
      <c r="D276" s="237">
        <v>0.63949999999999996</v>
      </c>
      <c r="E276" s="238">
        <v>2.5</v>
      </c>
      <c r="F276" s="231">
        <v>33619.379999999997</v>
      </c>
      <c r="G276" s="219">
        <v>45292</v>
      </c>
      <c r="H276" s="198">
        <v>146098</v>
      </c>
    </row>
    <row r="277" spans="1:8">
      <c r="A277" s="222" t="s">
        <v>262</v>
      </c>
      <c r="B277" s="220" t="s">
        <v>1239</v>
      </c>
      <c r="C277" s="236" t="s">
        <v>1701</v>
      </c>
      <c r="D277" s="237">
        <v>0.96889999999999998</v>
      </c>
      <c r="E277" s="238">
        <v>3.87</v>
      </c>
      <c r="F277" s="231">
        <v>52374.879999999997</v>
      </c>
      <c r="G277" s="219">
        <v>45292</v>
      </c>
      <c r="H277" s="198">
        <v>146098</v>
      </c>
    </row>
    <row r="278" spans="1:8">
      <c r="A278" s="222" t="s">
        <v>263</v>
      </c>
      <c r="B278" s="220" t="s">
        <v>1239</v>
      </c>
      <c r="C278" s="236" t="s">
        <v>1701</v>
      </c>
      <c r="D278" s="237">
        <v>1.7591000000000001</v>
      </c>
      <c r="E278" s="238">
        <v>6.27</v>
      </c>
      <c r="F278" s="231">
        <v>95394.62</v>
      </c>
      <c r="G278" s="219">
        <v>45292</v>
      </c>
      <c r="H278" s="198">
        <v>146098</v>
      </c>
    </row>
    <row r="279" spans="1:8">
      <c r="A279" s="222" t="s">
        <v>1488</v>
      </c>
      <c r="B279" s="220" t="s">
        <v>1239</v>
      </c>
      <c r="C279" s="236" t="s">
        <v>1702</v>
      </c>
      <c r="D279" s="237">
        <v>0.45669999999999999</v>
      </c>
      <c r="E279" s="238">
        <v>1.85</v>
      </c>
      <c r="F279" s="231">
        <v>30000</v>
      </c>
      <c r="G279" s="219">
        <v>45292</v>
      </c>
      <c r="H279" s="199">
        <v>146098</v>
      </c>
    </row>
    <row r="280" spans="1:8">
      <c r="A280" s="222" t="s">
        <v>1489</v>
      </c>
      <c r="B280" s="220" t="s">
        <v>1239</v>
      </c>
      <c r="C280" s="236" t="s">
        <v>1702</v>
      </c>
      <c r="D280" s="237">
        <v>0.5675</v>
      </c>
      <c r="E280" s="238">
        <v>2.37</v>
      </c>
      <c r="F280" s="231">
        <v>30000</v>
      </c>
      <c r="G280" s="219">
        <v>45292</v>
      </c>
      <c r="H280" s="198">
        <v>146098</v>
      </c>
    </row>
    <row r="281" spans="1:8">
      <c r="A281" s="222" t="s">
        <v>1490</v>
      </c>
      <c r="B281" s="220" t="s">
        <v>1239</v>
      </c>
      <c r="C281" s="236" t="s">
        <v>1702</v>
      </c>
      <c r="D281" s="237">
        <v>0.73970000000000002</v>
      </c>
      <c r="E281" s="238">
        <v>3.2</v>
      </c>
      <c r="F281" s="231">
        <v>37682.050000000003</v>
      </c>
      <c r="G281" s="219">
        <v>45292</v>
      </c>
      <c r="H281" s="198">
        <v>146098</v>
      </c>
    </row>
    <row r="282" spans="1:8">
      <c r="A282" s="222" t="s">
        <v>1491</v>
      </c>
      <c r="B282" s="220" t="s">
        <v>1239</v>
      </c>
      <c r="C282" s="236" t="s">
        <v>1702</v>
      </c>
      <c r="D282" s="237">
        <v>1.3312999999999999</v>
      </c>
      <c r="E282" s="238">
        <v>5.07</v>
      </c>
      <c r="F282" s="231">
        <v>66923.649999999994</v>
      </c>
      <c r="G282" s="219">
        <v>45292</v>
      </c>
      <c r="H282" s="198">
        <v>146098</v>
      </c>
    </row>
    <row r="283" spans="1:8">
      <c r="A283" s="222" t="s">
        <v>264</v>
      </c>
      <c r="B283" s="220" t="s">
        <v>1240</v>
      </c>
      <c r="C283" s="236" t="s">
        <v>1703</v>
      </c>
      <c r="D283" s="237">
        <v>2.5518000000000001</v>
      </c>
      <c r="E283" s="238">
        <v>3.46</v>
      </c>
      <c r="F283" s="231">
        <v>99362.02</v>
      </c>
      <c r="G283" s="219">
        <v>45292</v>
      </c>
      <c r="H283" s="199">
        <v>146098</v>
      </c>
    </row>
    <row r="284" spans="1:8">
      <c r="A284" s="222" t="s">
        <v>265</v>
      </c>
      <c r="B284" s="220" t="s">
        <v>1240</v>
      </c>
      <c r="C284" s="236" t="s">
        <v>1703</v>
      </c>
      <c r="D284" s="237">
        <v>3.2450999999999999</v>
      </c>
      <c r="E284" s="238">
        <v>4.74</v>
      </c>
      <c r="F284" s="231">
        <v>137557.06</v>
      </c>
      <c r="G284" s="219">
        <v>45292</v>
      </c>
      <c r="H284" s="198">
        <v>146098</v>
      </c>
    </row>
    <row r="285" spans="1:8">
      <c r="A285" s="222" t="s">
        <v>266</v>
      </c>
      <c r="B285" s="220" t="s">
        <v>1240</v>
      </c>
      <c r="C285" s="236" t="s">
        <v>1703</v>
      </c>
      <c r="D285" s="237">
        <v>5.1881000000000004</v>
      </c>
      <c r="E285" s="238">
        <v>7.88</v>
      </c>
      <c r="F285" s="231">
        <v>246887.08</v>
      </c>
      <c r="G285" s="219">
        <v>45292</v>
      </c>
      <c r="H285" s="198">
        <v>146098</v>
      </c>
    </row>
    <row r="286" spans="1:8">
      <c r="A286" s="222" t="s">
        <v>267</v>
      </c>
      <c r="B286" s="220" t="s">
        <v>1240</v>
      </c>
      <c r="C286" s="236" t="s">
        <v>1703</v>
      </c>
      <c r="D286" s="237">
        <v>12.809799999999999</v>
      </c>
      <c r="E286" s="238">
        <v>20.49</v>
      </c>
      <c r="F286" s="231">
        <v>705148.98</v>
      </c>
      <c r="G286" s="219">
        <v>45292</v>
      </c>
      <c r="H286" s="198">
        <v>146098</v>
      </c>
    </row>
    <row r="287" spans="1:8">
      <c r="A287" s="222" t="s">
        <v>268</v>
      </c>
      <c r="B287" s="220" t="s">
        <v>1240</v>
      </c>
      <c r="C287" s="236" t="s">
        <v>1704</v>
      </c>
      <c r="D287" s="237">
        <v>11.361800000000001</v>
      </c>
      <c r="E287" s="238">
        <v>4.6100000000000003</v>
      </c>
      <c r="F287" s="231">
        <v>316875.64</v>
      </c>
      <c r="G287" s="219">
        <v>45292</v>
      </c>
      <c r="H287" s="198">
        <v>146098</v>
      </c>
    </row>
    <row r="288" spans="1:8">
      <c r="A288" s="222" t="s">
        <v>269</v>
      </c>
      <c r="B288" s="220" t="s">
        <v>1240</v>
      </c>
      <c r="C288" s="236" t="s">
        <v>1704</v>
      </c>
      <c r="D288" s="237">
        <v>11.9251</v>
      </c>
      <c r="E288" s="238">
        <v>12.84</v>
      </c>
      <c r="F288" s="231">
        <v>483537.26</v>
      </c>
      <c r="G288" s="219">
        <v>45292</v>
      </c>
      <c r="H288" s="198">
        <v>146098</v>
      </c>
    </row>
    <row r="289" spans="1:8">
      <c r="A289" s="222" t="s">
        <v>270</v>
      </c>
      <c r="B289" s="220" t="s">
        <v>1240</v>
      </c>
      <c r="C289" s="236" t="s">
        <v>1704</v>
      </c>
      <c r="D289" s="237">
        <v>14.8559</v>
      </c>
      <c r="E289" s="238">
        <v>24.67</v>
      </c>
      <c r="F289" s="231">
        <v>501416.18</v>
      </c>
      <c r="G289" s="219">
        <v>45292</v>
      </c>
      <c r="H289" s="198">
        <v>146098</v>
      </c>
    </row>
    <row r="290" spans="1:8">
      <c r="A290" s="222" t="s">
        <v>271</v>
      </c>
      <c r="B290" s="220" t="s">
        <v>1240</v>
      </c>
      <c r="C290" s="236" t="s">
        <v>1704</v>
      </c>
      <c r="D290" s="237">
        <v>21.9559</v>
      </c>
      <c r="E290" s="238">
        <v>35.68</v>
      </c>
      <c r="F290" s="231">
        <v>859735.4</v>
      </c>
      <c r="G290" s="219">
        <v>45292</v>
      </c>
      <c r="H290" s="198">
        <v>146098</v>
      </c>
    </row>
    <row r="291" spans="1:8">
      <c r="A291" s="222" t="s">
        <v>272</v>
      </c>
      <c r="B291" s="220" t="s">
        <v>1240</v>
      </c>
      <c r="C291" s="236" t="s">
        <v>1705</v>
      </c>
      <c r="D291" s="237">
        <v>3.5743</v>
      </c>
      <c r="E291" s="238">
        <v>6.38</v>
      </c>
      <c r="F291" s="231">
        <v>148889.89000000001</v>
      </c>
      <c r="G291" s="219">
        <v>45292</v>
      </c>
      <c r="H291" s="198">
        <v>146098</v>
      </c>
    </row>
    <row r="292" spans="1:8">
      <c r="A292" s="222" t="s">
        <v>273</v>
      </c>
      <c r="B292" s="220" t="s">
        <v>1240</v>
      </c>
      <c r="C292" s="236" t="s">
        <v>1705</v>
      </c>
      <c r="D292" s="237">
        <v>4.1554000000000002</v>
      </c>
      <c r="E292" s="238">
        <v>7.75</v>
      </c>
      <c r="F292" s="231">
        <v>161252.34</v>
      </c>
      <c r="G292" s="219">
        <v>45292</v>
      </c>
      <c r="H292" s="198">
        <v>146098</v>
      </c>
    </row>
    <row r="293" spans="1:8">
      <c r="A293" s="222" t="s">
        <v>274</v>
      </c>
      <c r="B293" s="220" t="s">
        <v>1240</v>
      </c>
      <c r="C293" s="236" t="s">
        <v>1705</v>
      </c>
      <c r="D293" s="237">
        <v>5.5867000000000004</v>
      </c>
      <c r="E293" s="238">
        <v>10.91</v>
      </c>
      <c r="F293" s="231">
        <v>218632.6</v>
      </c>
      <c r="G293" s="219">
        <v>45292</v>
      </c>
      <c r="H293" s="198">
        <v>146098</v>
      </c>
    </row>
    <row r="294" spans="1:8">
      <c r="A294" s="222" t="s">
        <v>275</v>
      </c>
      <c r="B294" s="220" t="s">
        <v>1240</v>
      </c>
      <c r="C294" s="236" t="s">
        <v>1705</v>
      </c>
      <c r="D294" s="237">
        <v>8.7449999999999992</v>
      </c>
      <c r="E294" s="238">
        <v>17.21</v>
      </c>
      <c r="F294" s="231">
        <v>373389.53</v>
      </c>
      <c r="G294" s="219">
        <v>45292</v>
      </c>
      <c r="H294" s="198">
        <v>146098</v>
      </c>
    </row>
    <row r="295" spans="1:8">
      <c r="A295" s="222" t="s">
        <v>276</v>
      </c>
      <c r="B295" s="220" t="s">
        <v>1240</v>
      </c>
      <c r="C295" s="236" t="s">
        <v>1706</v>
      </c>
      <c r="D295" s="237">
        <v>3.0626000000000002</v>
      </c>
      <c r="E295" s="238">
        <v>4.95</v>
      </c>
      <c r="F295" s="231">
        <v>121672.39</v>
      </c>
      <c r="G295" s="219">
        <v>45292</v>
      </c>
      <c r="H295" s="198">
        <v>146098</v>
      </c>
    </row>
    <row r="296" spans="1:8">
      <c r="A296" s="222" t="s">
        <v>277</v>
      </c>
      <c r="B296" s="220" t="s">
        <v>1240</v>
      </c>
      <c r="C296" s="236" t="s">
        <v>1706</v>
      </c>
      <c r="D296" s="237">
        <v>3.4906000000000001</v>
      </c>
      <c r="E296" s="238">
        <v>5.76</v>
      </c>
      <c r="F296" s="231">
        <v>138308.73000000001</v>
      </c>
      <c r="G296" s="219">
        <v>45292</v>
      </c>
      <c r="H296" s="198">
        <v>146098</v>
      </c>
    </row>
    <row r="297" spans="1:8">
      <c r="A297" s="222" t="s">
        <v>278</v>
      </c>
      <c r="B297" s="220" t="s">
        <v>1240</v>
      </c>
      <c r="C297" s="236" t="s">
        <v>1706</v>
      </c>
      <c r="D297" s="237">
        <v>4.6486999999999998</v>
      </c>
      <c r="E297" s="238">
        <v>8.1999999999999993</v>
      </c>
      <c r="F297" s="231">
        <v>184459.71</v>
      </c>
      <c r="G297" s="219">
        <v>45292</v>
      </c>
      <c r="H297" s="198">
        <v>146098</v>
      </c>
    </row>
    <row r="298" spans="1:8">
      <c r="A298" s="222" t="s">
        <v>279</v>
      </c>
      <c r="B298" s="220" t="s">
        <v>1240</v>
      </c>
      <c r="C298" s="236" t="s">
        <v>1706</v>
      </c>
      <c r="D298" s="237">
        <v>7.2845000000000004</v>
      </c>
      <c r="E298" s="238">
        <v>13.33</v>
      </c>
      <c r="F298" s="231">
        <v>318378.8</v>
      </c>
      <c r="G298" s="219">
        <v>45292</v>
      </c>
      <c r="H298" s="198">
        <v>146098</v>
      </c>
    </row>
    <row r="299" spans="1:8">
      <c r="A299" s="222" t="s">
        <v>280</v>
      </c>
      <c r="B299" s="220" t="s">
        <v>1240</v>
      </c>
      <c r="C299" s="236" t="s">
        <v>1707</v>
      </c>
      <c r="D299" s="237">
        <v>3.1722999999999999</v>
      </c>
      <c r="E299" s="238">
        <v>6.54</v>
      </c>
      <c r="F299" s="231">
        <v>131251.84</v>
      </c>
      <c r="G299" s="219">
        <v>45292</v>
      </c>
      <c r="H299" s="198">
        <v>146098</v>
      </c>
    </row>
    <row r="300" spans="1:8">
      <c r="A300" s="222" t="s">
        <v>281</v>
      </c>
      <c r="B300" s="220" t="s">
        <v>1240</v>
      </c>
      <c r="C300" s="236" t="s">
        <v>1707</v>
      </c>
      <c r="D300" s="237">
        <v>3.5598000000000001</v>
      </c>
      <c r="E300" s="238">
        <v>8.26</v>
      </c>
      <c r="F300" s="231">
        <v>142090.48000000001</v>
      </c>
      <c r="G300" s="219">
        <v>45292</v>
      </c>
      <c r="H300" s="198">
        <v>146098</v>
      </c>
    </row>
    <row r="301" spans="1:8">
      <c r="A301" s="222" t="s">
        <v>282</v>
      </c>
      <c r="B301" s="220" t="s">
        <v>1240</v>
      </c>
      <c r="C301" s="236" t="s">
        <v>1707</v>
      </c>
      <c r="D301" s="237">
        <v>4.5528000000000004</v>
      </c>
      <c r="E301" s="238">
        <v>10.17</v>
      </c>
      <c r="F301" s="231">
        <v>180712.71</v>
      </c>
      <c r="G301" s="219">
        <v>45292</v>
      </c>
      <c r="H301" s="198">
        <v>146098</v>
      </c>
    </row>
    <row r="302" spans="1:8">
      <c r="A302" s="222" t="s">
        <v>283</v>
      </c>
      <c r="B302" s="220" t="s">
        <v>1240</v>
      </c>
      <c r="C302" s="236" t="s">
        <v>1707</v>
      </c>
      <c r="D302" s="237">
        <v>6.8029999999999999</v>
      </c>
      <c r="E302" s="238">
        <v>14.06</v>
      </c>
      <c r="F302" s="231">
        <v>297928.46999999997</v>
      </c>
      <c r="G302" s="219">
        <v>45292</v>
      </c>
      <c r="H302" s="198">
        <v>146098</v>
      </c>
    </row>
    <row r="303" spans="1:8">
      <c r="A303" s="222" t="s">
        <v>284</v>
      </c>
      <c r="B303" s="220" t="s">
        <v>1240</v>
      </c>
      <c r="C303" s="236" t="s">
        <v>1708</v>
      </c>
      <c r="D303" s="237">
        <v>2.6343999999999999</v>
      </c>
      <c r="E303" s="238">
        <v>5.18</v>
      </c>
      <c r="F303" s="231">
        <v>105620.27</v>
      </c>
      <c r="G303" s="219">
        <v>45292</v>
      </c>
      <c r="H303" s="198">
        <v>146098</v>
      </c>
    </row>
    <row r="304" spans="1:8">
      <c r="A304" s="222" t="s">
        <v>285</v>
      </c>
      <c r="B304" s="220" t="s">
        <v>1240</v>
      </c>
      <c r="C304" s="236" t="s">
        <v>1708</v>
      </c>
      <c r="D304" s="237">
        <v>3.0398000000000001</v>
      </c>
      <c r="E304" s="238">
        <v>6.13</v>
      </c>
      <c r="F304" s="231">
        <v>121806.47</v>
      </c>
      <c r="G304" s="219">
        <v>45292</v>
      </c>
      <c r="H304" s="198">
        <v>146098</v>
      </c>
    </row>
    <row r="305" spans="1:8">
      <c r="A305" s="222" t="s">
        <v>286</v>
      </c>
      <c r="B305" s="220" t="s">
        <v>1240</v>
      </c>
      <c r="C305" s="236" t="s">
        <v>1708</v>
      </c>
      <c r="D305" s="237">
        <v>3.827</v>
      </c>
      <c r="E305" s="238">
        <v>8.07</v>
      </c>
      <c r="F305" s="231">
        <v>154867.04999999999</v>
      </c>
      <c r="G305" s="219">
        <v>45292</v>
      </c>
      <c r="H305" s="198">
        <v>146098</v>
      </c>
    </row>
    <row r="306" spans="1:8">
      <c r="A306" s="222" t="s">
        <v>287</v>
      </c>
      <c r="B306" s="220" t="s">
        <v>1240</v>
      </c>
      <c r="C306" s="236" t="s">
        <v>1708</v>
      </c>
      <c r="D306" s="237">
        <v>5.9574999999999996</v>
      </c>
      <c r="E306" s="238">
        <v>12.19</v>
      </c>
      <c r="F306" s="231">
        <v>260891.08</v>
      </c>
      <c r="G306" s="219">
        <v>45292</v>
      </c>
      <c r="H306" s="198">
        <v>146098</v>
      </c>
    </row>
    <row r="307" spans="1:8">
      <c r="A307" s="222" t="s">
        <v>288</v>
      </c>
      <c r="B307" s="220" t="s">
        <v>1240</v>
      </c>
      <c r="C307" s="236" t="s">
        <v>1709</v>
      </c>
      <c r="D307" s="237">
        <v>2.6335999999999999</v>
      </c>
      <c r="E307" s="238">
        <v>3.19</v>
      </c>
      <c r="F307" s="231">
        <v>111259.71</v>
      </c>
      <c r="G307" s="219">
        <v>45292</v>
      </c>
      <c r="H307" s="198">
        <v>146098</v>
      </c>
    </row>
    <row r="308" spans="1:8">
      <c r="A308" s="222" t="s">
        <v>289</v>
      </c>
      <c r="B308" s="220" t="s">
        <v>1240</v>
      </c>
      <c r="C308" s="236" t="s">
        <v>1709</v>
      </c>
      <c r="D308" s="237">
        <v>2.7269000000000001</v>
      </c>
      <c r="E308" s="238">
        <v>3.92</v>
      </c>
      <c r="F308" s="231">
        <v>118864.09</v>
      </c>
      <c r="G308" s="219">
        <v>45292</v>
      </c>
      <c r="H308" s="198">
        <v>146098</v>
      </c>
    </row>
    <row r="309" spans="1:8">
      <c r="A309" s="222" t="s">
        <v>290</v>
      </c>
      <c r="B309" s="220" t="s">
        <v>1240</v>
      </c>
      <c r="C309" s="236" t="s">
        <v>1709</v>
      </c>
      <c r="D309" s="237">
        <v>4.2142999999999997</v>
      </c>
      <c r="E309" s="238">
        <v>6.58</v>
      </c>
      <c r="F309" s="231">
        <v>183179.08</v>
      </c>
      <c r="G309" s="219">
        <v>45292</v>
      </c>
      <c r="H309" s="198">
        <v>146098</v>
      </c>
    </row>
    <row r="310" spans="1:8">
      <c r="A310" s="222" t="s">
        <v>291</v>
      </c>
      <c r="B310" s="220" t="s">
        <v>1240</v>
      </c>
      <c r="C310" s="236" t="s">
        <v>1709</v>
      </c>
      <c r="D310" s="237">
        <v>7.3339999999999996</v>
      </c>
      <c r="E310" s="238">
        <v>12.04</v>
      </c>
      <c r="F310" s="231">
        <v>345823.77</v>
      </c>
      <c r="G310" s="219">
        <v>45292</v>
      </c>
      <c r="H310" s="198">
        <v>146098</v>
      </c>
    </row>
    <row r="311" spans="1:8">
      <c r="A311" s="222" t="s">
        <v>292</v>
      </c>
      <c r="B311" s="220" t="s">
        <v>1240</v>
      </c>
      <c r="C311" s="236" t="s">
        <v>1710</v>
      </c>
      <c r="D311" s="237">
        <v>2.4001000000000001</v>
      </c>
      <c r="E311" s="238">
        <v>1.59</v>
      </c>
      <c r="F311" s="231">
        <v>104712.45</v>
      </c>
      <c r="G311" s="219">
        <v>45292</v>
      </c>
      <c r="H311" s="198">
        <v>146098</v>
      </c>
    </row>
    <row r="312" spans="1:8">
      <c r="A312" s="222" t="s">
        <v>293</v>
      </c>
      <c r="B312" s="220" t="s">
        <v>1240</v>
      </c>
      <c r="C312" s="236" t="s">
        <v>1710</v>
      </c>
      <c r="D312" s="237">
        <v>2.4424999999999999</v>
      </c>
      <c r="E312" s="238">
        <v>2.31</v>
      </c>
      <c r="F312" s="231">
        <v>104463.47</v>
      </c>
      <c r="G312" s="219">
        <v>45292</v>
      </c>
      <c r="H312" s="198">
        <v>146098</v>
      </c>
    </row>
    <row r="313" spans="1:8">
      <c r="A313" s="222" t="s">
        <v>294</v>
      </c>
      <c r="B313" s="220" t="s">
        <v>1240</v>
      </c>
      <c r="C313" s="236" t="s">
        <v>1710</v>
      </c>
      <c r="D313" s="237">
        <v>3.3157000000000001</v>
      </c>
      <c r="E313" s="238">
        <v>5.14</v>
      </c>
      <c r="F313" s="231">
        <v>142550.9</v>
      </c>
      <c r="G313" s="219">
        <v>45292</v>
      </c>
      <c r="H313" s="198">
        <v>146098</v>
      </c>
    </row>
    <row r="314" spans="1:8">
      <c r="A314" s="222" t="s">
        <v>295</v>
      </c>
      <c r="B314" s="220" t="s">
        <v>1240</v>
      </c>
      <c r="C314" s="236" t="s">
        <v>1710</v>
      </c>
      <c r="D314" s="237">
        <v>5.2502000000000004</v>
      </c>
      <c r="E314" s="238">
        <v>9.08</v>
      </c>
      <c r="F314" s="231">
        <v>236456.78</v>
      </c>
      <c r="G314" s="219">
        <v>45292</v>
      </c>
      <c r="H314" s="198">
        <v>146098</v>
      </c>
    </row>
    <row r="315" spans="1:8">
      <c r="A315" s="222" t="s">
        <v>296</v>
      </c>
      <c r="B315" s="220" t="s">
        <v>1240</v>
      </c>
      <c r="C315" s="236" t="s">
        <v>1711</v>
      </c>
      <c r="D315" s="237">
        <v>1.7737000000000001</v>
      </c>
      <c r="E315" s="238">
        <v>3.46</v>
      </c>
      <c r="F315" s="231">
        <v>64946.080000000002</v>
      </c>
      <c r="G315" s="219">
        <v>45292</v>
      </c>
      <c r="H315" s="198">
        <v>146098</v>
      </c>
    </row>
    <row r="316" spans="1:8">
      <c r="A316" s="222" t="s">
        <v>297</v>
      </c>
      <c r="B316" s="220" t="s">
        <v>1240</v>
      </c>
      <c r="C316" s="236" t="s">
        <v>1711</v>
      </c>
      <c r="D316" s="237">
        <v>1.8714999999999999</v>
      </c>
      <c r="E316" s="238">
        <v>4.33</v>
      </c>
      <c r="F316" s="231">
        <v>76566.11</v>
      </c>
      <c r="G316" s="219">
        <v>45292</v>
      </c>
      <c r="H316" s="198">
        <v>146098</v>
      </c>
    </row>
    <row r="317" spans="1:8">
      <c r="A317" s="222" t="s">
        <v>298</v>
      </c>
      <c r="B317" s="220" t="s">
        <v>1240</v>
      </c>
      <c r="C317" s="236" t="s">
        <v>1711</v>
      </c>
      <c r="D317" s="237">
        <v>2.7088000000000001</v>
      </c>
      <c r="E317" s="238">
        <v>6.85</v>
      </c>
      <c r="F317" s="231">
        <v>112258.22</v>
      </c>
      <c r="G317" s="219">
        <v>45292</v>
      </c>
      <c r="H317" s="198">
        <v>146098</v>
      </c>
    </row>
    <row r="318" spans="1:8">
      <c r="A318" s="222" t="s">
        <v>299</v>
      </c>
      <c r="B318" s="220" t="s">
        <v>1240</v>
      </c>
      <c r="C318" s="236" t="s">
        <v>1711</v>
      </c>
      <c r="D318" s="237">
        <v>3.8506</v>
      </c>
      <c r="E318" s="238">
        <v>11.46</v>
      </c>
      <c r="F318" s="231">
        <v>184771.08</v>
      </c>
      <c r="G318" s="219">
        <v>45292</v>
      </c>
      <c r="H318" s="198">
        <v>146098</v>
      </c>
    </row>
    <row r="319" spans="1:8">
      <c r="A319" s="222" t="s">
        <v>300</v>
      </c>
      <c r="B319" s="220" t="s">
        <v>1240</v>
      </c>
      <c r="C319" s="236" t="s">
        <v>1712</v>
      </c>
      <c r="D319" s="237">
        <v>1.3432999999999999</v>
      </c>
      <c r="E319" s="238">
        <v>2.13</v>
      </c>
      <c r="F319" s="231">
        <v>54112.17</v>
      </c>
      <c r="G319" s="219">
        <v>45292</v>
      </c>
      <c r="H319" s="198">
        <v>146098</v>
      </c>
    </row>
    <row r="320" spans="1:8">
      <c r="A320" s="222" t="s">
        <v>301</v>
      </c>
      <c r="B320" s="220" t="s">
        <v>1240</v>
      </c>
      <c r="C320" s="236" t="s">
        <v>1712</v>
      </c>
      <c r="D320" s="237">
        <v>1.5425</v>
      </c>
      <c r="E320" s="238">
        <v>2.88</v>
      </c>
      <c r="F320" s="231">
        <v>63802.54</v>
      </c>
      <c r="G320" s="219">
        <v>45292</v>
      </c>
      <c r="H320" s="198">
        <v>146098</v>
      </c>
    </row>
    <row r="321" spans="1:8">
      <c r="A321" s="222" t="s">
        <v>302</v>
      </c>
      <c r="B321" s="220" t="s">
        <v>1240</v>
      </c>
      <c r="C321" s="236" t="s">
        <v>1712</v>
      </c>
      <c r="D321" s="237">
        <v>2.0708000000000002</v>
      </c>
      <c r="E321" s="238">
        <v>4.7699999999999996</v>
      </c>
      <c r="F321" s="231">
        <v>89006.99</v>
      </c>
      <c r="G321" s="219">
        <v>45292</v>
      </c>
      <c r="H321" s="198">
        <v>146098</v>
      </c>
    </row>
    <row r="322" spans="1:8">
      <c r="A322" s="222" t="s">
        <v>303</v>
      </c>
      <c r="B322" s="220" t="s">
        <v>1240</v>
      </c>
      <c r="C322" s="236" t="s">
        <v>1712</v>
      </c>
      <c r="D322" s="237">
        <v>3.3201999999999998</v>
      </c>
      <c r="E322" s="238">
        <v>8.84</v>
      </c>
      <c r="F322" s="231">
        <v>144294.85999999999</v>
      </c>
      <c r="G322" s="219">
        <v>45292</v>
      </c>
      <c r="H322" s="198">
        <v>146098</v>
      </c>
    </row>
    <row r="323" spans="1:8">
      <c r="A323" s="222" t="s">
        <v>304</v>
      </c>
      <c r="B323" s="220" t="s">
        <v>1240</v>
      </c>
      <c r="C323" s="236" t="s">
        <v>1713</v>
      </c>
      <c r="D323" s="237">
        <v>1.5794999999999999</v>
      </c>
      <c r="E323" s="238">
        <v>1.86</v>
      </c>
      <c r="F323" s="231">
        <v>63415.57</v>
      </c>
      <c r="G323" s="219">
        <v>45292</v>
      </c>
      <c r="H323" s="198">
        <v>146098</v>
      </c>
    </row>
    <row r="324" spans="1:8">
      <c r="A324" s="222" t="s">
        <v>305</v>
      </c>
      <c r="B324" s="220" t="s">
        <v>1240</v>
      </c>
      <c r="C324" s="236" t="s">
        <v>1713</v>
      </c>
      <c r="D324" s="237">
        <v>1.7504</v>
      </c>
      <c r="E324" s="238">
        <v>2.37</v>
      </c>
      <c r="F324" s="231">
        <v>71470.460000000006</v>
      </c>
      <c r="G324" s="219">
        <v>45292</v>
      </c>
      <c r="H324" s="198">
        <v>146098</v>
      </c>
    </row>
    <row r="325" spans="1:8">
      <c r="A325" s="222" t="s">
        <v>306</v>
      </c>
      <c r="B325" s="220" t="s">
        <v>1240</v>
      </c>
      <c r="C325" s="236" t="s">
        <v>1713</v>
      </c>
      <c r="D325" s="237">
        <v>2.2612000000000001</v>
      </c>
      <c r="E325" s="238">
        <v>3.93</v>
      </c>
      <c r="F325" s="231">
        <v>93106.240000000005</v>
      </c>
      <c r="G325" s="219">
        <v>45292</v>
      </c>
      <c r="H325" s="198">
        <v>146098</v>
      </c>
    </row>
    <row r="326" spans="1:8">
      <c r="A326" s="222" t="s">
        <v>307</v>
      </c>
      <c r="B326" s="220" t="s">
        <v>1240</v>
      </c>
      <c r="C326" s="236" t="s">
        <v>1713</v>
      </c>
      <c r="D326" s="237">
        <v>3.3711000000000002</v>
      </c>
      <c r="E326" s="238">
        <v>5.77</v>
      </c>
      <c r="F326" s="231">
        <v>148650.74</v>
      </c>
      <c r="G326" s="219">
        <v>45292</v>
      </c>
      <c r="H326" s="198">
        <v>146098</v>
      </c>
    </row>
    <row r="327" spans="1:8">
      <c r="A327" s="222" t="s">
        <v>308</v>
      </c>
      <c r="B327" s="220" t="s">
        <v>1240</v>
      </c>
      <c r="C327" s="236" t="s">
        <v>1714</v>
      </c>
      <c r="D327" s="237">
        <v>1.8531</v>
      </c>
      <c r="E327" s="238">
        <v>1.53</v>
      </c>
      <c r="F327" s="231">
        <v>76957.149999999994</v>
      </c>
      <c r="G327" s="219">
        <v>45292</v>
      </c>
      <c r="H327" s="198">
        <v>146098</v>
      </c>
    </row>
    <row r="328" spans="1:8">
      <c r="A328" s="222" t="s">
        <v>309</v>
      </c>
      <c r="B328" s="220" t="s">
        <v>1240</v>
      </c>
      <c r="C328" s="236" t="s">
        <v>1714</v>
      </c>
      <c r="D328" s="237">
        <v>2.0404</v>
      </c>
      <c r="E328" s="238">
        <v>2.11</v>
      </c>
      <c r="F328" s="231">
        <v>84828.27</v>
      </c>
      <c r="G328" s="219">
        <v>45292</v>
      </c>
      <c r="H328" s="198">
        <v>146098</v>
      </c>
    </row>
    <row r="329" spans="1:8">
      <c r="A329" s="222" t="s">
        <v>310</v>
      </c>
      <c r="B329" s="220" t="s">
        <v>1240</v>
      </c>
      <c r="C329" s="236" t="s">
        <v>1714</v>
      </c>
      <c r="D329" s="237">
        <v>2.5608</v>
      </c>
      <c r="E329" s="238">
        <v>4.42</v>
      </c>
      <c r="F329" s="231">
        <v>108278.94</v>
      </c>
      <c r="G329" s="219">
        <v>45292</v>
      </c>
      <c r="H329" s="198">
        <v>146098</v>
      </c>
    </row>
    <row r="330" spans="1:8">
      <c r="A330" s="222" t="s">
        <v>311</v>
      </c>
      <c r="B330" s="220" t="s">
        <v>1240</v>
      </c>
      <c r="C330" s="236" t="s">
        <v>1714</v>
      </c>
      <c r="D330" s="237">
        <v>3.7955999999999999</v>
      </c>
      <c r="E330" s="238">
        <v>6.44</v>
      </c>
      <c r="F330" s="231">
        <v>168122.77</v>
      </c>
      <c r="G330" s="219">
        <v>45292</v>
      </c>
      <c r="H330" s="198">
        <v>146098</v>
      </c>
    </row>
    <row r="331" spans="1:8">
      <c r="A331" s="222" t="s">
        <v>312</v>
      </c>
      <c r="B331" s="220" t="s">
        <v>1240</v>
      </c>
      <c r="C331" s="236" t="s">
        <v>1715</v>
      </c>
      <c r="D331" s="237">
        <v>1.4528000000000001</v>
      </c>
      <c r="E331" s="238">
        <v>1.94</v>
      </c>
      <c r="F331" s="231">
        <v>61878.69</v>
      </c>
      <c r="G331" s="219">
        <v>45292</v>
      </c>
      <c r="H331" s="198">
        <v>146098</v>
      </c>
    </row>
    <row r="332" spans="1:8">
      <c r="A332" s="222" t="s">
        <v>313</v>
      </c>
      <c r="B332" s="220" t="s">
        <v>1240</v>
      </c>
      <c r="C332" s="236" t="s">
        <v>1715</v>
      </c>
      <c r="D332" s="237">
        <v>1.8093999999999999</v>
      </c>
      <c r="E332" s="238">
        <v>2.54</v>
      </c>
      <c r="F332" s="231">
        <v>77680.28</v>
      </c>
      <c r="G332" s="219">
        <v>45292</v>
      </c>
      <c r="H332" s="198">
        <v>146098</v>
      </c>
    </row>
    <row r="333" spans="1:8">
      <c r="A333" s="222" t="s">
        <v>314</v>
      </c>
      <c r="B333" s="220" t="s">
        <v>1240</v>
      </c>
      <c r="C333" s="236" t="s">
        <v>1715</v>
      </c>
      <c r="D333" s="237">
        <v>2.7366000000000001</v>
      </c>
      <c r="E333" s="238">
        <v>4.43</v>
      </c>
      <c r="F333" s="231">
        <v>114755.34</v>
      </c>
      <c r="G333" s="219">
        <v>45292</v>
      </c>
      <c r="H333" s="198">
        <v>146098</v>
      </c>
    </row>
    <row r="334" spans="1:8">
      <c r="A334" s="222" t="s">
        <v>315</v>
      </c>
      <c r="B334" s="220" t="s">
        <v>1240</v>
      </c>
      <c r="C334" s="236" t="s">
        <v>1715</v>
      </c>
      <c r="D334" s="237">
        <v>4.6999000000000004</v>
      </c>
      <c r="E334" s="238">
        <v>9.74</v>
      </c>
      <c r="F334" s="231">
        <v>210788.49</v>
      </c>
      <c r="G334" s="219">
        <v>45292</v>
      </c>
      <c r="H334" s="198">
        <v>146098</v>
      </c>
    </row>
    <row r="335" spans="1:8">
      <c r="A335" s="222" t="s">
        <v>316</v>
      </c>
      <c r="B335" s="220" t="s">
        <v>1240</v>
      </c>
      <c r="C335" s="236" t="s">
        <v>1716</v>
      </c>
      <c r="D335" s="237">
        <v>1.1678999999999999</v>
      </c>
      <c r="E335" s="238">
        <v>2.16</v>
      </c>
      <c r="F335" s="231">
        <v>58454.74</v>
      </c>
      <c r="G335" s="219">
        <v>45292</v>
      </c>
      <c r="H335" s="198">
        <v>146098</v>
      </c>
    </row>
    <row r="336" spans="1:8">
      <c r="A336" s="222" t="s">
        <v>317</v>
      </c>
      <c r="B336" s="220" t="s">
        <v>1240</v>
      </c>
      <c r="C336" s="236" t="s">
        <v>1716</v>
      </c>
      <c r="D336" s="237">
        <v>1.5745</v>
      </c>
      <c r="E336" s="238">
        <v>3.36</v>
      </c>
      <c r="F336" s="231">
        <v>73191.81</v>
      </c>
      <c r="G336" s="219">
        <v>45292</v>
      </c>
      <c r="H336" s="198">
        <v>146098</v>
      </c>
    </row>
    <row r="337" spans="1:8">
      <c r="A337" s="222" t="s">
        <v>318</v>
      </c>
      <c r="B337" s="220" t="s">
        <v>1240</v>
      </c>
      <c r="C337" s="236" t="s">
        <v>1716</v>
      </c>
      <c r="D337" s="237">
        <v>2.3372000000000002</v>
      </c>
      <c r="E337" s="238">
        <v>4.5999999999999996</v>
      </c>
      <c r="F337" s="231">
        <v>113277.12</v>
      </c>
      <c r="G337" s="219">
        <v>45292</v>
      </c>
      <c r="H337" s="198">
        <v>146098</v>
      </c>
    </row>
    <row r="338" spans="1:8">
      <c r="A338" s="222" t="s">
        <v>319</v>
      </c>
      <c r="B338" s="220" t="s">
        <v>1240</v>
      </c>
      <c r="C338" s="236" t="s">
        <v>1716</v>
      </c>
      <c r="D338" s="237">
        <v>3.0142000000000002</v>
      </c>
      <c r="E338" s="238">
        <v>7.17</v>
      </c>
      <c r="F338" s="231">
        <v>141542.9</v>
      </c>
      <c r="G338" s="219">
        <v>45292</v>
      </c>
      <c r="H338" s="198">
        <v>146098</v>
      </c>
    </row>
    <row r="339" spans="1:8">
      <c r="A339" s="222" t="s">
        <v>1585</v>
      </c>
      <c r="B339" s="220" t="s">
        <v>1240</v>
      </c>
      <c r="C339" s="236" t="s">
        <v>1717</v>
      </c>
      <c r="D339" s="237">
        <v>4.1935000000000002</v>
      </c>
      <c r="E339" s="238">
        <v>1.63</v>
      </c>
      <c r="F339" s="231">
        <v>152910.20000000001</v>
      </c>
      <c r="G339" s="219">
        <v>45292</v>
      </c>
      <c r="H339" s="207">
        <v>146098</v>
      </c>
    </row>
    <row r="340" spans="1:8">
      <c r="A340" s="222" t="s">
        <v>1586</v>
      </c>
      <c r="B340" s="220" t="s">
        <v>1240</v>
      </c>
      <c r="C340" s="236" t="s">
        <v>1717</v>
      </c>
      <c r="D340" s="237">
        <v>4.9429999999999996</v>
      </c>
      <c r="E340" s="238">
        <v>3.3</v>
      </c>
      <c r="F340" s="231">
        <v>208541.98</v>
      </c>
      <c r="G340" s="219">
        <v>45292</v>
      </c>
      <c r="H340" s="207">
        <v>146098</v>
      </c>
    </row>
    <row r="341" spans="1:8">
      <c r="A341" s="222" t="s">
        <v>1587</v>
      </c>
      <c r="B341" s="220" t="s">
        <v>1240</v>
      </c>
      <c r="C341" s="236" t="s">
        <v>1717</v>
      </c>
      <c r="D341" s="237">
        <v>5.1420000000000003</v>
      </c>
      <c r="E341" s="238">
        <v>4.46</v>
      </c>
      <c r="F341" s="231">
        <v>204279.19</v>
      </c>
      <c r="G341" s="219">
        <v>45292</v>
      </c>
      <c r="H341" s="207">
        <v>146098</v>
      </c>
    </row>
    <row r="342" spans="1:8">
      <c r="A342" s="222" t="s">
        <v>1588</v>
      </c>
      <c r="B342" s="220" t="s">
        <v>1240</v>
      </c>
      <c r="C342" s="236" t="s">
        <v>1717</v>
      </c>
      <c r="D342" s="237">
        <v>6.9808000000000003</v>
      </c>
      <c r="E342" s="238">
        <v>5.62</v>
      </c>
      <c r="F342" s="231">
        <v>296586.28000000003</v>
      </c>
      <c r="G342" s="219">
        <v>45292</v>
      </c>
      <c r="H342" s="207">
        <v>146098</v>
      </c>
    </row>
    <row r="343" spans="1:8">
      <c r="A343" s="222" t="s">
        <v>1589</v>
      </c>
      <c r="B343" s="220" t="s">
        <v>1240</v>
      </c>
      <c r="C343" s="236" t="s">
        <v>1718</v>
      </c>
      <c r="D343" s="237">
        <v>2.9327000000000001</v>
      </c>
      <c r="E343" s="238">
        <v>2.4300000000000002</v>
      </c>
      <c r="F343" s="231">
        <v>116328.4</v>
      </c>
      <c r="G343" s="219">
        <v>45292</v>
      </c>
      <c r="H343" s="207">
        <v>146098</v>
      </c>
    </row>
    <row r="344" spans="1:8">
      <c r="A344" s="222" t="s">
        <v>1590</v>
      </c>
      <c r="B344" s="220" t="s">
        <v>1240</v>
      </c>
      <c r="C344" s="236" t="s">
        <v>1718</v>
      </c>
      <c r="D344" s="237">
        <v>3.3372999999999999</v>
      </c>
      <c r="E344" s="238">
        <v>3.53</v>
      </c>
      <c r="F344" s="231">
        <v>130913.16</v>
      </c>
      <c r="G344" s="219">
        <v>45292</v>
      </c>
      <c r="H344" s="207">
        <v>146098</v>
      </c>
    </row>
    <row r="345" spans="1:8">
      <c r="A345" s="222" t="s">
        <v>1591</v>
      </c>
      <c r="B345" s="220" t="s">
        <v>1240</v>
      </c>
      <c r="C345" s="236" t="s">
        <v>1718</v>
      </c>
      <c r="D345" s="237">
        <v>4.0945999999999998</v>
      </c>
      <c r="E345" s="238">
        <v>5.95</v>
      </c>
      <c r="F345" s="231">
        <v>161172.09</v>
      </c>
      <c r="G345" s="219">
        <v>45292</v>
      </c>
      <c r="H345" s="207">
        <v>146098</v>
      </c>
    </row>
    <row r="346" spans="1:8">
      <c r="A346" s="222" t="s">
        <v>1592</v>
      </c>
      <c r="B346" s="220" t="s">
        <v>1240</v>
      </c>
      <c r="C346" s="236" t="s">
        <v>1718</v>
      </c>
      <c r="D346" s="237">
        <v>5.6574</v>
      </c>
      <c r="E346" s="238">
        <v>11.02</v>
      </c>
      <c r="F346" s="231">
        <v>229408.3</v>
      </c>
      <c r="G346" s="219">
        <v>45292</v>
      </c>
      <c r="H346" s="207">
        <v>146098</v>
      </c>
    </row>
    <row r="347" spans="1:8">
      <c r="A347" s="222" t="s">
        <v>320</v>
      </c>
      <c r="B347" s="220" t="s">
        <v>1240</v>
      </c>
      <c r="C347" s="236" t="s">
        <v>1719</v>
      </c>
      <c r="D347" s="237">
        <v>1.0928</v>
      </c>
      <c r="E347" s="238">
        <v>2.12</v>
      </c>
      <c r="F347" s="231">
        <v>49718.63</v>
      </c>
      <c r="G347" s="219">
        <v>45292</v>
      </c>
      <c r="H347" s="198">
        <v>146098</v>
      </c>
    </row>
    <row r="348" spans="1:8">
      <c r="A348" s="222" t="s">
        <v>321</v>
      </c>
      <c r="B348" s="220" t="s">
        <v>1240</v>
      </c>
      <c r="C348" s="236" t="s">
        <v>1719</v>
      </c>
      <c r="D348" s="237">
        <v>1.3913</v>
      </c>
      <c r="E348" s="238">
        <v>3.57</v>
      </c>
      <c r="F348" s="231">
        <v>66284.66</v>
      </c>
      <c r="G348" s="219">
        <v>45292</v>
      </c>
      <c r="H348" s="198">
        <v>146098</v>
      </c>
    </row>
    <row r="349" spans="1:8">
      <c r="A349" s="222" t="s">
        <v>322</v>
      </c>
      <c r="B349" s="220" t="s">
        <v>1240</v>
      </c>
      <c r="C349" s="236" t="s">
        <v>1719</v>
      </c>
      <c r="D349" s="237">
        <v>1.9505999999999999</v>
      </c>
      <c r="E349" s="238">
        <v>6.29</v>
      </c>
      <c r="F349" s="231">
        <v>90890.51</v>
      </c>
      <c r="G349" s="219">
        <v>45292</v>
      </c>
      <c r="H349" s="198">
        <v>146098</v>
      </c>
    </row>
    <row r="350" spans="1:8">
      <c r="A350" s="222" t="s">
        <v>323</v>
      </c>
      <c r="B350" s="220" t="s">
        <v>1240</v>
      </c>
      <c r="C350" s="236" t="s">
        <v>1719</v>
      </c>
      <c r="D350" s="237">
        <v>3.3875999999999999</v>
      </c>
      <c r="E350" s="238">
        <v>9.98</v>
      </c>
      <c r="F350" s="231">
        <v>164973.85999999999</v>
      </c>
      <c r="G350" s="219">
        <v>45292</v>
      </c>
      <c r="H350" s="198">
        <v>146098</v>
      </c>
    </row>
    <row r="351" spans="1:8">
      <c r="A351" s="222" t="s">
        <v>1437</v>
      </c>
      <c r="B351" s="220" t="s">
        <v>1240</v>
      </c>
      <c r="C351" s="236" t="s">
        <v>1720</v>
      </c>
      <c r="D351" s="237">
        <v>1.2746</v>
      </c>
      <c r="E351" s="238">
        <v>2.1800000000000002</v>
      </c>
      <c r="F351" s="231">
        <v>58159.67</v>
      </c>
      <c r="G351" s="219">
        <v>45292</v>
      </c>
      <c r="H351" s="198">
        <v>146098</v>
      </c>
    </row>
    <row r="352" spans="1:8">
      <c r="A352" s="222" t="s">
        <v>1438</v>
      </c>
      <c r="B352" s="220" t="s">
        <v>1240</v>
      </c>
      <c r="C352" s="236" t="s">
        <v>1720</v>
      </c>
      <c r="D352" s="237">
        <v>1.8517999999999999</v>
      </c>
      <c r="E352" s="238">
        <v>3.93</v>
      </c>
      <c r="F352" s="231">
        <v>85081.59</v>
      </c>
      <c r="G352" s="219">
        <v>45292</v>
      </c>
      <c r="H352" s="198">
        <v>146098</v>
      </c>
    </row>
    <row r="353" spans="1:8">
      <c r="A353" s="222" t="s">
        <v>1439</v>
      </c>
      <c r="B353" s="220" t="s">
        <v>1240</v>
      </c>
      <c r="C353" s="236" t="s">
        <v>1720</v>
      </c>
      <c r="D353" s="237">
        <v>2.9228000000000001</v>
      </c>
      <c r="E353" s="238">
        <v>7.6</v>
      </c>
      <c r="F353" s="231">
        <v>132649.41</v>
      </c>
      <c r="G353" s="219">
        <v>45292</v>
      </c>
      <c r="H353" s="198">
        <v>146098</v>
      </c>
    </row>
    <row r="354" spans="1:8">
      <c r="A354" s="222" t="s">
        <v>1440</v>
      </c>
      <c r="B354" s="220" t="s">
        <v>1240</v>
      </c>
      <c r="C354" s="236" t="s">
        <v>1720</v>
      </c>
      <c r="D354" s="237">
        <v>4.5702999999999996</v>
      </c>
      <c r="E354" s="238">
        <v>11.41</v>
      </c>
      <c r="F354" s="231">
        <v>214408.84</v>
      </c>
      <c r="G354" s="219">
        <v>45292</v>
      </c>
      <c r="H354" s="198">
        <v>146098</v>
      </c>
    </row>
    <row r="355" spans="1:8">
      <c r="A355" s="222" t="s">
        <v>1441</v>
      </c>
      <c r="B355" s="220" t="s">
        <v>1240</v>
      </c>
      <c r="C355" s="236" t="s">
        <v>1721</v>
      </c>
      <c r="D355" s="237">
        <v>1.7091000000000001</v>
      </c>
      <c r="E355" s="238">
        <v>1.84</v>
      </c>
      <c r="F355" s="231">
        <v>79424.539999999994</v>
      </c>
      <c r="G355" s="219">
        <v>45292</v>
      </c>
      <c r="H355" s="198">
        <v>146098</v>
      </c>
    </row>
    <row r="356" spans="1:8">
      <c r="A356" s="222" t="s">
        <v>1442</v>
      </c>
      <c r="B356" s="220" t="s">
        <v>1240</v>
      </c>
      <c r="C356" s="236" t="s">
        <v>1721</v>
      </c>
      <c r="D356" s="237">
        <v>1.9175</v>
      </c>
      <c r="E356" s="238">
        <v>3.19</v>
      </c>
      <c r="F356" s="231">
        <v>86926.399999999994</v>
      </c>
      <c r="G356" s="219">
        <v>45292</v>
      </c>
      <c r="H356" s="198">
        <v>146098</v>
      </c>
    </row>
    <row r="357" spans="1:8">
      <c r="A357" s="222" t="s">
        <v>1443</v>
      </c>
      <c r="B357" s="220" t="s">
        <v>1240</v>
      </c>
      <c r="C357" s="236" t="s">
        <v>1721</v>
      </c>
      <c r="D357" s="237">
        <v>2.3488000000000002</v>
      </c>
      <c r="E357" s="238">
        <v>5.35</v>
      </c>
      <c r="F357" s="231">
        <v>108274.77</v>
      </c>
      <c r="G357" s="219">
        <v>45292</v>
      </c>
      <c r="H357" s="198">
        <v>146098</v>
      </c>
    </row>
    <row r="358" spans="1:8">
      <c r="A358" s="222" t="s">
        <v>1444</v>
      </c>
      <c r="B358" s="220" t="s">
        <v>1240</v>
      </c>
      <c r="C358" s="236" t="s">
        <v>1721</v>
      </c>
      <c r="D358" s="237">
        <v>4.1722000000000001</v>
      </c>
      <c r="E358" s="238">
        <v>10.14</v>
      </c>
      <c r="F358" s="231">
        <v>205765.35</v>
      </c>
      <c r="G358" s="219">
        <v>45292</v>
      </c>
      <c r="H358" s="198">
        <v>146098</v>
      </c>
    </row>
    <row r="359" spans="1:8">
      <c r="A359" s="222" t="s">
        <v>1609</v>
      </c>
      <c r="B359" s="220" t="s">
        <v>1240</v>
      </c>
      <c r="C359" s="236" t="s">
        <v>1722</v>
      </c>
      <c r="D359" s="237">
        <v>3.1987999999999999</v>
      </c>
      <c r="E359" s="238">
        <v>1.26</v>
      </c>
      <c r="F359" s="231">
        <v>119545.14</v>
      </c>
      <c r="G359" s="219">
        <v>45292</v>
      </c>
      <c r="H359" s="207">
        <v>146098</v>
      </c>
    </row>
    <row r="360" spans="1:8">
      <c r="A360" s="222" t="s">
        <v>1610</v>
      </c>
      <c r="B360" s="220" t="s">
        <v>1240</v>
      </c>
      <c r="C360" s="236" t="s">
        <v>1722</v>
      </c>
      <c r="D360" s="237">
        <v>3.3544</v>
      </c>
      <c r="E360" s="238">
        <v>1.54</v>
      </c>
      <c r="F360" s="231">
        <v>128426.65</v>
      </c>
      <c r="G360" s="219">
        <v>45292</v>
      </c>
      <c r="H360" s="207">
        <v>146098</v>
      </c>
    </row>
    <row r="361" spans="1:8">
      <c r="A361" s="222" t="s">
        <v>1611</v>
      </c>
      <c r="B361" s="220" t="s">
        <v>1240</v>
      </c>
      <c r="C361" s="236" t="s">
        <v>1722</v>
      </c>
      <c r="D361" s="237">
        <v>4.0743</v>
      </c>
      <c r="E361" s="238">
        <v>2.98</v>
      </c>
      <c r="F361" s="231">
        <v>158779.66</v>
      </c>
      <c r="G361" s="219">
        <v>45292</v>
      </c>
      <c r="H361" s="207">
        <v>146098</v>
      </c>
    </row>
    <row r="362" spans="1:8">
      <c r="A362" s="222" t="s">
        <v>1612</v>
      </c>
      <c r="B362" s="220" t="s">
        <v>1240</v>
      </c>
      <c r="C362" s="236" t="s">
        <v>1722</v>
      </c>
      <c r="D362" s="237">
        <v>6.0835999999999997</v>
      </c>
      <c r="E362" s="238">
        <v>8.9700000000000006</v>
      </c>
      <c r="F362" s="231">
        <v>250634.61</v>
      </c>
      <c r="G362" s="219">
        <v>45292</v>
      </c>
      <c r="H362" s="207">
        <v>146098</v>
      </c>
    </row>
    <row r="363" spans="1:8">
      <c r="A363" s="222" t="s">
        <v>324</v>
      </c>
      <c r="B363" s="220" t="s">
        <v>1240</v>
      </c>
      <c r="C363" s="236" t="s">
        <v>1723</v>
      </c>
      <c r="D363" s="237">
        <v>0.69120000000000004</v>
      </c>
      <c r="E363" s="238">
        <v>1.82</v>
      </c>
      <c r="F363" s="231">
        <v>31533.88</v>
      </c>
      <c r="G363" s="219">
        <v>45292</v>
      </c>
      <c r="H363" s="198">
        <v>146098</v>
      </c>
    </row>
    <row r="364" spans="1:8">
      <c r="A364" s="222" t="s">
        <v>325</v>
      </c>
      <c r="B364" s="220" t="s">
        <v>1240</v>
      </c>
      <c r="C364" s="236" t="s">
        <v>1723</v>
      </c>
      <c r="D364" s="237">
        <v>0.76659999999999995</v>
      </c>
      <c r="E364" s="238">
        <v>2.4300000000000002</v>
      </c>
      <c r="F364" s="231">
        <v>36407.56</v>
      </c>
      <c r="G364" s="219">
        <v>45292</v>
      </c>
      <c r="H364" s="198">
        <v>146098</v>
      </c>
    </row>
    <row r="365" spans="1:8">
      <c r="A365" s="222" t="s">
        <v>326</v>
      </c>
      <c r="B365" s="220" t="s">
        <v>1240</v>
      </c>
      <c r="C365" s="236" t="s">
        <v>1723</v>
      </c>
      <c r="D365" s="237">
        <v>1.0429999999999999</v>
      </c>
      <c r="E365" s="238">
        <v>3.79</v>
      </c>
      <c r="F365" s="231">
        <v>50805</v>
      </c>
      <c r="G365" s="219">
        <v>45292</v>
      </c>
      <c r="H365" s="198">
        <v>146098</v>
      </c>
    </row>
    <row r="366" spans="1:8">
      <c r="A366" s="222" t="s">
        <v>327</v>
      </c>
      <c r="B366" s="220" t="s">
        <v>1240</v>
      </c>
      <c r="C366" s="236" t="s">
        <v>1723</v>
      </c>
      <c r="D366" s="237">
        <v>1.7719</v>
      </c>
      <c r="E366" s="238">
        <v>4.74</v>
      </c>
      <c r="F366" s="231">
        <v>91065.34</v>
      </c>
      <c r="G366" s="219">
        <v>45292</v>
      </c>
      <c r="H366" s="198">
        <v>146098</v>
      </c>
    </row>
    <row r="367" spans="1:8">
      <c r="A367" s="222" t="s">
        <v>328</v>
      </c>
      <c r="B367" s="220" t="s">
        <v>1240</v>
      </c>
      <c r="C367" s="236" t="s">
        <v>1724</v>
      </c>
      <c r="D367" s="237">
        <v>0.8367</v>
      </c>
      <c r="E367" s="238">
        <v>1.7</v>
      </c>
      <c r="F367" s="231">
        <v>35500.26</v>
      </c>
      <c r="G367" s="219">
        <v>45292</v>
      </c>
      <c r="H367" s="198">
        <v>146098</v>
      </c>
    </row>
    <row r="368" spans="1:8">
      <c r="A368" s="222" t="s">
        <v>329</v>
      </c>
      <c r="B368" s="220" t="s">
        <v>1240</v>
      </c>
      <c r="C368" s="236" t="s">
        <v>1724</v>
      </c>
      <c r="D368" s="237">
        <v>0.95269999999999999</v>
      </c>
      <c r="E368" s="238">
        <v>2.23</v>
      </c>
      <c r="F368" s="231">
        <v>41117.42</v>
      </c>
      <c r="G368" s="219">
        <v>45292</v>
      </c>
      <c r="H368" s="198">
        <v>146098</v>
      </c>
    </row>
    <row r="369" spans="1:8">
      <c r="A369" s="222" t="s">
        <v>330</v>
      </c>
      <c r="B369" s="220" t="s">
        <v>1240</v>
      </c>
      <c r="C369" s="236" t="s">
        <v>1724</v>
      </c>
      <c r="D369" s="237">
        <v>1.3083</v>
      </c>
      <c r="E369" s="238">
        <v>3.55</v>
      </c>
      <c r="F369" s="231">
        <v>57780.99</v>
      </c>
      <c r="G369" s="219">
        <v>45292</v>
      </c>
      <c r="H369" s="198">
        <v>146098</v>
      </c>
    </row>
    <row r="370" spans="1:8">
      <c r="A370" s="222" t="s">
        <v>331</v>
      </c>
      <c r="B370" s="220" t="s">
        <v>1240</v>
      </c>
      <c r="C370" s="236" t="s">
        <v>1724</v>
      </c>
      <c r="D370" s="237">
        <v>2.3700999999999999</v>
      </c>
      <c r="E370" s="238">
        <v>6.14</v>
      </c>
      <c r="F370" s="231">
        <v>115296.06</v>
      </c>
      <c r="G370" s="219">
        <v>45292</v>
      </c>
      <c r="H370" s="198">
        <v>146098</v>
      </c>
    </row>
    <row r="371" spans="1:8">
      <c r="A371" s="222" t="s">
        <v>332</v>
      </c>
      <c r="B371" s="220" t="s">
        <v>1240</v>
      </c>
      <c r="C371" s="236" t="s">
        <v>1725</v>
      </c>
      <c r="D371" s="237">
        <v>0.88600000000000001</v>
      </c>
      <c r="E371" s="238">
        <v>1.86</v>
      </c>
      <c r="F371" s="231">
        <v>39160.730000000003</v>
      </c>
      <c r="G371" s="219">
        <v>45292</v>
      </c>
      <c r="H371" s="198">
        <v>146098</v>
      </c>
    </row>
    <row r="372" spans="1:8">
      <c r="A372" s="222" t="s">
        <v>333</v>
      </c>
      <c r="B372" s="220" t="s">
        <v>1240</v>
      </c>
      <c r="C372" s="236" t="s">
        <v>1725</v>
      </c>
      <c r="D372" s="237">
        <v>1.0801000000000001</v>
      </c>
      <c r="E372" s="238">
        <v>3.19</v>
      </c>
      <c r="F372" s="231">
        <v>47938.76</v>
      </c>
      <c r="G372" s="219">
        <v>45292</v>
      </c>
      <c r="H372" s="198">
        <v>146098</v>
      </c>
    </row>
    <row r="373" spans="1:8">
      <c r="A373" s="222" t="s">
        <v>334</v>
      </c>
      <c r="B373" s="220" t="s">
        <v>1240</v>
      </c>
      <c r="C373" s="236" t="s">
        <v>1725</v>
      </c>
      <c r="D373" s="237">
        <v>1.5899000000000001</v>
      </c>
      <c r="E373" s="238">
        <v>5.65</v>
      </c>
      <c r="F373" s="231">
        <v>73559.839999999997</v>
      </c>
      <c r="G373" s="219">
        <v>45292</v>
      </c>
      <c r="H373" s="198">
        <v>146098</v>
      </c>
    </row>
    <row r="374" spans="1:8">
      <c r="A374" s="222" t="s">
        <v>335</v>
      </c>
      <c r="B374" s="220" t="s">
        <v>1240</v>
      </c>
      <c r="C374" s="236" t="s">
        <v>1725</v>
      </c>
      <c r="D374" s="237">
        <v>2.8340999999999998</v>
      </c>
      <c r="E374" s="238">
        <v>8.91</v>
      </c>
      <c r="F374" s="231">
        <v>135607.85</v>
      </c>
      <c r="G374" s="219">
        <v>45292</v>
      </c>
      <c r="H374" s="198">
        <v>146098</v>
      </c>
    </row>
    <row r="375" spans="1:8">
      <c r="A375" s="222" t="s">
        <v>336</v>
      </c>
      <c r="B375" s="220" t="s">
        <v>1240</v>
      </c>
      <c r="C375" s="236" t="s">
        <v>1726</v>
      </c>
      <c r="D375" s="237">
        <v>0.81030000000000002</v>
      </c>
      <c r="E375" s="238">
        <v>4.3499999999999996</v>
      </c>
      <c r="F375" s="231">
        <v>46058.06</v>
      </c>
      <c r="G375" s="219">
        <v>45292</v>
      </c>
      <c r="H375" s="198">
        <v>146098</v>
      </c>
    </row>
    <row r="376" spans="1:8">
      <c r="A376" s="222" t="s">
        <v>337</v>
      </c>
      <c r="B376" s="220" t="s">
        <v>1240</v>
      </c>
      <c r="C376" s="236" t="s">
        <v>1726</v>
      </c>
      <c r="D376" s="237">
        <v>0.96089999999999998</v>
      </c>
      <c r="E376" s="238">
        <v>5.47</v>
      </c>
      <c r="F376" s="231">
        <v>47815.8</v>
      </c>
      <c r="G376" s="219">
        <v>45292</v>
      </c>
      <c r="H376" s="198">
        <v>146098</v>
      </c>
    </row>
    <row r="377" spans="1:8">
      <c r="A377" s="222" t="s">
        <v>338</v>
      </c>
      <c r="B377" s="220" t="s">
        <v>1240</v>
      </c>
      <c r="C377" s="236" t="s">
        <v>1726</v>
      </c>
      <c r="D377" s="237">
        <v>1.3542000000000001</v>
      </c>
      <c r="E377" s="238">
        <v>7.38</v>
      </c>
      <c r="F377" s="231">
        <v>66647.97</v>
      </c>
      <c r="G377" s="219">
        <v>45292</v>
      </c>
      <c r="H377" s="198">
        <v>146098</v>
      </c>
    </row>
    <row r="378" spans="1:8">
      <c r="A378" s="222" t="s">
        <v>339</v>
      </c>
      <c r="B378" s="220" t="s">
        <v>1240</v>
      </c>
      <c r="C378" s="236" t="s">
        <v>1726</v>
      </c>
      <c r="D378" s="237">
        <v>2.1259999999999999</v>
      </c>
      <c r="E378" s="238">
        <v>11.3</v>
      </c>
      <c r="F378" s="231">
        <v>109165.7</v>
      </c>
      <c r="G378" s="219">
        <v>45292</v>
      </c>
      <c r="H378" s="198">
        <v>146098</v>
      </c>
    </row>
    <row r="379" spans="1:8">
      <c r="A379" s="222" t="s">
        <v>340</v>
      </c>
      <c r="B379" s="220" t="s">
        <v>1240</v>
      </c>
      <c r="C379" s="236" t="s">
        <v>1727</v>
      </c>
      <c r="D379" s="237">
        <v>0.44440000000000002</v>
      </c>
      <c r="E379" s="238">
        <v>2.36</v>
      </c>
      <c r="F379" s="231">
        <v>30000</v>
      </c>
      <c r="G379" s="219">
        <v>45292</v>
      </c>
      <c r="H379" s="198">
        <v>146098</v>
      </c>
    </row>
    <row r="380" spans="1:8">
      <c r="A380" s="222" t="s">
        <v>341</v>
      </c>
      <c r="B380" s="220" t="s">
        <v>1240</v>
      </c>
      <c r="C380" s="236" t="s">
        <v>1727</v>
      </c>
      <c r="D380" s="237">
        <v>0.59370000000000001</v>
      </c>
      <c r="E380" s="238">
        <v>3.2</v>
      </c>
      <c r="F380" s="231">
        <v>30000</v>
      </c>
      <c r="G380" s="219">
        <v>45292</v>
      </c>
      <c r="H380" s="198">
        <v>146098</v>
      </c>
    </row>
    <row r="381" spans="1:8">
      <c r="A381" s="222" t="s">
        <v>342</v>
      </c>
      <c r="B381" s="220" t="s">
        <v>1240</v>
      </c>
      <c r="C381" s="236" t="s">
        <v>1727</v>
      </c>
      <c r="D381" s="237">
        <v>0.88049999999999995</v>
      </c>
      <c r="E381" s="238">
        <v>4.29</v>
      </c>
      <c r="F381" s="231">
        <v>44352.67</v>
      </c>
      <c r="G381" s="219">
        <v>45292</v>
      </c>
      <c r="H381" s="198">
        <v>146098</v>
      </c>
    </row>
    <row r="382" spans="1:8">
      <c r="A382" s="222" t="s">
        <v>343</v>
      </c>
      <c r="B382" s="220" t="s">
        <v>1240</v>
      </c>
      <c r="C382" s="236" t="s">
        <v>1727</v>
      </c>
      <c r="D382" s="237">
        <v>1.6512</v>
      </c>
      <c r="E382" s="238">
        <v>6.8</v>
      </c>
      <c r="F382" s="231">
        <v>84810.32</v>
      </c>
      <c r="G382" s="219">
        <v>45292</v>
      </c>
      <c r="H382" s="198">
        <v>146098</v>
      </c>
    </row>
    <row r="383" spans="1:8">
      <c r="A383" s="222" t="s">
        <v>344</v>
      </c>
      <c r="B383" s="220" t="s">
        <v>1240</v>
      </c>
      <c r="C383" s="236" t="s">
        <v>1728</v>
      </c>
      <c r="D383" s="237">
        <v>0.39119999999999999</v>
      </c>
      <c r="E383" s="238">
        <v>1.52</v>
      </c>
      <c r="F383" s="231">
        <v>30000</v>
      </c>
      <c r="G383" s="219">
        <v>45292</v>
      </c>
      <c r="H383" s="198">
        <v>146098</v>
      </c>
    </row>
    <row r="384" spans="1:8">
      <c r="A384" s="222" t="s">
        <v>345</v>
      </c>
      <c r="B384" s="220" t="s">
        <v>1240</v>
      </c>
      <c r="C384" s="236" t="s">
        <v>1728</v>
      </c>
      <c r="D384" s="237">
        <v>0.50260000000000005</v>
      </c>
      <c r="E384" s="238">
        <v>2.16</v>
      </c>
      <c r="F384" s="231">
        <v>30000</v>
      </c>
      <c r="G384" s="219">
        <v>45292</v>
      </c>
      <c r="H384" s="198">
        <v>146098</v>
      </c>
    </row>
    <row r="385" spans="1:8">
      <c r="A385" s="222" t="s">
        <v>346</v>
      </c>
      <c r="B385" s="220" t="s">
        <v>1240</v>
      </c>
      <c r="C385" s="236" t="s">
        <v>1728</v>
      </c>
      <c r="D385" s="237">
        <v>0.85250000000000004</v>
      </c>
      <c r="E385" s="238">
        <v>2.16</v>
      </c>
      <c r="F385" s="231">
        <v>43913.72</v>
      </c>
      <c r="G385" s="219">
        <v>45292</v>
      </c>
      <c r="H385" s="198">
        <v>146098</v>
      </c>
    </row>
    <row r="386" spans="1:8">
      <c r="A386" s="222" t="s">
        <v>347</v>
      </c>
      <c r="B386" s="220" t="s">
        <v>1240</v>
      </c>
      <c r="C386" s="236" t="s">
        <v>1728</v>
      </c>
      <c r="D386" s="237">
        <v>1.6984999999999999</v>
      </c>
      <c r="E386" s="238">
        <v>2.83</v>
      </c>
      <c r="F386" s="231">
        <v>90301.65</v>
      </c>
      <c r="G386" s="219">
        <v>45292</v>
      </c>
      <c r="H386" s="198">
        <v>146098</v>
      </c>
    </row>
    <row r="387" spans="1:8">
      <c r="A387" s="222" t="s">
        <v>348</v>
      </c>
      <c r="B387" s="220" t="s">
        <v>1240</v>
      </c>
      <c r="C387" s="236" t="s">
        <v>1729</v>
      </c>
      <c r="D387" s="237">
        <v>0.50360000000000005</v>
      </c>
      <c r="E387" s="238">
        <v>2.08</v>
      </c>
      <c r="F387" s="231">
        <v>30000</v>
      </c>
      <c r="G387" s="219">
        <v>45292</v>
      </c>
      <c r="H387" s="198">
        <v>146098</v>
      </c>
    </row>
    <row r="388" spans="1:8">
      <c r="A388" s="222" t="s">
        <v>349</v>
      </c>
      <c r="B388" s="220" t="s">
        <v>1240</v>
      </c>
      <c r="C388" s="236" t="s">
        <v>1729</v>
      </c>
      <c r="D388" s="237">
        <v>0.63670000000000004</v>
      </c>
      <c r="E388" s="238">
        <v>2.8</v>
      </c>
      <c r="F388" s="231">
        <v>33508.800000000003</v>
      </c>
      <c r="G388" s="219">
        <v>45292</v>
      </c>
      <c r="H388" s="198">
        <v>146098</v>
      </c>
    </row>
    <row r="389" spans="1:8">
      <c r="A389" s="222" t="s">
        <v>350</v>
      </c>
      <c r="B389" s="220" t="s">
        <v>1240</v>
      </c>
      <c r="C389" s="236" t="s">
        <v>1729</v>
      </c>
      <c r="D389" s="237">
        <v>0.91290000000000004</v>
      </c>
      <c r="E389" s="238">
        <v>3.63</v>
      </c>
      <c r="F389" s="231">
        <v>48260.91</v>
      </c>
      <c r="G389" s="219">
        <v>45292</v>
      </c>
      <c r="H389" s="198">
        <v>146098</v>
      </c>
    </row>
    <row r="390" spans="1:8">
      <c r="A390" s="222" t="s">
        <v>351</v>
      </c>
      <c r="B390" s="220" t="s">
        <v>1240</v>
      </c>
      <c r="C390" s="236" t="s">
        <v>1729</v>
      </c>
      <c r="D390" s="237">
        <v>1.7271000000000001</v>
      </c>
      <c r="E390" s="238">
        <v>5.6</v>
      </c>
      <c r="F390" s="231">
        <v>97516.39</v>
      </c>
      <c r="G390" s="219">
        <v>45292</v>
      </c>
      <c r="H390" s="198">
        <v>146098</v>
      </c>
    </row>
    <row r="391" spans="1:8">
      <c r="A391" s="222" t="s">
        <v>352</v>
      </c>
      <c r="B391" s="220" t="s">
        <v>1240</v>
      </c>
      <c r="C391" s="236" t="s">
        <v>1730</v>
      </c>
      <c r="D391" s="237">
        <v>0.47889999999999999</v>
      </c>
      <c r="E391" s="238">
        <v>1.47</v>
      </c>
      <c r="F391" s="231">
        <v>30000</v>
      </c>
      <c r="G391" s="219">
        <v>45292</v>
      </c>
      <c r="H391" s="198">
        <v>146098</v>
      </c>
    </row>
    <row r="392" spans="1:8">
      <c r="A392" s="222" t="s">
        <v>353</v>
      </c>
      <c r="B392" s="220" t="s">
        <v>1240</v>
      </c>
      <c r="C392" s="236" t="s">
        <v>1730</v>
      </c>
      <c r="D392" s="237">
        <v>0.54979999999999996</v>
      </c>
      <c r="E392" s="238">
        <v>1.87</v>
      </c>
      <c r="F392" s="231">
        <v>30000</v>
      </c>
      <c r="G392" s="219">
        <v>45292</v>
      </c>
      <c r="H392" s="198">
        <v>146098</v>
      </c>
    </row>
    <row r="393" spans="1:8">
      <c r="A393" s="222" t="s">
        <v>354</v>
      </c>
      <c r="B393" s="220" t="s">
        <v>1240</v>
      </c>
      <c r="C393" s="236" t="s">
        <v>1730</v>
      </c>
      <c r="D393" s="237">
        <v>0.73270000000000002</v>
      </c>
      <c r="E393" s="238">
        <v>2.63</v>
      </c>
      <c r="F393" s="231">
        <v>36155.29</v>
      </c>
      <c r="G393" s="219">
        <v>45292</v>
      </c>
      <c r="H393" s="198">
        <v>146098</v>
      </c>
    </row>
    <row r="394" spans="1:8">
      <c r="A394" s="222" t="s">
        <v>355</v>
      </c>
      <c r="B394" s="220" t="s">
        <v>1240</v>
      </c>
      <c r="C394" s="236" t="s">
        <v>1730</v>
      </c>
      <c r="D394" s="237">
        <v>1.4695</v>
      </c>
      <c r="E394" s="238">
        <v>4.28</v>
      </c>
      <c r="F394" s="231">
        <v>81782.080000000002</v>
      </c>
      <c r="G394" s="219">
        <v>45292</v>
      </c>
      <c r="H394" s="198">
        <v>146098</v>
      </c>
    </row>
    <row r="395" spans="1:8">
      <c r="A395" s="222" t="s">
        <v>356</v>
      </c>
      <c r="B395" s="220" t="s">
        <v>1240</v>
      </c>
      <c r="C395" s="236" t="s">
        <v>1731</v>
      </c>
      <c r="D395" s="237">
        <v>0.4854</v>
      </c>
      <c r="E395" s="238">
        <v>1.7</v>
      </c>
      <c r="F395" s="231">
        <v>30000</v>
      </c>
      <c r="G395" s="219">
        <v>45292</v>
      </c>
      <c r="H395" s="198">
        <v>146098</v>
      </c>
    </row>
    <row r="396" spans="1:8">
      <c r="A396" s="222" t="s">
        <v>357</v>
      </c>
      <c r="B396" s="220" t="s">
        <v>1240</v>
      </c>
      <c r="C396" s="236" t="s">
        <v>1731</v>
      </c>
      <c r="D396" s="237">
        <v>0.57069999999999999</v>
      </c>
      <c r="E396" s="238">
        <v>2.23</v>
      </c>
      <c r="F396" s="231">
        <v>30000</v>
      </c>
      <c r="G396" s="219">
        <v>45292</v>
      </c>
      <c r="H396" s="198">
        <v>146098</v>
      </c>
    </row>
    <row r="397" spans="1:8">
      <c r="A397" s="222" t="s">
        <v>358</v>
      </c>
      <c r="B397" s="220" t="s">
        <v>1240</v>
      </c>
      <c r="C397" s="236" t="s">
        <v>1731</v>
      </c>
      <c r="D397" s="237">
        <v>0.80759999999999998</v>
      </c>
      <c r="E397" s="238">
        <v>3.26</v>
      </c>
      <c r="F397" s="231">
        <v>40089.879999999997</v>
      </c>
      <c r="G397" s="219">
        <v>45292</v>
      </c>
      <c r="H397" s="198">
        <v>146098</v>
      </c>
    </row>
    <row r="398" spans="1:8">
      <c r="A398" s="222" t="s">
        <v>359</v>
      </c>
      <c r="B398" s="220" t="s">
        <v>1240</v>
      </c>
      <c r="C398" s="236" t="s">
        <v>1731</v>
      </c>
      <c r="D398" s="237">
        <v>1.4710000000000001</v>
      </c>
      <c r="E398" s="238">
        <v>5.6</v>
      </c>
      <c r="F398" s="231">
        <v>74320.55</v>
      </c>
      <c r="G398" s="219">
        <v>45292</v>
      </c>
      <c r="H398" s="198">
        <v>146098</v>
      </c>
    </row>
    <row r="399" spans="1:8">
      <c r="A399" s="222" t="s">
        <v>360</v>
      </c>
      <c r="B399" s="220" t="s">
        <v>1240</v>
      </c>
      <c r="C399" s="236" t="s">
        <v>1732</v>
      </c>
      <c r="D399" s="237">
        <v>0.54</v>
      </c>
      <c r="E399" s="238">
        <v>1.72</v>
      </c>
      <c r="F399" s="231">
        <v>33384.65</v>
      </c>
      <c r="G399" s="219">
        <v>45292</v>
      </c>
      <c r="H399" s="198">
        <v>146098</v>
      </c>
    </row>
    <row r="400" spans="1:8">
      <c r="A400" s="222" t="s">
        <v>361</v>
      </c>
      <c r="B400" s="220" t="s">
        <v>1240</v>
      </c>
      <c r="C400" s="236" t="s">
        <v>1732</v>
      </c>
      <c r="D400" s="237">
        <v>0.70279999999999998</v>
      </c>
      <c r="E400" s="238">
        <v>2.57</v>
      </c>
      <c r="F400" s="231">
        <v>40159.18</v>
      </c>
      <c r="G400" s="219">
        <v>45292</v>
      </c>
      <c r="H400" s="198">
        <v>146098</v>
      </c>
    </row>
    <row r="401" spans="1:8">
      <c r="A401" s="222" t="s">
        <v>362</v>
      </c>
      <c r="B401" s="220" t="s">
        <v>1240</v>
      </c>
      <c r="C401" s="236" t="s">
        <v>1732</v>
      </c>
      <c r="D401" s="237">
        <v>1.0216000000000001</v>
      </c>
      <c r="E401" s="238">
        <v>4.0599999999999996</v>
      </c>
      <c r="F401" s="231">
        <v>56148.43</v>
      </c>
      <c r="G401" s="219">
        <v>45292</v>
      </c>
      <c r="H401" s="198">
        <v>146098</v>
      </c>
    </row>
    <row r="402" spans="1:8">
      <c r="A402" s="222" t="s">
        <v>363</v>
      </c>
      <c r="B402" s="220" t="s">
        <v>1240</v>
      </c>
      <c r="C402" s="236" t="s">
        <v>1732</v>
      </c>
      <c r="D402" s="237">
        <v>1.8369</v>
      </c>
      <c r="E402" s="238">
        <v>6.16</v>
      </c>
      <c r="F402" s="231">
        <v>99876.78</v>
      </c>
      <c r="G402" s="219">
        <v>45292</v>
      </c>
      <c r="H402" s="198">
        <v>146098</v>
      </c>
    </row>
    <row r="403" spans="1:8">
      <c r="A403" s="222" t="s">
        <v>364</v>
      </c>
      <c r="B403" s="220" t="s">
        <v>1240</v>
      </c>
      <c r="C403" s="236" t="s">
        <v>1733</v>
      </c>
      <c r="D403" s="237">
        <v>0.39729999999999999</v>
      </c>
      <c r="E403" s="238">
        <v>1.72</v>
      </c>
      <c r="F403" s="231">
        <v>30000</v>
      </c>
      <c r="G403" s="219">
        <v>45292</v>
      </c>
      <c r="H403" s="198">
        <v>146098</v>
      </c>
    </row>
    <row r="404" spans="1:8">
      <c r="A404" s="222" t="s">
        <v>365</v>
      </c>
      <c r="B404" s="220" t="s">
        <v>1240</v>
      </c>
      <c r="C404" s="236" t="s">
        <v>1733</v>
      </c>
      <c r="D404" s="237">
        <v>0.51129999999999998</v>
      </c>
      <c r="E404" s="238">
        <v>2.27</v>
      </c>
      <c r="F404" s="231">
        <v>30000</v>
      </c>
      <c r="G404" s="219">
        <v>45292</v>
      </c>
      <c r="H404" s="198">
        <v>146098</v>
      </c>
    </row>
    <row r="405" spans="1:8">
      <c r="A405" s="222" t="s">
        <v>366</v>
      </c>
      <c r="B405" s="220" t="s">
        <v>1240</v>
      </c>
      <c r="C405" s="236" t="s">
        <v>1733</v>
      </c>
      <c r="D405" s="237">
        <v>0.7903</v>
      </c>
      <c r="E405" s="238">
        <v>3.61</v>
      </c>
      <c r="F405" s="231">
        <v>39039.19</v>
      </c>
      <c r="G405" s="219">
        <v>45292</v>
      </c>
      <c r="H405" s="198">
        <v>146098</v>
      </c>
    </row>
    <row r="406" spans="1:8">
      <c r="A406" s="222" t="s">
        <v>367</v>
      </c>
      <c r="B406" s="220" t="s">
        <v>1240</v>
      </c>
      <c r="C406" s="236" t="s">
        <v>1733</v>
      </c>
      <c r="D406" s="237">
        <v>1.5318000000000001</v>
      </c>
      <c r="E406" s="238">
        <v>5.63</v>
      </c>
      <c r="F406" s="231">
        <v>78832.47</v>
      </c>
      <c r="G406" s="219">
        <v>45292</v>
      </c>
      <c r="H406" s="198">
        <v>146098</v>
      </c>
    </row>
    <row r="407" spans="1:8">
      <c r="A407" s="222" t="s">
        <v>368</v>
      </c>
      <c r="B407" s="220" t="s">
        <v>1240</v>
      </c>
      <c r="C407" s="236" t="s">
        <v>1734</v>
      </c>
      <c r="D407" s="237">
        <v>0.50900000000000001</v>
      </c>
      <c r="E407" s="238">
        <v>1.34</v>
      </c>
      <c r="F407" s="231">
        <v>30000</v>
      </c>
      <c r="G407" s="219">
        <v>45292</v>
      </c>
      <c r="H407" s="198">
        <v>146098</v>
      </c>
    </row>
    <row r="408" spans="1:8">
      <c r="A408" s="222" t="s">
        <v>369</v>
      </c>
      <c r="B408" s="220" t="s">
        <v>1240</v>
      </c>
      <c r="C408" s="236" t="s">
        <v>1734</v>
      </c>
      <c r="D408" s="237">
        <v>0.56759999999999999</v>
      </c>
      <c r="E408" s="238">
        <v>1.71</v>
      </c>
      <c r="F408" s="231">
        <v>30000</v>
      </c>
      <c r="G408" s="219">
        <v>45292</v>
      </c>
      <c r="H408" s="198">
        <v>146098</v>
      </c>
    </row>
    <row r="409" spans="1:8">
      <c r="A409" s="222" t="s">
        <v>370</v>
      </c>
      <c r="B409" s="220" t="s">
        <v>1240</v>
      </c>
      <c r="C409" s="236" t="s">
        <v>1734</v>
      </c>
      <c r="D409" s="237">
        <v>0.70640000000000003</v>
      </c>
      <c r="E409" s="238">
        <v>2.33</v>
      </c>
      <c r="F409" s="231">
        <v>33888.31</v>
      </c>
      <c r="G409" s="219">
        <v>45292</v>
      </c>
      <c r="H409" s="198">
        <v>146098</v>
      </c>
    </row>
    <row r="410" spans="1:8">
      <c r="A410" s="222" t="s">
        <v>371</v>
      </c>
      <c r="B410" s="220" t="s">
        <v>1240</v>
      </c>
      <c r="C410" s="236" t="s">
        <v>1734</v>
      </c>
      <c r="D410" s="237">
        <v>1.2178</v>
      </c>
      <c r="E410" s="238">
        <v>3.72</v>
      </c>
      <c r="F410" s="231">
        <v>78572.460000000006</v>
      </c>
      <c r="G410" s="219">
        <v>45292</v>
      </c>
      <c r="H410" s="198">
        <v>146098</v>
      </c>
    </row>
    <row r="411" spans="1:8">
      <c r="A411" s="222" t="s">
        <v>372</v>
      </c>
      <c r="B411" s="220" t="s">
        <v>1240</v>
      </c>
      <c r="C411" s="236" t="s">
        <v>1735</v>
      </c>
      <c r="D411" s="237">
        <v>0.56510000000000005</v>
      </c>
      <c r="E411" s="238">
        <v>1.78</v>
      </c>
      <c r="F411" s="231">
        <v>30000</v>
      </c>
      <c r="G411" s="219">
        <v>45292</v>
      </c>
      <c r="H411" s="198">
        <v>146098</v>
      </c>
    </row>
    <row r="412" spans="1:8">
      <c r="A412" s="222" t="s">
        <v>373</v>
      </c>
      <c r="B412" s="220" t="s">
        <v>1240</v>
      </c>
      <c r="C412" s="236" t="s">
        <v>1735</v>
      </c>
      <c r="D412" s="237">
        <v>0.62260000000000004</v>
      </c>
      <c r="E412" s="238">
        <v>2.23</v>
      </c>
      <c r="F412" s="231">
        <v>30000</v>
      </c>
      <c r="G412" s="219">
        <v>45292</v>
      </c>
      <c r="H412" s="198">
        <v>146098</v>
      </c>
    </row>
    <row r="413" spans="1:8">
      <c r="A413" s="222" t="s">
        <v>374</v>
      </c>
      <c r="B413" s="220" t="s">
        <v>1240</v>
      </c>
      <c r="C413" s="236" t="s">
        <v>1735</v>
      </c>
      <c r="D413" s="237">
        <v>0.78480000000000005</v>
      </c>
      <c r="E413" s="238">
        <v>3.13</v>
      </c>
      <c r="F413" s="231">
        <v>38303.89</v>
      </c>
      <c r="G413" s="219">
        <v>45292</v>
      </c>
      <c r="H413" s="198">
        <v>146098</v>
      </c>
    </row>
    <row r="414" spans="1:8">
      <c r="A414" s="222" t="s">
        <v>375</v>
      </c>
      <c r="B414" s="220" t="s">
        <v>1240</v>
      </c>
      <c r="C414" s="236" t="s">
        <v>1735</v>
      </c>
      <c r="D414" s="237">
        <v>1.423</v>
      </c>
      <c r="E414" s="238">
        <v>5.17</v>
      </c>
      <c r="F414" s="231">
        <v>74805.509999999995</v>
      </c>
      <c r="G414" s="219">
        <v>45292</v>
      </c>
      <c r="H414" s="198">
        <v>146098</v>
      </c>
    </row>
    <row r="415" spans="1:8">
      <c r="A415" s="222" t="s">
        <v>376</v>
      </c>
      <c r="B415" s="220" t="s">
        <v>1240</v>
      </c>
      <c r="C415" s="236" t="s">
        <v>1736</v>
      </c>
      <c r="D415" s="237">
        <v>0.52929999999999999</v>
      </c>
      <c r="E415" s="238">
        <v>1.91</v>
      </c>
      <c r="F415" s="231">
        <v>30000</v>
      </c>
      <c r="G415" s="219">
        <v>45292</v>
      </c>
      <c r="H415" s="198">
        <v>146098</v>
      </c>
    </row>
    <row r="416" spans="1:8">
      <c r="A416" s="222" t="s">
        <v>377</v>
      </c>
      <c r="B416" s="220" t="s">
        <v>1240</v>
      </c>
      <c r="C416" s="236" t="s">
        <v>1736</v>
      </c>
      <c r="D416" s="237">
        <v>0.5595</v>
      </c>
      <c r="E416" s="238">
        <v>2.42</v>
      </c>
      <c r="F416" s="231">
        <v>30000</v>
      </c>
      <c r="G416" s="219">
        <v>45292</v>
      </c>
      <c r="H416" s="198">
        <v>146098</v>
      </c>
    </row>
    <row r="417" spans="1:8">
      <c r="A417" s="222" t="s">
        <v>378</v>
      </c>
      <c r="B417" s="220" t="s">
        <v>1240</v>
      </c>
      <c r="C417" s="236" t="s">
        <v>1736</v>
      </c>
      <c r="D417" s="237">
        <v>0.93010000000000004</v>
      </c>
      <c r="E417" s="238">
        <v>4.01</v>
      </c>
      <c r="F417" s="231">
        <v>50071.86</v>
      </c>
      <c r="G417" s="219">
        <v>45292</v>
      </c>
      <c r="H417" s="198">
        <v>146098</v>
      </c>
    </row>
    <row r="418" spans="1:8">
      <c r="A418" s="222" t="s">
        <v>379</v>
      </c>
      <c r="B418" s="220" t="s">
        <v>1240</v>
      </c>
      <c r="C418" s="236" t="s">
        <v>1736</v>
      </c>
      <c r="D418" s="237">
        <v>2.0097999999999998</v>
      </c>
      <c r="E418" s="238">
        <v>5.83</v>
      </c>
      <c r="F418" s="231">
        <v>109584.19</v>
      </c>
      <c r="G418" s="219">
        <v>45292</v>
      </c>
      <c r="H418" s="198">
        <v>146098</v>
      </c>
    </row>
    <row r="419" spans="1:8">
      <c r="A419" s="222" t="s">
        <v>380</v>
      </c>
      <c r="B419" s="220" t="s">
        <v>1240</v>
      </c>
      <c r="C419" s="236" t="s">
        <v>1737</v>
      </c>
      <c r="D419" s="237">
        <v>0.66769999999999996</v>
      </c>
      <c r="E419" s="238">
        <v>1.83</v>
      </c>
      <c r="F419" s="231">
        <v>39728.5</v>
      </c>
      <c r="G419" s="219">
        <v>45292</v>
      </c>
      <c r="H419" s="198">
        <v>146098</v>
      </c>
    </row>
    <row r="420" spans="1:8">
      <c r="A420" s="222" t="s">
        <v>381</v>
      </c>
      <c r="B420" s="220" t="s">
        <v>1240</v>
      </c>
      <c r="C420" s="236" t="s">
        <v>1737</v>
      </c>
      <c r="D420" s="237">
        <v>0.70289999999999997</v>
      </c>
      <c r="E420" s="238">
        <v>2.5</v>
      </c>
      <c r="F420" s="231">
        <v>38294.21</v>
      </c>
      <c r="G420" s="219">
        <v>45292</v>
      </c>
      <c r="H420" s="198">
        <v>146098</v>
      </c>
    </row>
    <row r="421" spans="1:8">
      <c r="A421" s="222" t="s">
        <v>382</v>
      </c>
      <c r="B421" s="220" t="s">
        <v>1240</v>
      </c>
      <c r="C421" s="236" t="s">
        <v>1737</v>
      </c>
      <c r="D421" s="237">
        <v>1.0190999999999999</v>
      </c>
      <c r="E421" s="238">
        <v>3.8</v>
      </c>
      <c r="F421" s="231">
        <v>53844.18</v>
      </c>
      <c r="G421" s="219">
        <v>45292</v>
      </c>
      <c r="H421" s="198">
        <v>146098</v>
      </c>
    </row>
    <row r="422" spans="1:8">
      <c r="A422" s="222" t="s">
        <v>383</v>
      </c>
      <c r="B422" s="220" t="s">
        <v>1240</v>
      </c>
      <c r="C422" s="236" t="s">
        <v>1737</v>
      </c>
      <c r="D422" s="237">
        <v>1.956</v>
      </c>
      <c r="E422" s="238">
        <v>7.03</v>
      </c>
      <c r="F422" s="231">
        <v>101376.37</v>
      </c>
      <c r="G422" s="219">
        <v>45292</v>
      </c>
      <c r="H422" s="198">
        <v>146098</v>
      </c>
    </row>
    <row r="423" spans="1:8">
      <c r="A423" s="222" t="s">
        <v>384</v>
      </c>
      <c r="B423" s="220" t="s">
        <v>1240</v>
      </c>
      <c r="C423" s="236" t="s">
        <v>1738</v>
      </c>
      <c r="D423" s="237">
        <v>0.49330000000000002</v>
      </c>
      <c r="E423" s="238">
        <v>1.92</v>
      </c>
      <c r="F423" s="231">
        <v>30000</v>
      </c>
      <c r="G423" s="219">
        <v>45292</v>
      </c>
      <c r="H423" s="198">
        <v>146098</v>
      </c>
    </row>
    <row r="424" spans="1:8">
      <c r="A424" s="222" t="s">
        <v>385</v>
      </c>
      <c r="B424" s="220" t="s">
        <v>1240</v>
      </c>
      <c r="C424" s="236" t="s">
        <v>1738</v>
      </c>
      <c r="D424" s="237">
        <v>0.63270000000000004</v>
      </c>
      <c r="E424" s="238">
        <v>2.4900000000000002</v>
      </c>
      <c r="F424" s="231">
        <v>31651.89</v>
      </c>
      <c r="G424" s="219">
        <v>45292</v>
      </c>
      <c r="H424" s="198">
        <v>146098</v>
      </c>
    </row>
    <row r="425" spans="1:8">
      <c r="A425" s="222" t="s">
        <v>386</v>
      </c>
      <c r="B425" s="220" t="s">
        <v>1240</v>
      </c>
      <c r="C425" s="236" t="s">
        <v>1738</v>
      </c>
      <c r="D425" s="237">
        <v>0.92279999999999995</v>
      </c>
      <c r="E425" s="238">
        <v>3.66</v>
      </c>
      <c r="F425" s="231">
        <v>47590.77</v>
      </c>
      <c r="G425" s="219">
        <v>45292</v>
      </c>
      <c r="H425" s="198">
        <v>146098</v>
      </c>
    </row>
    <row r="426" spans="1:8">
      <c r="A426" s="222" t="s">
        <v>387</v>
      </c>
      <c r="B426" s="220" t="s">
        <v>1240</v>
      </c>
      <c r="C426" s="236" t="s">
        <v>1738</v>
      </c>
      <c r="D426" s="237">
        <v>1.7163999999999999</v>
      </c>
      <c r="E426" s="238">
        <v>5.62</v>
      </c>
      <c r="F426" s="231">
        <v>92113.68</v>
      </c>
      <c r="G426" s="219">
        <v>45292</v>
      </c>
      <c r="H426" s="198">
        <v>146098</v>
      </c>
    </row>
    <row r="427" spans="1:8">
      <c r="A427" s="222" t="s">
        <v>388</v>
      </c>
      <c r="B427" s="220" t="s">
        <v>1241</v>
      </c>
      <c r="C427" s="236" t="s">
        <v>1739</v>
      </c>
      <c r="D427" s="237">
        <v>1.2954000000000001</v>
      </c>
      <c r="E427" s="238">
        <v>2.11</v>
      </c>
      <c r="F427" s="231">
        <v>58581.5</v>
      </c>
      <c r="G427" s="219">
        <v>45292</v>
      </c>
      <c r="H427" s="198">
        <v>146098</v>
      </c>
    </row>
    <row r="428" spans="1:8">
      <c r="A428" s="222" t="s">
        <v>389</v>
      </c>
      <c r="B428" s="220" t="s">
        <v>1241</v>
      </c>
      <c r="C428" s="236" t="s">
        <v>1739</v>
      </c>
      <c r="D428" s="237">
        <v>1.8173999999999999</v>
      </c>
      <c r="E428" s="238">
        <v>4.78</v>
      </c>
      <c r="F428" s="231">
        <v>83079.990000000005</v>
      </c>
      <c r="G428" s="219">
        <v>45292</v>
      </c>
      <c r="H428" s="198">
        <v>146098</v>
      </c>
    </row>
    <row r="429" spans="1:8">
      <c r="A429" s="222" t="s">
        <v>390</v>
      </c>
      <c r="B429" s="220" t="s">
        <v>1241</v>
      </c>
      <c r="C429" s="236" t="s">
        <v>1739</v>
      </c>
      <c r="D429" s="237">
        <v>2.7928999999999999</v>
      </c>
      <c r="E429" s="238">
        <v>8.0399999999999991</v>
      </c>
      <c r="F429" s="231">
        <v>128570.34</v>
      </c>
      <c r="G429" s="219">
        <v>45292</v>
      </c>
      <c r="H429" s="198">
        <v>146098</v>
      </c>
    </row>
    <row r="430" spans="1:8">
      <c r="A430" s="222" t="s">
        <v>391</v>
      </c>
      <c r="B430" s="220" t="s">
        <v>1241</v>
      </c>
      <c r="C430" s="236" t="s">
        <v>1739</v>
      </c>
      <c r="D430" s="237">
        <v>5.2847</v>
      </c>
      <c r="E430" s="238">
        <v>14.89</v>
      </c>
      <c r="F430" s="231">
        <v>265464.87</v>
      </c>
      <c r="G430" s="219">
        <v>45292</v>
      </c>
      <c r="H430" s="198">
        <v>146098</v>
      </c>
    </row>
    <row r="431" spans="1:8">
      <c r="A431" s="222" t="s">
        <v>392</v>
      </c>
      <c r="B431" s="220" t="s">
        <v>1241</v>
      </c>
      <c r="C431" s="236" t="s">
        <v>1740</v>
      </c>
      <c r="D431" s="237">
        <v>0.70540000000000003</v>
      </c>
      <c r="E431" s="238">
        <v>2.0099999999999998</v>
      </c>
      <c r="F431" s="231">
        <v>33682.14</v>
      </c>
      <c r="G431" s="219">
        <v>45292</v>
      </c>
      <c r="H431" s="198">
        <v>146098</v>
      </c>
    </row>
    <row r="432" spans="1:8">
      <c r="A432" s="222" t="s">
        <v>393</v>
      </c>
      <c r="B432" s="220" t="s">
        <v>1241</v>
      </c>
      <c r="C432" s="236" t="s">
        <v>1740</v>
      </c>
      <c r="D432" s="237">
        <v>1.2371000000000001</v>
      </c>
      <c r="E432" s="238">
        <v>3.15</v>
      </c>
      <c r="F432" s="231">
        <v>59351.05</v>
      </c>
      <c r="G432" s="219">
        <v>45292</v>
      </c>
      <c r="H432" s="198">
        <v>146098</v>
      </c>
    </row>
    <row r="433" spans="1:8">
      <c r="A433" s="222" t="s">
        <v>394</v>
      </c>
      <c r="B433" s="220" t="s">
        <v>1241</v>
      </c>
      <c r="C433" s="236" t="s">
        <v>1740</v>
      </c>
      <c r="D433" s="237">
        <v>1.8734</v>
      </c>
      <c r="E433" s="238">
        <v>6.14</v>
      </c>
      <c r="F433" s="231">
        <v>91880.79</v>
      </c>
      <c r="G433" s="219">
        <v>45292</v>
      </c>
      <c r="H433" s="198">
        <v>146098</v>
      </c>
    </row>
    <row r="434" spans="1:8">
      <c r="A434" s="222" t="s">
        <v>395</v>
      </c>
      <c r="B434" s="220" t="s">
        <v>1241</v>
      </c>
      <c r="C434" s="236" t="s">
        <v>1740</v>
      </c>
      <c r="D434" s="237">
        <v>3.6257000000000001</v>
      </c>
      <c r="E434" s="238">
        <v>11.06</v>
      </c>
      <c r="F434" s="231">
        <v>182004.56</v>
      </c>
      <c r="G434" s="219">
        <v>45292</v>
      </c>
      <c r="H434" s="198">
        <v>146098</v>
      </c>
    </row>
    <row r="435" spans="1:8">
      <c r="A435" s="222" t="s">
        <v>396</v>
      </c>
      <c r="B435" s="220" t="s">
        <v>1241</v>
      </c>
      <c r="C435" s="236" t="s">
        <v>1741</v>
      </c>
      <c r="D435" s="237">
        <v>0.98909999999999998</v>
      </c>
      <c r="E435" s="238">
        <v>3.09</v>
      </c>
      <c r="F435" s="231">
        <v>43501.4</v>
      </c>
      <c r="G435" s="219">
        <v>45292</v>
      </c>
      <c r="H435" s="198">
        <v>146098</v>
      </c>
    </row>
    <row r="436" spans="1:8">
      <c r="A436" s="222" t="s">
        <v>397</v>
      </c>
      <c r="B436" s="220" t="s">
        <v>1241</v>
      </c>
      <c r="C436" s="236" t="s">
        <v>1741</v>
      </c>
      <c r="D436" s="237">
        <v>1.262</v>
      </c>
      <c r="E436" s="238">
        <v>4.54</v>
      </c>
      <c r="F436" s="231">
        <v>58168.76</v>
      </c>
      <c r="G436" s="219">
        <v>45292</v>
      </c>
      <c r="H436" s="198">
        <v>146098</v>
      </c>
    </row>
    <row r="437" spans="1:8">
      <c r="A437" s="222" t="s">
        <v>398</v>
      </c>
      <c r="B437" s="220" t="s">
        <v>1241</v>
      </c>
      <c r="C437" s="236" t="s">
        <v>1741</v>
      </c>
      <c r="D437" s="237">
        <v>1.7854000000000001</v>
      </c>
      <c r="E437" s="238">
        <v>7.03</v>
      </c>
      <c r="F437" s="231">
        <v>82538.63</v>
      </c>
      <c r="G437" s="219">
        <v>45292</v>
      </c>
      <c r="H437" s="198">
        <v>146098</v>
      </c>
    </row>
    <row r="438" spans="1:8">
      <c r="A438" s="222" t="s">
        <v>399</v>
      </c>
      <c r="B438" s="220" t="s">
        <v>1241</v>
      </c>
      <c r="C438" s="236" t="s">
        <v>1741</v>
      </c>
      <c r="D438" s="237">
        <v>3.5960999999999999</v>
      </c>
      <c r="E438" s="238">
        <v>11.41</v>
      </c>
      <c r="F438" s="231">
        <v>191879.04000000001</v>
      </c>
      <c r="G438" s="219">
        <v>45292</v>
      </c>
      <c r="H438" s="198">
        <v>146098</v>
      </c>
    </row>
    <row r="439" spans="1:8">
      <c r="A439" s="222" t="s">
        <v>400</v>
      </c>
      <c r="B439" s="220" t="s">
        <v>1241</v>
      </c>
      <c r="C439" s="236" t="s">
        <v>1742</v>
      </c>
      <c r="D439" s="237">
        <v>1.1754</v>
      </c>
      <c r="E439" s="238">
        <v>3.47</v>
      </c>
      <c r="F439" s="231">
        <v>52690.21</v>
      </c>
      <c r="G439" s="219">
        <v>45292</v>
      </c>
      <c r="H439" s="198">
        <v>146098</v>
      </c>
    </row>
    <row r="440" spans="1:8">
      <c r="A440" s="222" t="s">
        <v>401</v>
      </c>
      <c r="B440" s="220" t="s">
        <v>1241</v>
      </c>
      <c r="C440" s="236" t="s">
        <v>1742</v>
      </c>
      <c r="D440" s="237">
        <v>1.3696999999999999</v>
      </c>
      <c r="E440" s="238">
        <v>4.84</v>
      </c>
      <c r="F440" s="231">
        <v>61052.160000000003</v>
      </c>
      <c r="G440" s="219">
        <v>45292</v>
      </c>
      <c r="H440" s="198">
        <v>146098</v>
      </c>
    </row>
    <row r="441" spans="1:8">
      <c r="A441" s="222" t="s">
        <v>402</v>
      </c>
      <c r="B441" s="220" t="s">
        <v>1241</v>
      </c>
      <c r="C441" s="236" t="s">
        <v>1742</v>
      </c>
      <c r="D441" s="237">
        <v>1.99</v>
      </c>
      <c r="E441" s="238">
        <v>7.59</v>
      </c>
      <c r="F441" s="231">
        <v>92224.93</v>
      </c>
      <c r="G441" s="219">
        <v>45292</v>
      </c>
      <c r="H441" s="198">
        <v>146098</v>
      </c>
    </row>
    <row r="442" spans="1:8">
      <c r="A442" s="222" t="s">
        <v>403</v>
      </c>
      <c r="B442" s="220" t="s">
        <v>1241</v>
      </c>
      <c r="C442" s="236" t="s">
        <v>1742</v>
      </c>
      <c r="D442" s="237">
        <v>3.4784999999999999</v>
      </c>
      <c r="E442" s="238">
        <v>12.54</v>
      </c>
      <c r="F442" s="231">
        <v>166333.47</v>
      </c>
      <c r="G442" s="219">
        <v>45292</v>
      </c>
      <c r="H442" s="198">
        <v>146098</v>
      </c>
    </row>
    <row r="443" spans="1:8">
      <c r="A443" s="222" t="s">
        <v>404</v>
      </c>
      <c r="B443" s="220" t="s">
        <v>1241</v>
      </c>
      <c r="C443" s="236" t="s">
        <v>1743</v>
      </c>
      <c r="D443" s="237">
        <v>0.72230000000000005</v>
      </c>
      <c r="E443" s="238">
        <v>1.97</v>
      </c>
      <c r="F443" s="231">
        <v>33053.949999999997</v>
      </c>
      <c r="G443" s="219">
        <v>45292</v>
      </c>
      <c r="H443" s="198">
        <v>146098</v>
      </c>
    </row>
    <row r="444" spans="1:8">
      <c r="A444" s="222" t="s">
        <v>405</v>
      </c>
      <c r="B444" s="220" t="s">
        <v>1241</v>
      </c>
      <c r="C444" s="236" t="s">
        <v>1743</v>
      </c>
      <c r="D444" s="237">
        <v>0.91080000000000005</v>
      </c>
      <c r="E444" s="238">
        <v>2.86</v>
      </c>
      <c r="F444" s="231">
        <v>44025.64</v>
      </c>
      <c r="G444" s="219">
        <v>45292</v>
      </c>
      <c r="H444" s="198">
        <v>146098</v>
      </c>
    </row>
    <row r="445" spans="1:8">
      <c r="A445" s="222" t="s">
        <v>406</v>
      </c>
      <c r="B445" s="220" t="s">
        <v>1241</v>
      </c>
      <c r="C445" s="236" t="s">
        <v>1743</v>
      </c>
      <c r="D445" s="237">
        <v>1.3934</v>
      </c>
      <c r="E445" s="238">
        <v>5.22</v>
      </c>
      <c r="F445" s="231">
        <v>64788.88</v>
      </c>
      <c r="G445" s="219">
        <v>45292</v>
      </c>
      <c r="H445" s="198">
        <v>146098</v>
      </c>
    </row>
    <row r="446" spans="1:8">
      <c r="A446" s="222" t="s">
        <v>407</v>
      </c>
      <c r="B446" s="220" t="s">
        <v>1241</v>
      </c>
      <c r="C446" s="236" t="s">
        <v>1743</v>
      </c>
      <c r="D446" s="237">
        <v>2.649</v>
      </c>
      <c r="E446" s="238">
        <v>10.36</v>
      </c>
      <c r="F446" s="231">
        <v>140703.92000000001</v>
      </c>
      <c r="G446" s="219">
        <v>45292</v>
      </c>
      <c r="H446" s="198">
        <v>146098</v>
      </c>
    </row>
    <row r="447" spans="1:8">
      <c r="A447" s="222" t="s">
        <v>408</v>
      </c>
      <c r="B447" s="220" t="s">
        <v>1241</v>
      </c>
      <c r="C447" s="236" t="s">
        <v>1744</v>
      </c>
      <c r="D447" s="237">
        <v>1.0106999999999999</v>
      </c>
      <c r="E447" s="238">
        <v>2.2400000000000002</v>
      </c>
      <c r="F447" s="231">
        <v>45118.75</v>
      </c>
      <c r="G447" s="219">
        <v>45292</v>
      </c>
      <c r="H447" s="198">
        <v>146098</v>
      </c>
    </row>
    <row r="448" spans="1:8">
      <c r="A448" s="222" t="s">
        <v>409</v>
      </c>
      <c r="B448" s="220" t="s">
        <v>1241</v>
      </c>
      <c r="C448" s="236" t="s">
        <v>1744</v>
      </c>
      <c r="D448" s="237">
        <v>1.2343</v>
      </c>
      <c r="E448" s="238">
        <v>3.23</v>
      </c>
      <c r="F448" s="231">
        <v>55851.85</v>
      </c>
      <c r="G448" s="219">
        <v>45292</v>
      </c>
      <c r="H448" s="198">
        <v>146098</v>
      </c>
    </row>
    <row r="449" spans="1:8">
      <c r="A449" s="222" t="s">
        <v>410</v>
      </c>
      <c r="B449" s="220" t="s">
        <v>1241</v>
      </c>
      <c r="C449" s="236" t="s">
        <v>1744</v>
      </c>
      <c r="D449" s="237">
        <v>1.8088</v>
      </c>
      <c r="E449" s="238">
        <v>5.3</v>
      </c>
      <c r="F449" s="231">
        <v>85527.87</v>
      </c>
      <c r="G449" s="219">
        <v>45292</v>
      </c>
      <c r="H449" s="198">
        <v>146098</v>
      </c>
    </row>
    <row r="450" spans="1:8">
      <c r="A450" s="222" t="s">
        <v>411</v>
      </c>
      <c r="B450" s="220" t="s">
        <v>1241</v>
      </c>
      <c r="C450" s="236" t="s">
        <v>1744</v>
      </c>
      <c r="D450" s="237">
        <v>3.5329000000000002</v>
      </c>
      <c r="E450" s="238">
        <v>10.33</v>
      </c>
      <c r="F450" s="231">
        <v>172576.78</v>
      </c>
      <c r="G450" s="219">
        <v>45292</v>
      </c>
      <c r="H450" s="198">
        <v>146098</v>
      </c>
    </row>
    <row r="451" spans="1:8">
      <c r="A451" s="222" t="s">
        <v>412</v>
      </c>
      <c r="B451" s="220" t="s">
        <v>1241</v>
      </c>
      <c r="C451" s="236" t="s">
        <v>1745</v>
      </c>
      <c r="D451" s="237">
        <v>0.8488</v>
      </c>
      <c r="E451" s="238">
        <v>1.7</v>
      </c>
      <c r="F451" s="231">
        <v>37915.279999999999</v>
      </c>
      <c r="G451" s="219">
        <v>45292</v>
      </c>
      <c r="H451" s="198">
        <v>146098</v>
      </c>
    </row>
    <row r="452" spans="1:8">
      <c r="A452" s="222" t="s">
        <v>413</v>
      </c>
      <c r="B452" s="220" t="s">
        <v>1241</v>
      </c>
      <c r="C452" s="236" t="s">
        <v>1745</v>
      </c>
      <c r="D452" s="237">
        <v>1.0565</v>
      </c>
      <c r="E452" s="238">
        <v>2.63</v>
      </c>
      <c r="F452" s="231">
        <v>46526.59</v>
      </c>
      <c r="G452" s="219">
        <v>45292</v>
      </c>
      <c r="H452" s="198">
        <v>146098</v>
      </c>
    </row>
    <row r="453" spans="1:8">
      <c r="A453" s="222" t="s">
        <v>414</v>
      </c>
      <c r="B453" s="220" t="s">
        <v>1241</v>
      </c>
      <c r="C453" s="236" t="s">
        <v>1745</v>
      </c>
      <c r="D453" s="237">
        <v>1.4728000000000001</v>
      </c>
      <c r="E453" s="238">
        <v>4.4000000000000004</v>
      </c>
      <c r="F453" s="231">
        <v>68235.460000000006</v>
      </c>
      <c r="G453" s="219">
        <v>45292</v>
      </c>
      <c r="H453" s="198">
        <v>146098</v>
      </c>
    </row>
    <row r="454" spans="1:8">
      <c r="A454" s="222" t="s">
        <v>415</v>
      </c>
      <c r="B454" s="220" t="s">
        <v>1241</v>
      </c>
      <c r="C454" s="236" t="s">
        <v>1745</v>
      </c>
      <c r="D454" s="237">
        <v>2.8283999999999998</v>
      </c>
      <c r="E454" s="238">
        <v>9.2100000000000009</v>
      </c>
      <c r="F454" s="231">
        <v>137492.37</v>
      </c>
      <c r="G454" s="219">
        <v>45292</v>
      </c>
      <c r="H454" s="198">
        <v>146098</v>
      </c>
    </row>
    <row r="455" spans="1:8">
      <c r="A455" s="222" t="s">
        <v>416</v>
      </c>
      <c r="B455" s="220" t="s">
        <v>1241</v>
      </c>
      <c r="C455" s="236" t="s">
        <v>1746</v>
      </c>
      <c r="D455" s="237">
        <v>1.018</v>
      </c>
      <c r="E455" s="238">
        <v>2.54</v>
      </c>
      <c r="F455" s="231">
        <v>45470.9</v>
      </c>
      <c r="G455" s="219">
        <v>45292</v>
      </c>
      <c r="H455" s="198">
        <v>146098</v>
      </c>
    </row>
    <row r="456" spans="1:8">
      <c r="A456" s="222" t="s">
        <v>417</v>
      </c>
      <c r="B456" s="220" t="s">
        <v>1241</v>
      </c>
      <c r="C456" s="236" t="s">
        <v>1746</v>
      </c>
      <c r="D456" s="237">
        <v>1.4124000000000001</v>
      </c>
      <c r="E456" s="238">
        <v>3.86</v>
      </c>
      <c r="F456" s="231">
        <v>65617.759999999995</v>
      </c>
      <c r="G456" s="219">
        <v>45292</v>
      </c>
      <c r="H456" s="198">
        <v>146098</v>
      </c>
    </row>
    <row r="457" spans="1:8">
      <c r="A457" s="222" t="s">
        <v>418</v>
      </c>
      <c r="B457" s="220" t="s">
        <v>1241</v>
      </c>
      <c r="C457" s="236" t="s">
        <v>1746</v>
      </c>
      <c r="D457" s="237">
        <v>2.1158999999999999</v>
      </c>
      <c r="E457" s="238">
        <v>6.43</v>
      </c>
      <c r="F457" s="231">
        <v>95269.84</v>
      </c>
      <c r="G457" s="219">
        <v>45292</v>
      </c>
      <c r="H457" s="198">
        <v>146098</v>
      </c>
    </row>
    <row r="458" spans="1:8">
      <c r="A458" s="222" t="s">
        <v>419</v>
      </c>
      <c r="B458" s="220" t="s">
        <v>1241</v>
      </c>
      <c r="C458" s="236" t="s">
        <v>1746</v>
      </c>
      <c r="D458" s="237">
        <v>3.6837</v>
      </c>
      <c r="E458" s="238">
        <v>9.2200000000000006</v>
      </c>
      <c r="F458" s="231">
        <v>172528.13</v>
      </c>
      <c r="G458" s="219">
        <v>45292</v>
      </c>
      <c r="H458" s="198">
        <v>146098</v>
      </c>
    </row>
    <row r="459" spans="1:8">
      <c r="A459" s="222" t="s">
        <v>1492</v>
      </c>
      <c r="B459" s="220" t="s">
        <v>1241</v>
      </c>
      <c r="C459" s="236" t="s">
        <v>1747</v>
      </c>
      <c r="D459" s="237">
        <v>1.1515</v>
      </c>
      <c r="E459" s="238">
        <v>3.35</v>
      </c>
      <c r="F459" s="231">
        <v>53328.21</v>
      </c>
      <c r="G459" s="219">
        <v>45292</v>
      </c>
      <c r="H459" s="199">
        <v>146098</v>
      </c>
    </row>
    <row r="460" spans="1:8">
      <c r="A460" s="222" t="s">
        <v>1493</v>
      </c>
      <c r="B460" s="220" t="s">
        <v>1241</v>
      </c>
      <c r="C460" s="236" t="s">
        <v>1747</v>
      </c>
      <c r="D460" s="237">
        <v>1.6012999999999999</v>
      </c>
      <c r="E460" s="238">
        <v>5.29</v>
      </c>
      <c r="F460" s="231">
        <v>73155.73</v>
      </c>
      <c r="G460" s="219">
        <v>45292</v>
      </c>
      <c r="H460" s="198">
        <v>146098</v>
      </c>
    </row>
    <row r="461" spans="1:8">
      <c r="A461" s="222" t="s">
        <v>1494</v>
      </c>
      <c r="B461" s="220" t="s">
        <v>1241</v>
      </c>
      <c r="C461" s="236" t="s">
        <v>1747</v>
      </c>
      <c r="D461" s="237">
        <v>2.3650000000000002</v>
      </c>
      <c r="E461" s="238">
        <v>8.7799999999999994</v>
      </c>
      <c r="F461" s="231">
        <v>108727.61</v>
      </c>
      <c r="G461" s="219">
        <v>45292</v>
      </c>
      <c r="H461" s="198">
        <v>146098</v>
      </c>
    </row>
    <row r="462" spans="1:8">
      <c r="A462" s="222" t="s">
        <v>1495</v>
      </c>
      <c r="B462" s="220" t="s">
        <v>1241</v>
      </c>
      <c r="C462" s="236" t="s">
        <v>1747</v>
      </c>
      <c r="D462" s="237">
        <v>4.3567</v>
      </c>
      <c r="E462" s="238">
        <v>14.14</v>
      </c>
      <c r="F462" s="231">
        <v>218319.37</v>
      </c>
      <c r="G462" s="219">
        <v>45292</v>
      </c>
      <c r="H462" s="198">
        <v>146098</v>
      </c>
    </row>
    <row r="463" spans="1:8">
      <c r="A463" s="222" t="s">
        <v>1496</v>
      </c>
      <c r="B463" s="220" t="s">
        <v>1241</v>
      </c>
      <c r="C463" s="236" t="s">
        <v>1748</v>
      </c>
      <c r="D463" s="237">
        <v>1.2465999999999999</v>
      </c>
      <c r="E463" s="238">
        <v>3.07</v>
      </c>
      <c r="F463" s="231">
        <v>53796.81</v>
      </c>
      <c r="G463" s="219">
        <v>45292</v>
      </c>
      <c r="H463" s="199">
        <v>146098</v>
      </c>
    </row>
    <row r="464" spans="1:8">
      <c r="A464" s="222" t="s">
        <v>1497</v>
      </c>
      <c r="B464" s="220" t="s">
        <v>1241</v>
      </c>
      <c r="C464" s="236" t="s">
        <v>1748</v>
      </c>
      <c r="D464" s="237">
        <v>1.5778000000000001</v>
      </c>
      <c r="E464" s="238">
        <v>4.59</v>
      </c>
      <c r="F464" s="231">
        <v>69735.81</v>
      </c>
      <c r="G464" s="219">
        <v>45292</v>
      </c>
      <c r="H464" s="198">
        <v>146098</v>
      </c>
    </row>
    <row r="465" spans="1:8">
      <c r="A465" s="222" t="s">
        <v>1498</v>
      </c>
      <c r="B465" s="220" t="s">
        <v>1241</v>
      </c>
      <c r="C465" s="236" t="s">
        <v>1748</v>
      </c>
      <c r="D465" s="237">
        <v>2.2924000000000002</v>
      </c>
      <c r="E465" s="238">
        <v>8.2799999999999994</v>
      </c>
      <c r="F465" s="231">
        <v>102128.12</v>
      </c>
      <c r="G465" s="219">
        <v>45292</v>
      </c>
      <c r="H465" s="198">
        <v>146098</v>
      </c>
    </row>
    <row r="466" spans="1:8">
      <c r="A466" s="222" t="s">
        <v>1499</v>
      </c>
      <c r="B466" s="220" t="s">
        <v>1241</v>
      </c>
      <c r="C466" s="236" t="s">
        <v>1748</v>
      </c>
      <c r="D466" s="237">
        <v>3.7576000000000001</v>
      </c>
      <c r="E466" s="238">
        <v>12.8</v>
      </c>
      <c r="F466" s="231">
        <v>179384.17</v>
      </c>
      <c r="G466" s="219">
        <v>45292</v>
      </c>
      <c r="H466" s="198">
        <v>146098</v>
      </c>
    </row>
    <row r="467" spans="1:8">
      <c r="A467" s="222" t="s">
        <v>1500</v>
      </c>
      <c r="B467" s="220" t="s">
        <v>1241</v>
      </c>
      <c r="C467" s="236" t="s">
        <v>1749</v>
      </c>
      <c r="D467" s="237">
        <v>0.97199999999999998</v>
      </c>
      <c r="E467" s="238">
        <v>1.55</v>
      </c>
      <c r="F467" s="231">
        <v>43995.17</v>
      </c>
      <c r="G467" s="219">
        <v>45292</v>
      </c>
      <c r="H467" s="199">
        <v>146098</v>
      </c>
    </row>
    <row r="468" spans="1:8">
      <c r="A468" s="222" t="s">
        <v>1501</v>
      </c>
      <c r="B468" s="220" t="s">
        <v>1241</v>
      </c>
      <c r="C468" s="236" t="s">
        <v>1749</v>
      </c>
      <c r="D468" s="237">
        <v>1.1944999999999999</v>
      </c>
      <c r="E468" s="238">
        <v>2.76</v>
      </c>
      <c r="F468" s="231">
        <v>55486.03</v>
      </c>
      <c r="G468" s="219">
        <v>45292</v>
      </c>
      <c r="H468" s="198">
        <v>146098</v>
      </c>
    </row>
    <row r="469" spans="1:8">
      <c r="A469" s="222" t="s">
        <v>1502</v>
      </c>
      <c r="B469" s="220" t="s">
        <v>1241</v>
      </c>
      <c r="C469" s="236" t="s">
        <v>1749</v>
      </c>
      <c r="D469" s="237">
        <v>1.7977000000000001</v>
      </c>
      <c r="E469" s="238">
        <v>5.7</v>
      </c>
      <c r="F469" s="231">
        <v>82951.25</v>
      </c>
      <c r="G469" s="219">
        <v>45292</v>
      </c>
      <c r="H469" s="198">
        <v>146098</v>
      </c>
    </row>
    <row r="470" spans="1:8">
      <c r="A470" s="222" t="s">
        <v>1503</v>
      </c>
      <c r="B470" s="220" t="s">
        <v>1241</v>
      </c>
      <c r="C470" s="236" t="s">
        <v>1749</v>
      </c>
      <c r="D470" s="237">
        <v>5.3441000000000001</v>
      </c>
      <c r="E470" s="238">
        <v>16.38</v>
      </c>
      <c r="F470" s="231">
        <v>341022.58</v>
      </c>
      <c r="G470" s="219">
        <v>45292</v>
      </c>
      <c r="H470" s="198">
        <v>146098</v>
      </c>
    </row>
    <row r="471" spans="1:8">
      <c r="A471" s="222" t="s">
        <v>1504</v>
      </c>
      <c r="B471" s="220" t="s">
        <v>1241</v>
      </c>
      <c r="C471" s="236" t="s">
        <v>1750</v>
      </c>
      <c r="D471" s="237">
        <v>0.90190000000000003</v>
      </c>
      <c r="E471" s="238">
        <v>2.58</v>
      </c>
      <c r="F471" s="231">
        <v>36996.21</v>
      </c>
      <c r="G471" s="219">
        <v>45292</v>
      </c>
      <c r="H471" s="199">
        <v>146098</v>
      </c>
    </row>
    <row r="472" spans="1:8">
      <c r="A472" s="222" t="s">
        <v>1505</v>
      </c>
      <c r="B472" s="220" t="s">
        <v>1241</v>
      </c>
      <c r="C472" s="236" t="s">
        <v>1750</v>
      </c>
      <c r="D472" s="237">
        <v>1.1494</v>
      </c>
      <c r="E472" s="238">
        <v>3.81</v>
      </c>
      <c r="F472" s="231">
        <v>49756.77</v>
      </c>
      <c r="G472" s="219">
        <v>45292</v>
      </c>
      <c r="H472" s="198">
        <v>146098</v>
      </c>
    </row>
    <row r="473" spans="1:8">
      <c r="A473" s="222" t="s">
        <v>1506</v>
      </c>
      <c r="B473" s="220" t="s">
        <v>1241</v>
      </c>
      <c r="C473" s="236" t="s">
        <v>1750</v>
      </c>
      <c r="D473" s="237">
        <v>1.6096999999999999</v>
      </c>
      <c r="E473" s="238">
        <v>5.94</v>
      </c>
      <c r="F473" s="231">
        <v>70856.39</v>
      </c>
      <c r="G473" s="219">
        <v>45292</v>
      </c>
      <c r="H473" s="198">
        <v>146098</v>
      </c>
    </row>
    <row r="474" spans="1:8">
      <c r="A474" s="222" t="s">
        <v>1507</v>
      </c>
      <c r="B474" s="220" t="s">
        <v>1241</v>
      </c>
      <c r="C474" s="236" t="s">
        <v>1750</v>
      </c>
      <c r="D474" s="237">
        <v>2.5238999999999998</v>
      </c>
      <c r="E474" s="238">
        <v>9.3699999999999992</v>
      </c>
      <c r="F474" s="231">
        <v>116354.09</v>
      </c>
      <c r="G474" s="219">
        <v>45292</v>
      </c>
      <c r="H474" s="198">
        <v>146098</v>
      </c>
    </row>
    <row r="475" spans="1:8">
      <c r="A475" s="222" t="s">
        <v>1508</v>
      </c>
      <c r="B475" s="220" t="s">
        <v>1241</v>
      </c>
      <c r="C475" s="236" t="s">
        <v>1751</v>
      </c>
      <c r="D475" s="237">
        <v>0.82689999999999997</v>
      </c>
      <c r="E475" s="238">
        <v>1.3</v>
      </c>
      <c r="F475" s="231">
        <v>34223.79</v>
      </c>
      <c r="G475" s="219">
        <v>45292</v>
      </c>
      <c r="H475" s="199">
        <v>146098</v>
      </c>
    </row>
    <row r="476" spans="1:8">
      <c r="A476" s="222" t="s">
        <v>1509</v>
      </c>
      <c r="B476" s="220" t="s">
        <v>1241</v>
      </c>
      <c r="C476" s="236" t="s">
        <v>1751</v>
      </c>
      <c r="D476" s="237">
        <v>1.0015000000000001</v>
      </c>
      <c r="E476" s="238">
        <v>1.89</v>
      </c>
      <c r="F476" s="231">
        <v>42553.440000000002</v>
      </c>
      <c r="G476" s="219">
        <v>45292</v>
      </c>
      <c r="H476" s="198">
        <v>146098</v>
      </c>
    </row>
    <row r="477" spans="1:8">
      <c r="A477" s="222" t="s">
        <v>1510</v>
      </c>
      <c r="B477" s="220" t="s">
        <v>1241</v>
      </c>
      <c r="C477" s="236" t="s">
        <v>1751</v>
      </c>
      <c r="D477" s="237">
        <v>1.5064</v>
      </c>
      <c r="E477" s="238">
        <v>3.56</v>
      </c>
      <c r="F477" s="231">
        <v>70569.78</v>
      </c>
      <c r="G477" s="219">
        <v>45292</v>
      </c>
      <c r="H477" s="198">
        <v>146098</v>
      </c>
    </row>
    <row r="478" spans="1:8">
      <c r="A478" s="222" t="s">
        <v>1511</v>
      </c>
      <c r="B478" s="220" t="s">
        <v>1241</v>
      </c>
      <c r="C478" s="236" t="s">
        <v>1751</v>
      </c>
      <c r="D478" s="237">
        <v>2.6638999999999999</v>
      </c>
      <c r="E478" s="238">
        <v>6.49</v>
      </c>
      <c r="F478" s="231">
        <v>146898.70000000001</v>
      </c>
      <c r="G478" s="219">
        <v>45292</v>
      </c>
      <c r="H478" s="198">
        <v>146098</v>
      </c>
    </row>
    <row r="479" spans="1:8">
      <c r="A479" s="222" t="s">
        <v>420</v>
      </c>
      <c r="B479" s="220" t="s">
        <v>1241</v>
      </c>
      <c r="C479" s="236" t="s">
        <v>1752</v>
      </c>
      <c r="D479" s="237">
        <v>0.71970000000000001</v>
      </c>
      <c r="E479" s="238">
        <v>2.27</v>
      </c>
      <c r="F479" s="231">
        <v>35955.97</v>
      </c>
      <c r="G479" s="219">
        <v>45292</v>
      </c>
      <c r="H479" s="199">
        <v>146098</v>
      </c>
    </row>
    <row r="480" spans="1:8">
      <c r="A480" s="222" t="s">
        <v>421</v>
      </c>
      <c r="B480" s="220" t="s">
        <v>1241</v>
      </c>
      <c r="C480" s="236" t="s">
        <v>1752</v>
      </c>
      <c r="D480" s="237">
        <v>0.82150000000000001</v>
      </c>
      <c r="E480" s="238">
        <v>3.27</v>
      </c>
      <c r="F480" s="231">
        <v>40581.58</v>
      </c>
      <c r="G480" s="219">
        <v>45292</v>
      </c>
      <c r="H480" s="198">
        <v>146098</v>
      </c>
    </row>
    <row r="481" spans="1:8">
      <c r="A481" s="222" t="s">
        <v>422</v>
      </c>
      <c r="B481" s="220" t="s">
        <v>1241</v>
      </c>
      <c r="C481" s="236" t="s">
        <v>1752</v>
      </c>
      <c r="D481" s="237">
        <v>1.1639999999999999</v>
      </c>
      <c r="E481" s="238">
        <v>4.8899999999999997</v>
      </c>
      <c r="F481" s="231">
        <v>58953.93</v>
      </c>
      <c r="G481" s="219">
        <v>45292</v>
      </c>
      <c r="H481" s="198">
        <v>146098</v>
      </c>
    </row>
    <row r="482" spans="1:8">
      <c r="A482" s="222" t="s">
        <v>423</v>
      </c>
      <c r="B482" s="220" t="s">
        <v>1241</v>
      </c>
      <c r="C482" s="236" t="s">
        <v>1752</v>
      </c>
      <c r="D482" s="237">
        <v>1.9953000000000001</v>
      </c>
      <c r="E482" s="238">
        <v>7.56</v>
      </c>
      <c r="F482" s="231">
        <v>105308.28</v>
      </c>
      <c r="G482" s="219">
        <v>45292</v>
      </c>
      <c r="H482" s="198">
        <v>146098</v>
      </c>
    </row>
    <row r="483" spans="1:8">
      <c r="A483" s="222" t="s">
        <v>424</v>
      </c>
      <c r="B483" s="220" t="s">
        <v>1241</v>
      </c>
      <c r="C483" s="236" t="s">
        <v>1753</v>
      </c>
      <c r="D483" s="237">
        <v>0.55920000000000003</v>
      </c>
      <c r="E483" s="238">
        <v>2.08</v>
      </c>
      <c r="F483" s="231">
        <v>30000</v>
      </c>
      <c r="G483" s="219">
        <v>45292</v>
      </c>
      <c r="H483" s="199">
        <v>146098</v>
      </c>
    </row>
    <row r="484" spans="1:8">
      <c r="A484" s="222" t="s">
        <v>425</v>
      </c>
      <c r="B484" s="220" t="s">
        <v>1241</v>
      </c>
      <c r="C484" s="236" t="s">
        <v>1753</v>
      </c>
      <c r="D484" s="237">
        <v>0.66569999999999996</v>
      </c>
      <c r="E484" s="238">
        <v>2.65</v>
      </c>
      <c r="F484" s="231">
        <v>30581.99</v>
      </c>
      <c r="G484" s="219">
        <v>45292</v>
      </c>
      <c r="H484" s="198">
        <v>146098</v>
      </c>
    </row>
    <row r="485" spans="1:8">
      <c r="A485" s="222" t="s">
        <v>426</v>
      </c>
      <c r="B485" s="220" t="s">
        <v>1241</v>
      </c>
      <c r="C485" s="236" t="s">
        <v>1753</v>
      </c>
      <c r="D485" s="237">
        <v>1.0067999999999999</v>
      </c>
      <c r="E485" s="238">
        <v>3.95</v>
      </c>
      <c r="F485" s="231">
        <v>48136.88</v>
      </c>
      <c r="G485" s="219">
        <v>45292</v>
      </c>
      <c r="H485" s="198">
        <v>146098</v>
      </c>
    </row>
    <row r="486" spans="1:8">
      <c r="A486" s="222" t="s">
        <v>427</v>
      </c>
      <c r="B486" s="220" t="s">
        <v>1241</v>
      </c>
      <c r="C486" s="236" t="s">
        <v>1753</v>
      </c>
      <c r="D486" s="237">
        <v>2.0518000000000001</v>
      </c>
      <c r="E486" s="238">
        <v>6.84</v>
      </c>
      <c r="F486" s="231">
        <v>101694.92</v>
      </c>
      <c r="G486" s="219">
        <v>45292</v>
      </c>
      <c r="H486" s="198">
        <v>146098</v>
      </c>
    </row>
    <row r="487" spans="1:8">
      <c r="A487" s="222" t="s">
        <v>428</v>
      </c>
      <c r="B487" s="220" t="s">
        <v>1241</v>
      </c>
      <c r="C487" s="236" t="s">
        <v>1754</v>
      </c>
      <c r="D487" s="237">
        <v>0.50239999999999996</v>
      </c>
      <c r="E487" s="238">
        <v>1.9</v>
      </c>
      <c r="F487" s="231">
        <v>30000</v>
      </c>
      <c r="G487" s="219">
        <v>45292</v>
      </c>
      <c r="H487" s="198">
        <v>146098</v>
      </c>
    </row>
    <row r="488" spans="1:8">
      <c r="A488" s="222" t="s">
        <v>429</v>
      </c>
      <c r="B488" s="220" t="s">
        <v>1241</v>
      </c>
      <c r="C488" s="236" t="s">
        <v>1754</v>
      </c>
      <c r="D488" s="237">
        <v>0.64670000000000005</v>
      </c>
      <c r="E488" s="238">
        <v>2.54</v>
      </c>
      <c r="F488" s="231">
        <v>30385.98</v>
      </c>
      <c r="G488" s="219">
        <v>45292</v>
      </c>
      <c r="H488" s="198">
        <v>146098</v>
      </c>
    </row>
    <row r="489" spans="1:8">
      <c r="A489" s="222" t="s">
        <v>430</v>
      </c>
      <c r="B489" s="220" t="s">
        <v>1241</v>
      </c>
      <c r="C489" s="236" t="s">
        <v>1754</v>
      </c>
      <c r="D489" s="237">
        <v>0.94389999999999996</v>
      </c>
      <c r="E489" s="238">
        <v>3.6</v>
      </c>
      <c r="F489" s="231">
        <v>44910.21</v>
      </c>
      <c r="G489" s="219">
        <v>45292</v>
      </c>
      <c r="H489" s="198">
        <v>146098</v>
      </c>
    </row>
    <row r="490" spans="1:8">
      <c r="A490" s="222" t="s">
        <v>431</v>
      </c>
      <c r="B490" s="220" t="s">
        <v>1241</v>
      </c>
      <c r="C490" s="236" t="s">
        <v>1754</v>
      </c>
      <c r="D490" s="237">
        <v>2.0491999999999999</v>
      </c>
      <c r="E490" s="238">
        <v>6.33</v>
      </c>
      <c r="F490" s="231">
        <v>102780.51</v>
      </c>
      <c r="G490" s="219">
        <v>45292</v>
      </c>
      <c r="H490" s="198">
        <v>146098</v>
      </c>
    </row>
    <row r="491" spans="1:8">
      <c r="A491" s="222" t="s">
        <v>432</v>
      </c>
      <c r="B491" s="220" t="s">
        <v>1241</v>
      </c>
      <c r="C491" s="236" t="s">
        <v>1755</v>
      </c>
      <c r="D491" s="237">
        <v>0.54620000000000002</v>
      </c>
      <c r="E491" s="238">
        <v>1.75</v>
      </c>
      <c r="F491" s="231">
        <v>30000</v>
      </c>
      <c r="G491" s="219">
        <v>45292</v>
      </c>
      <c r="H491" s="198">
        <v>146098</v>
      </c>
    </row>
    <row r="492" spans="1:8">
      <c r="A492" s="222" t="s">
        <v>433</v>
      </c>
      <c r="B492" s="220" t="s">
        <v>1241</v>
      </c>
      <c r="C492" s="236" t="s">
        <v>1755</v>
      </c>
      <c r="D492" s="237">
        <v>0.65010000000000001</v>
      </c>
      <c r="E492" s="238">
        <v>2.41</v>
      </c>
      <c r="F492" s="231">
        <v>31064.46</v>
      </c>
      <c r="G492" s="219">
        <v>45292</v>
      </c>
      <c r="H492" s="198">
        <v>146098</v>
      </c>
    </row>
    <row r="493" spans="1:8">
      <c r="A493" s="222" t="s">
        <v>434</v>
      </c>
      <c r="B493" s="220" t="s">
        <v>1241</v>
      </c>
      <c r="C493" s="236" t="s">
        <v>1755</v>
      </c>
      <c r="D493" s="237">
        <v>0.94920000000000004</v>
      </c>
      <c r="E493" s="238">
        <v>3.88</v>
      </c>
      <c r="F493" s="231">
        <v>47318.43</v>
      </c>
      <c r="G493" s="219">
        <v>45292</v>
      </c>
      <c r="H493" s="198">
        <v>146098</v>
      </c>
    </row>
    <row r="494" spans="1:8">
      <c r="A494" s="222" t="s">
        <v>435</v>
      </c>
      <c r="B494" s="220" t="s">
        <v>1241</v>
      </c>
      <c r="C494" s="236" t="s">
        <v>1755</v>
      </c>
      <c r="D494" s="237">
        <v>1.7910999999999999</v>
      </c>
      <c r="E494" s="238">
        <v>7.22</v>
      </c>
      <c r="F494" s="231">
        <v>90132.06</v>
      </c>
      <c r="G494" s="219">
        <v>45292</v>
      </c>
      <c r="H494" s="198">
        <v>146098</v>
      </c>
    </row>
    <row r="495" spans="1:8">
      <c r="A495" s="222" t="s">
        <v>436</v>
      </c>
      <c r="B495" s="220" t="s">
        <v>1241</v>
      </c>
      <c r="C495" s="236" t="s">
        <v>1756</v>
      </c>
      <c r="D495" s="237">
        <v>0.44750000000000001</v>
      </c>
      <c r="E495" s="238">
        <v>2.5299999999999998</v>
      </c>
      <c r="F495" s="231">
        <v>30000</v>
      </c>
      <c r="G495" s="219">
        <v>45292</v>
      </c>
      <c r="H495" s="198">
        <v>146098</v>
      </c>
    </row>
    <row r="496" spans="1:8">
      <c r="A496" s="222" t="s">
        <v>437</v>
      </c>
      <c r="B496" s="220" t="s">
        <v>1241</v>
      </c>
      <c r="C496" s="236" t="s">
        <v>1756</v>
      </c>
      <c r="D496" s="237">
        <v>0.60350000000000004</v>
      </c>
      <c r="E496" s="238">
        <v>2.96</v>
      </c>
      <c r="F496" s="231">
        <v>30000</v>
      </c>
      <c r="G496" s="219">
        <v>45292</v>
      </c>
      <c r="H496" s="198">
        <v>146098</v>
      </c>
    </row>
    <row r="497" spans="1:8">
      <c r="A497" s="222" t="s">
        <v>438</v>
      </c>
      <c r="B497" s="220" t="s">
        <v>1241</v>
      </c>
      <c r="C497" s="236" t="s">
        <v>1756</v>
      </c>
      <c r="D497" s="237">
        <v>0.95030000000000003</v>
      </c>
      <c r="E497" s="238">
        <v>4.33</v>
      </c>
      <c r="F497" s="231">
        <v>46539.199999999997</v>
      </c>
      <c r="G497" s="219">
        <v>45292</v>
      </c>
      <c r="H497" s="198">
        <v>146098</v>
      </c>
    </row>
    <row r="498" spans="1:8">
      <c r="A498" s="222" t="s">
        <v>439</v>
      </c>
      <c r="B498" s="220" t="s">
        <v>1241</v>
      </c>
      <c r="C498" s="236" t="s">
        <v>1756</v>
      </c>
      <c r="D498" s="237">
        <v>1.7797000000000001</v>
      </c>
      <c r="E498" s="238">
        <v>7.29</v>
      </c>
      <c r="F498" s="231">
        <v>89103.53</v>
      </c>
      <c r="G498" s="219">
        <v>45292</v>
      </c>
      <c r="H498" s="198">
        <v>146098</v>
      </c>
    </row>
    <row r="499" spans="1:8">
      <c r="A499" s="222" t="s">
        <v>440</v>
      </c>
      <c r="B499" s="220" t="s">
        <v>1241</v>
      </c>
      <c r="C499" s="236" t="s">
        <v>1757</v>
      </c>
      <c r="D499" s="237">
        <v>0.502</v>
      </c>
      <c r="E499" s="238">
        <v>2.5299999999999998</v>
      </c>
      <c r="F499" s="231">
        <v>30000</v>
      </c>
      <c r="G499" s="219">
        <v>45292</v>
      </c>
      <c r="H499" s="198">
        <v>146098</v>
      </c>
    </row>
    <row r="500" spans="1:8">
      <c r="A500" s="222" t="s">
        <v>441</v>
      </c>
      <c r="B500" s="220" t="s">
        <v>1241</v>
      </c>
      <c r="C500" s="236" t="s">
        <v>1757</v>
      </c>
      <c r="D500" s="237">
        <v>0.66379999999999995</v>
      </c>
      <c r="E500" s="238">
        <v>3.19</v>
      </c>
      <c r="F500" s="231">
        <v>32558.76</v>
      </c>
      <c r="G500" s="219">
        <v>45292</v>
      </c>
      <c r="H500" s="198">
        <v>146098</v>
      </c>
    </row>
    <row r="501" spans="1:8">
      <c r="A501" s="222" t="s">
        <v>442</v>
      </c>
      <c r="B501" s="220" t="s">
        <v>1241</v>
      </c>
      <c r="C501" s="236" t="s">
        <v>1757</v>
      </c>
      <c r="D501" s="237">
        <v>1.0208999999999999</v>
      </c>
      <c r="E501" s="238">
        <v>4.6900000000000004</v>
      </c>
      <c r="F501" s="231">
        <v>52972.42</v>
      </c>
      <c r="G501" s="219">
        <v>45292</v>
      </c>
      <c r="H501" s="198">
        <v>146098</v>
      </c>
    </row>
    <row r="502" spans="1:8">
      <c r="A502" s="222" t="s">
        <v>443</v>
      </c>
      <c r="B502" s="220" t="s">
        <v>1241</v>
      </c>
      <c r="C502" s="236" t="s">
        <v>1757</v>
      </c>
      <c r="D502" s="237">
        <v>1.7887</v>
      </c>
      <c r="E502" s="238">
        <v>8.4700000000000006</v>
      </c>
      <c r="F502" s="231">
        <v>96281.59</v>
      </c>
      <c r="G502" s="219">
        <v>45292</v>
      </c>
      <c r="H502" s="198">
        <v>146098</v>
      </c>
    </row>
    <row r="503" spans="1:8">
      <c r="A503" s="222" t="s">
        <v>444</v>
      </c>
      <c r="B503" s="220" t="s">
        <v>1241</v>
      </c>
      <c r="C503" s="236" t="s">
        <v>1758</v>
      </c>
      <c r="D503" s="237">
        <v>0.51790000000000003</v>
      </c>
      <c r="E503" s="238">
        <v>2.4300000000000002</v>
      </c>
      <c r="F503" s="231">
        <v>30000</v>
      </c>
      <c r="G503" s="219">
        <v>45292</v>
      </c>
      <c r="H503" s="198">
        <v>146098</v>
      </c>
    </row>
    <row r="504" spans="1:8">
      <c r="A504" s="222" t="s">
        <v>445</v>
      </c>
      <c r="B504" s="220" t="s">
        <v>1241</v>
      </c>
      <c r="C504" s="236" t="s">
        <v>1758</v>
      </c>
      <c r="D504" s="237">
        <v>0.6542</v>
      </c>
      <c r="E504" s="238">
        <v>3.04</v>
      </c>
      <c r="F504" s="231">
        <v>30819.68</v>
      </c>
      <c r="G504" s="219">
        <v>45292</v>
      </c>
      <c r="H504" s="198">
        <v>146098</v>
      </c>
    </row>
    <row r="505" spans="1:8">
      <c r="A505" s="222" t="s">
        <v>446</v>
      </c>
      <c r="B505" s="220" t="s">
        <v>1241</v>
      </c>
      <c r="C505" s="236" t="s">
        <v>1758</v>
      </c>
      <c r="D505" s="237">
        <v>0.97140000000000004</v>
      </c>
      <c r="E505" s="238">
        <v>4.32</v>
      </c>
      <c r="F505" s="231">
        <v>48073.05</v>
      </c>
      <c r="G505" s="219">
        <v>45292</v>
      </c>
      <c r="H505" s="198">
        <v>146098</v>
      </c>
    </row>
    <row r="506" spans="1:8">
      <c r="A506" s="222" t="s">
        <v>447</v>
      </c>
      <c r="B506" s="220" t="s">
        <v>1241</v>
      </c>
      <c r="C506" s="236" t="s">
        <v>1758</v>
      </c>
      <c r="D506" s="237">
        <v>1.6032999999999999</v>
      </c>
      <c r="E506" s="238">
        <v>5.03</v>
      </c>
      <c r="F506" s="231">
        <v>90085.15</v>
      </c>
      <c r="G506" s="219">
        <v>45292</v>
      </c>
      <c r="H506" s="198">
        <v>146098</v>
      </c>
    </row>
    <row r="507" spans="1:8">
      <c r="A507" s="222" t="s">
        <v>448</v>
      </c>
      <c r="B507" s="220" t="s">
        <v>1241</v>
      </c>
      <c r="C507" s="236" t="s">
        <v>1759</v>
      </c>
      <c r="D507" s="237">
        <v>0.40920000000000001</v>
      </c>
      <c r="E507" s="238">
        <v>2.25</v>
      </c>
      <c r="F507" s="231">
        <v>30000</v>
      </c>
      <c r="G507" s="219">
        <v>45292</v>
      </c>
      <c r="H507" s="198">
        <v>146098</v>
      </c>
    </row>
    <row r="508" spans="1:8">
      <c r="A508" s="222" t="s">
        <v>449</v>
      </c>
      <c r="B508" s="220" t="s">
        <v>1241</v>
      </c>
      <c r="C508" s="236" t="s">
        <v>1759</v>
      </c>
      <c r="D508" s="237">
        <v>0.53790000000000004</v>
      </c>
      <c r="E508" s="238">
        <v>2.96</v>
      </c>
      <c r="F508" s="231">
        <v>30000</v>
      </c>
      <c r="G508" s="219">
        <v>45292</v>
      </c>
      <c r="H508" s="198">
        <v>146098</v>
      </c>
    </row>
    <row r="509" spans="1:8">
      <c r="A509" s="222" t="s">
        <v>450</v>
      </c>
      <c r="B509" s="220" t="s">
        <v>1241</v>
      </c>
      <c r="C509" s="236" t="s">
        <v>1759</v>
      </c>
      <c r="D509" s="237">
        <v>0.86180000000000001</v>
      </c>
      <c r="E509" s="238">
        <v>4.42</v>
      </c>
      <c r="F509" s="231">
        <v>44155.74</v>
      </c>
      <c r="G509" s="219">
        <v>45292</v>
      </c>
      <c r="H509" s="198">
        <v>146098</v>
      </c>
    </row>
    <row r="510" spans="1:8">
      <c r="A510" s="222" t="s">
        <v>451</v>
      </c>
      <c r="B510" s="220" t="s">
        <v>1241</v>
      </c>
      <c r="C510" s="236" t="s">
        <v>1759</v>
      </c>
      <c r="D510" s="237">
        <v>1.7024999999999999</v>
      </c>
      <c r="E510" s="238">
        <v>6.99</v>
      </c>
      <c r="F510" s="231">
        <v>94110.91</v>
      </c>
      <c r="G510" s="219">
        <v>45292</v>
      </c>
      <c r="H510" s="198">
        <v>146098</v>
      </c>
    </row>
    <row r="511" spans="1:8">
      <c r="A511" s="222" t="s">
        <v>452</v>
      </c>
      <c r="B511" s="220" t="s">
        <v>1241</v>
      </c>
      <c r="C511" s="236" t="s">
        <v>1760</v>
      </c>
      <c r="D511" s="237">
        <v>0.46150000000000002</v>
      </c>
      <c r="E511" s="238">
        <v>2.58</v>
      </c>
      <c r="F511" s="231">
        <v>30000</v>
      </c>
      <c r="G511" s="219">
        <v>45292</v>
      </c>
      <c r="H511" s="198">
        <v>146098</v>
      </c>
    </row>
    <row r="512" spans="1:8">
      <c r="A512" s="222" t="s">
        <v>453</v>
      </c>
      <c r="B512" s="220" t="s">
        <v>1241</v>
      </c>
      <c r="C512" s="236" t="s">
        <v>1760</v>
      </c>
      <c r="D512" s="237">
        <v>0.62119999999999997</v>
      </c>
      <c r="E512" s="238">
        <v>3.44</v>
      </c>
      <c r="F512" s="231">
        <v>30486.54</v>
      </c>
      <c r="G512" s="219">
        <v>45292</v>
      </c>
      <c r="H512" s="198">
        <v>146098</v>
      </c>
    </row>
    <row r="513" spans="1:8">
      <c r="A513" s="222" t="s">
        <v>454</v>
      </c>
      <c r="B513" s="220" t="s">
        <v>1241</v>
      </c>
      <c r="C513" s="236" t="s">
        <v>1760</v>
      </c>
      <c r="D513" s="237">
        <v>0.95379999999999998</v>
      </c>
      <c r="E513" s="238">
        <v>5</v>
      </c>
      <c r="F513" s="231">
        <v>48822.7</v>
      </c>
      <c r="G513" s="219">
        <v>45292</v>
      </c>
      <c r="H513" s="198">
        <v>146098</v>
      </c>
    </row>
    <row r="514" spans="1:8">
      <c r="A514" s="222" t="s">
        <v>455</v>
      </c>
      <c r="B514" s="220" t="s">
        <v>1241</v>
      </c>
      <c r="C514" s="236" t="s">
        <v>1760</v>
      </c>
      <c r="D514" s="237">
        <v>1.8436999999999999</v>
      </c>
      <c r="E514" s="238">
        <v>8.56</v>
      </c>
      <c r="F514" s="231">
        <v>97100.160000000003</v>
      </c>
      <c r="G514" s="219">
        <v>45292</v>
      </c>
      <c r="H514" s="198">
        <v>146098</v>
      </c>
    </row>
    <row r="515" spans="1:8">
      <c r="A515" s="222" t="s">
        <v>456</v>
      </c>
      <c r="B515" s="220" t="s">
        <v>1241</v>
      </c>
      <c r="C515" s="236" t="s">
        <v>1761</v>
      </c>
      <c r="D515" s="237">
        <v>0.43390000000000001</v>
      </c>
      <c r="E515" s="238">
        <v>1.94</v>
      </c>
      <c r="F515" s="231">
        <v>30000</v>
      </c>
      <c r="G515" s="219">
        <v>45292</v>
      </c>
      <c r="H515" s="198">
        <v>146098</v>
      </c>
    </row>
    <row r="516" spans="1:8">
      <c r="A516" s="222" t="s">
        <v>457</v>
      </c>
      <c r="B516" s="220" t="s">
        <v>1241</v>
      </c>
      <c r="C516" s="236" t="s">
        <v>1761</v>
      </c>
      <c r="D516" s="237">
        <v>0.52470000000000006</v>
      </c>
      <c r="E516" s="238">
        <v>2.39</v>
      </c>
      <c r="F516" s="231">
        <v>30000</v>
      </c>
      <c r="G516" s="219">
        <v>45292</v>
      </c>
      <c r="H516" s="198">
        <v>146098</v>
      </c>
    </row>
    <row r="517" spans="1:8">
      <c r="A517" s="222" t="s">
        <v>458</v>
      </c>
      <c r="B517" s="220" t="s">
        <v>1241</v>
      </c>
      <c r="C517" s="236" t="s">
        <v>1761</v>
      </c>
      <c r="D517" s="237">
        <v>0.78310000000000002</v>
      </c>
      <c r="E517" s="238">
        <v>3.58</v>
      </c>
      <c r="F517" s="231">
        <v>39654.51</v>
      </c>
      <c r="G517" s="219">
        <v>45292</v>
      </c>
      <c r="H517" s="198">
        <v>146098</v>
      </c>
    </row>
    <row r="518" spans="1:8">
      <c r="A518" s="222" t="s">
        <v>459</v>
      </c>
      <c r="B518" s="220" t="s">
        <v>1241</v>
      </c>
      <c r="C518" s="236" t="s">
        <v>1761</v>
      </c>
      <c r="D518" s="237">
        <v>1.6107</v>
      </c>
      <c r="E518" s="238">
        <v>6.33</v>
      </c>
      <c r="F518" s="231">
        <v>89108.89</v>
      </c>
      <c r="G518" s="219">
        <v>45292</v>
      </c>
      <c r="H518" s="198">
        <v>146098</v>
      </c>
    </row>
    <row r="519" spans="1:8">
      <c r="A519" s="222" t="s">
        <v>460</v>
      </c>
      <c r="B519" s="220" t="s">
        <v>1241</v>
      </c>
      <c r="C519" s="236" t="s">
        <v>1762</v>
      </c>
      <c r="D519" s="237">
        <v>0.48320000000000002</v>
      </c>
      <c r="E519" s="238">
        <v>1.76</v>
      </c>
      <c r="F519" s="231">
        <v>30000</v>
      </c>
      <c r="G519" s="219">
        <v>45292</v>
      </c>
      <c r="H519" s="198">
        <v>146098</v>
      </c>
    </row>
    <row r="520" spans="1:8">
      <c r="A520" s="222" t="s">
        <v>461</v>
      </c>
      <c r="B520" s="220" t="s">
        <v>1241</v>
      </c>
      <c r="C520" s="236" t="s">
        <v>1762</v>
      </c>
      <c r="D520" s="237">
        <v>0.58840000000000003</v>
      </c>
      <c r="E520" s="238">
        <v>2.21</v>
      </c>
      <c r="F520" s="231">
        <v>30000</v>
      </c>
      <c r="G520" s="219">
        <v>45292</v>
      </c>
      <c r="H520" s="198">
        <v>146098</v>
      </c>
    </row>
    <row r="521" spans="1:8">
      <c r="A521" s="222" t="s">
        <v>462</v>
      </c>
      <c r="B521" s="220" t="s">
        <v>1241</v>
      </c>
      <c r="C521" s="236" t="s">
        <v>1762</v>
      </c>
      <c r="D521" s="237">
        <v>0.79379999999999995</v>
      </c>
      <c r="E521" s="238">
        <v>3.08</v>
      </c>
      <c r="F521" s="231">
        <v>40079.56</v>
      </c>
      <c r="G521" s="219">
        <v>45292</v>
      </c>
      <c r="H521" s="198">
        <v>146098</v>
      </c>
    </row>
    <row r="522" spans="1:8">
      <c r="A522" s="222" t="s">
        <v>463</v>
      </c>
      <c r="B522" s="220" t="s">
        <v>1241</v>
      </c>
      <c r="C522" s="236" t="s">
        <v>1762</v>
      </c>
      <c r="D522" s="237">
        <v>1.3568</v>
      </c>
      <c r="E522" s="238">
        <v>4.75</v>
      </c>
      <c r="F522" s="231">
        <v>80172.27</v>
      </c>
      <c r="G522" s="219">
        <v>45292</v>
      </c>
      <c r="H522" s="198">
        <v>146098</v>
      </c>
    </row>
    <row r="523" spans="1:8">
      <c r="A523" s="222" t="s">
        <v>464</v>
      </c>
      <c r="B523" s="220" t="s">
        <v>1241</v>
      </c>
      <c r="C523" s="236" t="s">
        <v>1763</v>
      </c>
      <c r="D523" s="237">
        <v>0.54869999999999997</v>
      </c>
      <c r="E523" s="238">
        <v>2.5</v>
      </c>
      <c r="F523" s="231">
        <v>30000</v>
      </c>
      <c r="G523" s="219">
        <v>45292</v>
      </c>
      <c r="H523" s="198">
        <v>146098</v>
      </c>
    </row>
    <row r="524" spans="1:8">
      <c r="A524" s="222" t="s">
        <v>465</v>
      </c>
      <c r="B524" s="220" t="s">
        <v>1241</v>
      </c>
      <c r="C524" s="236" t="s">
        <v>1763</v>
      </c>
      <c r="D524" s="237">
        <v>0.68269999999999997</v>
      </c>
      <c r="E524" s="238">
        <v>3.04</v>
      </c>
      <c r="F524" s="231">
        <v>34095.910000000003</v>
      </c>
      <c r="G524" s="219">
        <v>45292</v>
      </c>
      <c r="H524" s="198">
        <v>146098</v>
      </c>
    </row>
    <row r="525" spans="1:8">
      <c r="A525" s="222" t="s">
        <v>466</v>
      </c>
      <c r="B525" s="220" t="s">
        <v>1241</v>
      </c>
      <c r="C525" s="236" t="s">
        <v>1763</v>
      </c>
      <c r="D525" s="237">
        <v>1.0375000000000001</v>
      </c>
      <c r="E525" s="238">
        <v>4.33</v>
      </c>
      <c r="F525" s="231">
        <v>54098.49</v>
      </c>
      <c r="G525" s="219">
        <v>45292</v>
      </c>
      <c r="H525" s="198">
        <v>146098</v>
      </c>
    </row>
    <row r="526" spans="1:8">
      <c r="A526" s="222" t="s">
        <v>467</v>
      </c>
      <c r="B526" s="220" t="s">
        <v>1241</v>
      </c>
      <c r="C526" s="236" t="s">
        <v>1763</v>
      </c>
      <c r="D526" s="237">
        <v>2.085</v>
      </c>
      <c r="E526" s="238">
        <v>7.71</v>
      </c>
      <c r="F526" s="231">
        <v>113690.92</v>
      </c>
      <c r="G526" s="219">
        <v>45292</v>
      </c>
      <c r="H526" s="198">
        <v>146098</v>
      </c>
    </row>
    <row r="527" spans="1:8">
      <c r="A527" s="222" t="s">
        <v>468</v>
      </c>
      <c r="B527" s="220" t="s">
        <v>1241</v>
      </c>
      <c r="C527" s="236" t="s">
        <v>1764</v>
      </c>
      <c r="D527" s="237">
        <v>0.50860000000000005</v>
      </c>
      <c r="E527" s="238">
        <v>2.14</v>
      </c>
      <c r="F527" s="231">
        <v>30000</v>
      </c>
      <c r="G527" s="219">
        <v>45292</v>
      </c>
      <c r="H527" s="198">
        <v>146098</v>
      </c>
    </row>
    <row r="528" spans="1:8">
      <c r="A528" s="222" t="s">
        <v>469</v>
      </c>
      <c r="B528" s="220" t="s">
        <v>1241</v>
      </c>
      <c r="C528" s="236" t="s">
        <v>1764</v>
      </c>
      <c r="D528" s="237">
        <v>0.64610000000000001</v>
      </c>
      <c r="E528" s="238">
        <v>2.79</v>
      </c>
      <c r="F528" s="231">
        <v>30525.67</v>
      </c>
      <c r="G528" s="219">
        <v>45292</v>
      </c>
      <c r="H528" s="198">
        <v>146098</v>
      </c>
    </row>
    <row r="529" spans="1:8">
      <c r="A529" s="222" t="s">
        <v>470</v>
      </c>
      <c r="B529" s="220" t="s">
        <v>1241</v>
      </c>
      <c r="C529" s="236" t="s">
        <v>1764</v>
      </c>
      <c r="D529" s="237">
        <v>0.96750000000000003</v>
      </c>
      <c r="E529" s="238">
        <v>3.95</v>
      </c>
      <c r="F529" s="231">
        <v>47329.120000000003</v>
      </c>
      <c r="G529" s="219">
        <v>45292</v>
      </c>
      <c r="H529" s="198">
        <v>146098</v>
      </c>
    </row>
    <row r="530" spans="1:8">
      <c r="A530" s="222" t="s">
        <v>471</v>
      </c>
      <c r="B530" s="220" t="s">
        <v>1241</v>
      </c>
      <c r="C530" s="236" t="s">
        <v>1764</v>
      </c>
      <c r="D530" s="237">
        <v>1.7709999999999999</v>
      </c>
      <c r="E530" s="238">
        <v>5.75</v>
      </c>
      <c r="F530" s="231">
        <v>91458.85</v>
      </c>
      <c r="G530" s="219">
        <v>45292</v>
      </c>
      <c r="H530" s="198">
        <v>146098</v>
      </c>
    </row>
    <row r="531" spans="1:8">
      <c r="A531" s="222" t="s">
        <v>472</v>
      </c>
      <c r="B531" s="220" t="s">
        <v>1241</v>
      </c>
      <c r="C531" s="236" t="s">
        <v>1765</v>
      </c>
      <c r="D531" s="237">
        <v>0.49630000000000002</v>
      </c>
      <c r="E531" s="238">
        <v>2.02</v>
      </c>
      <c r="F531" s="231">
        <v>30000</v>
      </c>
      <c r="G531" s="219">
        <v>45292</v>
      </c>
      <c r="H531" s="198">
        <v>146098</v>
      </c>
    </row>
    <row r="532" spans="1:8">
      <c r="A532" s="222" t="s">
        <v>473</v>
      </c>
      <c r="B532" s="220" t="s">
        <v>1241</v>
      </c>
      <c r="C532" s="236" t="s">
        <v>1765</v>
      </c>
      <c r="D532" s="237">
        <v>0.63429999999999997</v>
      </c>
      <c r="E532" s="238">
        <v>2.78</v>
      </c>
      <c r="F532" s="231">
        <v>31213.599999999999</v>
      </c>
      <c r="G532" s="219">
        <v>45292</v>
      </c>
      <c r="H532" s="198">
        <v>146098</v>
      </c>
    </row>
    <row r="533" spans="1:8">
      <c r="A533" s="222" t="s">
        <v>474</v>
      </c>
      <c r="B533" s="220" t="s">
        <v>1241</v>
      </c>
      <c r="C533" s="236" t="s">
        <v>1765</v>
      </c>
      <c r="D533" s="237">
        <v>0.95079999999999998</v>
      </c>
      <c r="E533" s="238">
        <v>4.0199999999999996</v>
      </c>
      <c r="F533" s="231">
        <v>47995.54</v>
      </c>
      <c r="G533" s="219">
        <v>45292</v>
      </c>
      <c r="H533" s="198">
        <v>146098</v>
      </c>
    </row>
    <row r="534" spans="1:8">
      <c r="A534" s="222" t="s">
        <v>475</v>
      </c>
      <c r="B534" s="220" t="s">
        <v>1241</v>
      </c>
      <c r="C534" s="236" t="s">
        <v>1765</v>
      </c>
      <c r="D534" s="237">
        <v>1.7317</v>
      </c>
      <c r="E534" s="238">
        <v>6.47</v>
      </c>
      <c r="F534" s="231">
        <v>90694.88</v>
      </c>
      <c r="G534" s="219">
        <v>45292</v>
      </c>
      <c r="H534" s="198">
        <v>146098</v>
      </c>
    </row>
    <row r="535" spans="1:8">
      <c r="A535" s="222" t="s">
        <v>476</v>
      </c>
      <c r="B535" s="220" t="s">
        <v>1242</v>
      </c>
      <c r="C535" s="236" t="s">
        <v>1766</v>
      </c>
      <c r="D535" s="237">
        <v>1.659</v>
      </c>
      <c r="E535" s="238">
        <v>3.35</v>
      </c>
      <c r="F535" s="231">
        <v>72782.64</v>
      </c>
      <c r="G535" s="219">
        <v>45292</v>
      </c>
      <c r="H535" s="198">
        <v>146098</v>
      </c>
    </row>
    <row r="536" spans="1:8">
      <c r="A536" s="222" t="s">
        <v>477</v>
      </c>
      <c r="B536" s="220" t="s">
        <v>1242</v>
      </c>
      <c r="C536" s="236" t="s">
        <v>1766</v>
      </c>
      <c r="D536" s="237">
        <v>2.0344000000000002</v>
      </c>
      <c r="E536" s="238">
        <v>4.57</v>
      </c>
      <c r="F536" s="231">
        <v>85247.74</v>
      </c>
      <c r="G536" s="219">
        <v>45292</v>
      </c>
      <c r="H536" s="198">
        <v>146098</v>
      </c>
    </row>
    <row r="537" spans="1:8">
      <c r="A537" s="222" t="s">
        <v>478</v>
      </c>
      <c r="B537" s="220" t="s">
        <v>1242</v>
      </c>
      <c r="C537" s="236" t="s">
        <v>1766</v>
      </c>
      <c r="D537" s="237">
        <v>2.8153999999999999</v>
      </c>
      <c r="E537" s="238">
        <v>7</v>
      </c>
      <c r="F537" s="231">
        <v>124451.63</v>
      </c>
      <c r="G537" s="219">
        <v>45292</v>
      </c>
      <c r="H537" s="198">
        <v>146098</v>
      </c>
    </row>
    <row r="538" spans="1:8">
      <c r="A538" s="222" t="s">
        <v>479</v>
      </c>
      <c r="B538" s="220" t="s">
        <v>1242</v>
      </c>
      <c r="C538" s="236" t="s">
        <v>1766</v>
      </c>
      <c r="D538" s="237">
        <v>5.4625000000000004</v>
      </c>
      <c r="E538" s="238">
        <v>12.5</v>
      </c>
      <c r="F538" s="231">
        <v>273857.08</v>
      </c>
      <c r="G538" s="219">
        <v>45292</v>
      </c>
      <c r="H538" s="198">
        <v>146098</v>
      </c>
    </row>
    <row r="539" spans="1:8">
      <c r="A539" s="222" t="s">
        <v>480</v>
      </c>
      <c r="B539" s="220" t="s">
        <v>1242</v>
      </c>
      <c r="C539" s="236" t="s">
        <v>1767</v>
      </c>
      <c r="D539" s="237">
        <v>1.2952999999999999</v>
      </c>
      <c r="E539" s="238">
        <v>3.23</v>
      </c>
      <c r="F539" s="231">
        <v>57530.28</v>
      </c>
      <c r="G539" s="219">
        <v>45292</v>
      </c>
      <c r="H539" s="198">
        <v>146098</v>
      </c>
    </row>
    <row r="540" spans="1:8">
      <c r="A540" s="222" t="s">
        <v>481</v>
      </c>
      <c r="B540" s="220" t="s">
        <v>1242</v>
      </c>
      <c r="C540" s="236" t="s">
        <v>1767</v>
      </c>
      <c r="D540" s="237">
        <v>1.7641</v>
      </c>
      <c r="E540" s="238">
        <v>5.0199999999999996</v>
      </c>
      <c r="F540" s="231">
        <v>81020.22</v>
      </c>
      <c r="G540" s="219">
        <v>45292</v>
      </c>
      <c r="H540" s="198">
        <v>146098</v>
      </c>
    </row>
    <row r="541" spans="1:8">
      <c r="A541" s="222" t="s">
        <v>482</v>
      </c>
      <c r="B541" s="220" t="s">
        <v>1242</v>
      </c>
      <c r="C541" s="236" t="s">
        <v>1767</v>
      </c>
      <c r="D541" s="237">
        <v>2.4495</v>
      </c>
      <c r="E541" s="238">
        <v>8.0299999999999994</v>
      </c>
      <c r="F541" s="231">
        <v>115501.93</v>
      </c>
      <c r="G541" s="219">
        <v>45292</v>
      </c>
      <c r="H541" s="198">
        <v>146098</v>
      </c>
    </row>
    <row r="542" spans="1:8">
      <c r="A542" s="222" t="s">
        <v>483</v>
      </c>
      <c r="B542" s="220" t="s">
        <v>1242</v>
      </c>
      <c r="C542" s="236" t="s">
        <v>1767</v>
      </c>
      <c r="D542" s="237">
        <v>4.7348999999999997</v>
      </c>
      <c r="E542" s="238">
        <v>16.420000000000002</v>
      </c>
      <c r="F542" s="231">
        <v>229912.92</v>
      </c>
      <c r="G542" s="219">
        <v>45292</v>
      </c>
      <c r="H542" s="198">
        <v>146098</v>
      </c>
    </row>
    <row r="543" spans="1:8">
      <c r="A543" s="222" t="s">
        <v>484</v>
      </c>
      <c r="B543" s="220" t="s">
        <v>1242</v>
      </c>
      <c r="C543" s="236" t="s">
        <v>1768</v>
      </c>
      <c r="D543" s="237">
        <v>0.99390000000000001</v>
      </c>
      <c r="E543" s="238">
        <v>1.99</v>
      </c>
      <c r="F543" s="231">
        <v>42323.53</v>
      </c>
      <c r="G543" s="219">
        <v>45292</v>
      </c>
      <c r="H543" s="198">
        <v>146098</v>
      </c>
    </row>
    <row r="544" spans="1:8">
      <c r="A544" s="222" t="s">
        <v>485</v>
      </c>
      <c r="B544" s="220" t="s">
        <v>1242</v>
      </c>
      <c r="C544" s="236" t="s">
        <v>1768</v>
      </c>
      <c r="D544" s="237">
        <v>1.2083999999999999</v>
      </c>
      <c r="E544" s="238">
        <v>2.98</v>
      </c>
      <c r="F544" s="231">
        <v>52210.75</v>
      </c>
      <c r="G544" s="219">
        <v>45292</v>
      </c>
      <c r="H544" s="198">
        <v>146098</v>
      </c>
    </row>
    <row r="545" spans="1:8">
      <c r="A545" s="222" t="s">
        <v>486</v>
      </c>
      <c r="B545" s="220" t="s">
        <v>1242</v>
      </c>
      <c r="C545" s="236" t="s">
        <v>1768</v>
      </c>
      <c r="D545" s="237">
        <v>1.5285</v>
      </c>
      <c r="E545" s="238">
        <v>4.6900000000000004</v>
      </c>
      <c r="F545" s="231">
        <v>68354.720000000001</v>
      </c>
      <c r="G545" s="219">
        <v>45292</v>
      </c>
      <c r="H545" s="198">
        <v>146098</v>
      </c>
    </row>
    <row r="546" spans="1:8">
      <c r="A546" s="222" t="s">
        <v>487</v>
      </c>
      <c r="B546" s="220" t="s">
        <v>1242</v>
      </c>
      <c r="C546" s="236" t="s">
        <v>1768</v>
      </c>
      <c r="D546" s="237">
        <v>3.1282000000000001</v>
      </c>
      <c r="E546" s="238">
        <v>9.66</v>
      </c>
      <c r="F546" s="231">
        <v>154511.07</v>
      </c>
      <c r="G546" s="219">
        <v>45292</v>
      </c>
      <c r="H546" s="198">
        <v>146098</v>
      </c>
    </row>
    <row r="547" spans="1:8">
      <c r="A547" s="222" t="s">
        <v>488</v>
      </c>
      <c r="B547" s="220" t="s">
        <v>1242</v>
      </c>
      <c r="C547" s="236" t="s">
        <v>1769</v>
      </c>
      <c r="D547" s="237">
        <v>1.2161999999999999</v>
      </c>
      <c r="E547" s="238">
        <v>2.6</v>
      </c>
      <c r="F547" s="231">
        <v>53753.11</v>
      </c>
      <c r="G547" s="219">
        <v>45292</v>
      </c>
      <c r="H547" s="198">
        <v>146098</v>
      </c>
    </row>
    <row r="548" spans="1:8">
      <c r="A548" s="222" t="s">
        <v>489</v>
      </c>
      <c r="B548" s="220" t="s">
        <v>1242</v>
      </c>
      <c r="C548" s="236" t="s">
        <v>1769</v>
      </c>
      <c r="D548" s="237">
        <v>1.3436999999999999</v>
      </c>
      <c r="E548" s="238">
        <v>3.11</v>
      </c>
      <c r="F548" s="231">
        <v>61029.31</v>
      </c>
      <c r="G548" s="219">
        <v>45292</v>
      </c>
      <c r="H548" s="198">
        <v>146098</v>
      </c>
    </row>
    <row r="549" spans="1:8">
      <c r="A549" s="222" t="s">
        <v>490</v>
      </c>
      <c r="B549" s="220" t="s">
        <v>1242</v>
      </c>
      <c r="C549" s="236" t="s">
        <v>1769</v>
      </c>
      <c r="D549" s="237">
        <v>2.0655999999999999</v>
      </c>
      <c r="E549" s="238">
        <v>6.23</v>
      </c>
      <c r="F549" s="231">
        <v>95870.15</v>
      </c>
      <c r="G549" s="219">
        <v>45292</v>
      </c>
      <c r="H549" s="198">
        <v>146098</v>
      </c>
    </row>
    <row r="550" spans="1:8">
      <c r="A550" s="222" t="s">
        <v>491</v>
      </c>
      <c r="B550" s="220" t="s">
        <v>1242</v>
      </c>
      <c r="C550" s="236" t="s">
        <v>1769</v>
      </c>
      <c r="D550" s="237">
        <v>4.3949999999999996</v>
      </c>
      <c r="E550" s="238">
        <v>10.69</v>
      </c>
      <c r="F550" s="231">
        <v>231716.05</v>
      </c>
      <c r="G550" s="219">
        <v>45292</v>
      </c>
      <c r="H550" s="198">
        <v>146098</v>
      </c>
    </row>
    <row r="551" spans="1:8">
      <c r="A551" s="222" t="s">
        <v>492</v>
      </c>
      <c r="B551" s="220" t="s">
        <v>1242</v>
      </c>
      <c r="C551" s="236" t="s">
        <v>1770</v>
      </c>
      <c r="D551" s="237">
        <v>0.45140000000000002</v>
      </c>
      <c r="E551" s="238">
        <v>2.21</v>
      </c>
      <c r="F551" s="231">
        <v>30000</v>
      </c>
      <c r="G551" s="219">
        <v>45292</v>
      </c>
      <c r="H551" s="198">
        <v>146098</v>
      </c>
    </row>
    <row r="552" spans="1:8">
      <c r="A552" s="222" t="s">
        <v>493</v>
      </c>
      <c r="B552" s="220" t="s">
        <v>1242</v>
      </c>
      <c r="C552" s="236" t="s">
        <v>1770</v>
      </c>
      <c r="D552" s="237">
        <v>0.58450000000000002</v>
      </c>
      <c r="E552" s="238">
        <v>2.81</v>
      </c>
      <c r="F552" s="231">
        <v>30491.94</v>
      </c>
      <c r="G552" s="219">
        <v>45292</v>
      </c>
      <c r="H552" s="198">
        <v>146098</v>
      </c>
    </row>
    <row r="553" spans="1:8">
      <c r="A553" s="222" t="s">
        <v>494</v>
      </c>
      <c r="B553" s="220" t="s">
        <v>1242</v>
      </c>
      <c r="C553" s="236" t="s">
        <v>1770</v>
      </c>
      <c r="D553" s="237">
        <v>0.93989999999999996</v>
      </c>
      <c r="E553" s="238">
        <v>4.16</v>
      </c>
      <c r="F553" s="231">
        <v>48732.37</v>
      </c>
      <c r="G553" s="219">
        <v>45292</v>
      </c>
      <c r="H553" s="198">
        <v>146098</v>
      </c>
    </row>
    <row r="554" spans="1:8">
      <c r="A554" s="222" t="s">
        <v>495</v>
      </c>
      <c r="B554" s="220" t="s">
        <v>1242</v>
      </c>
      <c r="C554" s="236" t="s">
        <v>1770</v>
      </c>
      <c r="D554" s="237">
        <v>2.0891000000000002</v>
      </c>
      <c r="E554" s="238">
        <v>6.98</v>
      </c>
      <c r="F554" s="231">
        <v>111120.04</v>
      </c>
      <c r="G554" s="219">
        <v>45292</v>
      </c>
      <c r="H554" s="198">
        <v>146098</v>
      </c>
    </row>
    <row r="555" spans="1:8">
      <c r="A555" s="222" t="s">
        <v>496</v>
      </c>
      <c r="B555" s="220" t="s">
        <v>1242</v>
      </c>
      <c r="C555" s="236" t="s">
        <v>1771</v>
      </c>
      <c r="D555" s="237">
        <v>0.46989999999999998</v>
      </c>
      <c r="E555" s="238">
        <v>2.16</v>
      </c>
      <c r="F555" s="231">
        <v>30000</v>
      </c>
      <c r="G555" s="219">
        <v>45292</v>
      </c>
      <c r="H555" s="198">
        <v>146098</v>
      </c>
    </row>
    <row r="556" spans="1:8">
      <c r="A556" s="222" t="s">
        <v>497</v>
      </c>
      <c r="B556" s="220" t="s">
        <v>1242</v>
      </c>
      <c r="C556" s="236" t="s">
        <v>1771</v>
      </c>
      <c r="D556" s="237">
        <v>0.61560000000000004</v>
      </c>
      <c r="E556" s="238">
        <v>2.81</v>
      </c>
      <c r="F556" s="231">
        <v>30000</v>
      </c>
      <c r="G556" s="219">
        <v>45292</v>
      </c>
      <c r="H556" s="198">
        <v>146098</v>
      </c>
    </row>
    <row r="557" spans="1:8">
      <c r="A557" s="222" t="s">
        <v>498</v>
      </c>
      <c r="B557" s="220" t="s">
        <v>1242</v>
      </c>
      <c r="C557" s="236" t="s">
        <v>1771</v>
      </c>
      <c r="D557" s="237">
        <v>0.97709999999999997</v>
      </c>
      <c r="E557" s="238">
        <v>4.26</v>
      </c>
      <c r="F557" s="231">
        <v>48118.79</v>
      </c>
      <c r="G557" s="219">
        <v>45292</v>
      </c>
      <c r="H557" s="198">
        <v>146098</v>
      </c>
    </row>
    <row r="558" spans="1:8">
      <c r="A558" s="222" t="s">
        <v>499</v>
      </c>
      <c r="B558" s="220" t="s">
        <v>1242</v>
      </c>
      <c r="C558" s="236" t="s">
        <v>1771</v>
      </c>
      <c r="D558" s="237">
        <v>2.1526999999999998</v>
      </c>
      <c r="E558" s="238">
        <v>7.4</v>
      </c>
      <c r="F558" s="231">
        <v>111865.62</v>
      </c>
      <c r="G558" s="219">
        <v>45292</v>
      </c>
      <c r="H558" s="198">
        <v>146098</v>
      </c>
    </row>
    <row r="559" spans="1:8">
      <c r="A559" s="222" t="s">
        <v>500</v>
      </c>
      <c r="B559" s="220" t="s">
        <v>1242</v>
      </c>
      <c r="C559" s="236" t="s">
        <v>1772</v>
      </c>
      <c r="D559" s="237">
        <v>0.65759999999999996</v>
      </c>
      <c r="E559" s="238">
        <v>2.33</v>
      </c>
      <c r="F559" s="231">
        <v>33718.83</v>
      </c>
      <c r="G559" s="219">
        <v>45292</v>
      </c>
      <c r="H559" s="198">
        <v>146098</v>
      </c>
    </row>
    <row r="560" spans="1:8">
      <c r="A560" s="222" t="s">
        <v>501</v>
      </c>
      <c r="B560" s="220" t="s">
        <v>1242</v>
      </c>
      <c r="C560" s="236" t="s">
        <v>1772</v>
      </c>
      <c r="D560" s="237">
        <v>0.82869999999999999</v>
      </c>
      <c r="E560" s="238">
        <v>3.06</v>
      </c>
      <c r="F560" s="231">
        <v>40663.1</v>
      </c>
      <c r="G560" s="219">
        <v>45292</v>
      </c>
      <c r="H560" s="198">
        <v>146098</v>
      </c>
    </row>
    <row r="561" spans="1:8">
      <c r="A561" s="222" t="s">
        <v>502</v>
      </c>
      <c r="B561" s="220" t="s">
        <v>1242</v>
      </c>
      <c r="C561" s="236" t="s">
        <v>1772</v>
      </c>
      <c r="D561" s="237">
        <v>1.1008</v>
      </c>
      <c r="E561" s="238">
        <v>4.3099999999999996</v>
      </c>
      <c r="F561" s="231">
        <v>54415.32</v>
      </c>
      <c r="G561" s="219">
        <v>45292</v>
      </c>
      <c r="H561" s="198">
        <v>146098</v>
      </c>
    </row>
    <row r="562" spans="1:8">
      <c r="A562" s="222" t="s">
        <v>503</v>
      </c>
      <c r="B562" s="220" t="s">
        <v>1242</v>
      </c>
      <c r="C562" s="236" t="s">
        <v>1772</v>
      </c>
      <c r="D562" s="237">
        <v>1.6997</v>
      </c>
      <c r="E562" s="238">
        <v>6.49</v>
      </c>
      <c r="F562" s="231">
        <v>88345.01</v>
      </c>
      <c r="G562" s="219">
        <v>45292</v>
      </c>
      <c r="H562" s="198">
        <v>146098</v>
      </c>
    </row>
    <row r="563" spans="1:8">
      <c r="A563" s="222" t="s">
        <v>504</v>
      </c>
      <c r="B563" s="220" t="s">
        <v>1242</v>
      </c>
      <c r="C563" s="236" t="s">
        <v>1773</v>
      </c>
      <c r="D563" s="237">
        <v>0.45929999999999999</v>
      </c>
      <c r="E563" s="238">
        <v>2.42</v>
      </c>
      <c r="F563" s="231">
        <v>30000</v>
      </c>
      <c r="G563" s="219">
        <v>45292</v>
      </c>
      <c r="H563" s="198">
        <v>146098</v>
      </c>
    </row>
    <row r="564" spans="1:8">
      <c r="A564" s="222" t="s">
        <v>505</v>
      </c>
      <c r="B564" s="220" t="s">
        <v>1242</v>
      </c>
      <c r="C564" s="236" t="s">
        <v>1773</v>
      </c>
      <c r="D564" s="237">
        <v>0.6069</v>
      </c>
      <c r="E564" s="238">
        <v>3.08</v>
      </c>
      <c r="F564" s="231">
        <v>30000</v>
      </c>
      <c r="G564" s="219">
        <v>45292</v>
      </c>
      <c r="H564" s="198">
        <v>146098</v>
      </c>
    </row>
    <row r="565" spans="1:8">
      <c r="A565" s="222" t="s">
        <v>506</v>
      </c>
      <c r="B565" s="220" t="s">
        <v>1242</v>
      </c>
      <c r="C565" s="236" t="s">
        <v>1773</v>
      </c>
      <c r="D565" s="237">
        <v>0.99639999999999995</v>
      </c>
      <c r="E565" s="238">
        <v>4.76</v>
      </c>
      <c r="F565" s="231">
        <v>50982.64</v>
      </c>
      <c r="G565" s="219">
        <v>45292</v>
      </c>
      <c r="H565" s="198">
        <v>146098</v>
      </c>
    </row>
    <row r="566" spans="1:8">
      <c r="A566" s="222" t="s">
        <v>507</v>
      </c>
      <c r="B566" s="220" t="s">
        <v>1242</v>
      </c>
      <c r="C566" s="236" t="s">
        <v>1773</v>
      </c>
      <c r="D566" s="237">
        <v>2.2883</v>
      </c>
      <c r="E566" s="238">
        <v>8.94</v>
      </c>
      <c r="F566" s="231">
        <v>118484.93</v>
      </c>
      <c r="G566" s="219">
        <v>45292</v>
      </c>
      <c r="H566" s="198">
        <v>146098</v>
      </c>
    </row>
    <row r="567" spans="1:8">
      <c r="A567" s="222" t="s">
        <v>508</v>
      </c>
      <c r="B567" s="220" t="s">
        <v>1242</v>
      </c>
      <c r="C567" s="236" t="s">
        <v>1774</v>
      </c>
      <c r="D567" s="237">
        <v>0.4743</v>
      </c>
      <c r="E567" s="238">
        <v>2.19</v>
      </c>
      <c r="F567" s="231">
        <v>30000</v>
      </c>
      <c r="G567" s="219">
        <v>45292</v>
      </c>
      <c r="H567" s="198">
        <v>146098</v>
      </c>
    </row>
    <row r="568" spans="1:8">
      <c r="A568" s="222" t="s">
        <v>509</v>
      </c>
      <c r="B568" s="220" t="s">
        <v>1242</v>
      </c>
      <c r="C568" s="236" t="s">
        <v>1774</v>
      </c>
      <c r="D568" s="237">
        <v>0.60209999999999997</v>
      </c>
      <c r="E568" s="238">
        <v>2.63</v>
      </c>
      <c r="F568" s="231">
        <v>30000</v>
      </c>
      <c r="G568" s="219">
        <v>45292</v>
      </c>
      <c r="H568" s="198">
        <v>146098</v>
      </c>
    </row>
    <row r="569" spans="1:8">
      <c r="A569" s="222" t="s">
        <v>510</v>
      </c>
      <c r="B569" s="220" t="s">
        <v>1242</v>
      </c>
      <c r="C569" s="236" t="s">
        <v>1774</v>
      </c>
      <c r="D569" s="237">
        <v>0.91639999999999999</v>
      </c>
      <c r="E569" s="238">
        <v>3.76</v>
      </c>
      <c r="F569" s="231">
        <v>44307.27</v>
      </c>
      <c r="G569" s="219">
        <v>45292</v>
      </c>
      <c r="H569" s="198">
        <v>146098</v>
      </c>
    </row>
    <row r="570" spans="1:8">
      <c r="A570" s="222" t="s">
        <v>511</v>
      </c>
      <c r="B570" s="220" t="s">
        <v>1242</v>
      </c>
      <c r="C570" s="236" t="s">
        <v>1774</v>
      </c>
      <c r="D570" s="237">
        <v>1.8398000000000001</v>
      </c>
      <c r="E570" s="238">
        <v>6.43</v>
      </c>
      <c r="F570" s="231">
        <v>96458.63</v>
      </c>
      <c r="G570" s="219">
        <v>45292</v>
      </c>
      <c r="H570" s="198">
        <v>146098</v>
      </c>
    </row>
    <row r="571" spans="1:8">
      <c r="A571" s="222" t="s">
        <v>512</v>
      </c>
      <c r="B571" s="220" t="s">
        <v>1242</v>
      </c>
      <c r="C571" s="236" t="s">
        <v>1775</v>
      </c>
      <c r="D571" s="237">
        <v>0.61860000000000004</v>
      </c>
      <c r="E571" s="238">
        <v>2.04</v>
      </c>
      <c r="F571" s="231">
        <v>30000</v>
      </c>
      <c r="G571" s="219">
        <v>45292</v>
      </c>
      <c r="H571" s="198">
        <v>146098</v>
      </c>
    </row>
    <row r="572" spans="1:8">
      <c r="A572" s="222" t="s">
        <v>513</v>
      </c>
      <c r="B572" s="220" t="s">
        <v>1242</v>
      </c>
      <c r="C572" s="236" t="s">
        <v>1775</v>
      </c>
      <c r="D572" s="237">
        <v>0.78439999999999999</v>
      </c>
      <c r="E572" s="238">
        <v>2.85</v>
      </c>
      <c r="F572" s="231">
        <v>36905.17</v>
      </c>
      <c r="G572" s="219">
        <v>45292</v>
      </c>
      <c r="H572" s="198">
        <v>146098</v>
      </c>
    </row>
    <row r="573" spans="1:8">
      <c r="A573" s="222" t="s">
        <v>514</v>
      </c>
      <c r="B573" s="220" t="s">
        <v>1242</v>
      </c>
      <c r="C573" s="236" t="s">
        <v>1775</v>
      </c>
      <c r="D573" s="237">
        <v>1.1204000000000001</v>
      </c>
      <c r="E573" s="238">
        <v>4.4000000000000004</v>
      </c>
      <c r="F573" s="231">
        <v>53400.28</v>
      </c>
      <c r="G573" s="219">
        <v>45292</v>
      </c>
      <c r="H573" s="198">
        <v>146098</v>
      </c>
    </row>
    <row r="574" spans="1:8">
      <c r="A574" s="222" t="s">
        <v>515</v>
      </c>
      <c r="B574" s="220" t="s">
        <v>1242</v>
      </c>
      <c r="C574" s="236" t="s">
        <v>1775</v>
      </c>
      <c r="D574" s="237">
        <v>2.0009000000000001</v>
      </c>
      <c r="E574" s="238">
        <v>8.08</v>
      </c>
      <c r="F574" s="231">
        <v>101061.93</v>
      </c>
      <c r="G574" s="219">
        <v>45292</v>
      </c>
      <c r="H574" s="198">
        <v>146098</v>
      </c>
    </row>
    <row r="575" spans="1:8">
      <c r="A575" s="222" t="s">
        <v>516</v>
      </c>
      <c r="B575" s="220" t="s">
        <v>1243</v>
      </c>
      <c r="C575" s="236" t="s">
        <v>1776</v>
      </c>
      <c r="D575" s="237">
        <v>3.5026000000000002</v>
      </c>
      <c r="E575" s="238">
        <v>3.22</v>
      </c>
      <c r="F575" s="231">
        <v>141678.72</v>
      </c>
      <c r="G575" s="219">
        <v>45292</v>
      </c>
      <c r="H575" s="198">
        <v>146098</v>
      </c>
    </row>
    <row r="576" spans="1:8">
      <c r="A576" s="222" t="s">
        <v>517</v>
      </c>
      <c r="B576" s="220" t="s">
        <v>1243</v>
      </c>
      <c r="C576" s="236" t="s">
        <v>1776</v>
      </c>
      <c r="D576" s="237">
        <v>4.3994999999999997</v>
      </c>
      <c r="E576" s="238">
        <v>4.54</v>
      </c>
      <c r="F576" s="231">
        <v>188271.95</v>
      </c>
      <c r="G576" s="219">
        <v>45292</v>
      </c>
      <c r="H576" s="198">
        <v>146098</v>
      </c>
    </row>
    <row r="577" spans="1:8">
      <c r="A577" s="222" t="s">
        <v>518</v>
      </c>
      <c r="B577" s="220" t="s">
        <v>1243</v>
      </c>
      <c r="C577" s="236" t="s">
        <v>1776</v>
      </c>
      <c r="D577" s="237">
        <v>6.2697000000000003</v>
      </c>
      <c r="E577" s="238">
        <v>7.17</v>
      </c>
      <c r="F577" s="231">
        <v>260557.79</v>
      </c>
      <c r="G577" s="219">
        <v>45292</v>
      </c>
      <c r="H577" s="198">
        <v>146098</v>
      </c>
    </row>
    <row r="578" spans="1:8">
      <c r="A578" s="222" t="s">
        <v>519</v>
      </c>
      <c r="B578" s="220" t="s">
        <v>1243</v>
      </c>
      <c r="C578" s="236" t="s">
        <v>1776</v>
      </c>
      <c r="D578" s="237">
        <v>9.2003000000000004</v>
      </c>
      <c r="E578" s="238">
        <v>14.22</v>
      </c>
      <c r="F578" s="231">
        <v>408707.65</v>
      </c>
      <c r="G578" s="219">
        <v>45292</v>
      </c>
      <c r="H578" s="198">
        <v>146098</v>
      </c>
    </row>
    <row r="579" spans="1:8">
      <c r="A579" s="222" t="s">
        <v>520</v>
      </c>
      <c r="B579" s="220" t="s">
        <v>1243</v>
      </c>
      <c r="C579" s="236" t="s">
        <v>1777</v>
      </c>
      <c r="D579" s="237">
        <v>2.2987000000000002</v>
      </c>
      <c r="E579" s="238">
        <v>2.2400000000000002</v>
      </c>
      <c r="F579" s="231">
        <v>98946.89</v>
      </c>
      <c r="G579" s="219">
        <v>45292</v>
      </c>
      <c r="H579" s="198">
        <v>146098</v>
      </c>
    </row>
    <row r="580" spans="1:8">
      <c r="A580" s="222" t="s">
        <v>521</v>
      </c>
      <c r="B580" s="220" t="s">
        <v>1243</v>
      </c>
      <c r="C580" s="236" t="s">
        <v>1777</v>
      </c>
      <c r="D580" s="237">
        <v>2.8346</v>
      </c>
      <c r="E580" s="238">
        <v>3.27</v>
      </c>
      <c r="F580" s="231">
        <v>125137.53</v>
      </c>
      <c r="G580" s="219">
        <v>45292</v>
      </c>
      <c r="H580" s="198">
        <v>146098</v>
      </c>
    </row>
    <row r="581" spans="1:8">
      <c r="A581" s="222" t="s">
        <v>522</v>
      </c>
      <c r="B581" s="220" t="s">
        <v>1243</v>
      </c>
      <c r="C581" s="236" t="s">
        <v>1777</v>
      </c>
      <c r="D581" s="237">
        <v>4.149</v>
      </c>
      <c r="E581" s="238">
        <v>6.5</v>
      </c>
      <c r="F581" s="231">
        <v>178997.56</v>
      </c>
      <c r="G581" s="219">
        <v>45292</v>
      </c>
      <c r="H581" s="198">
        <v>146098</v>
      </c>
    </row>
    <row r="582" spans="1:8">
      <c r="A582" s="222" t="s">
        <v>523</v>
      </c>
      <c r="B582" s="220" t="s">
        <v>1243</v>
      </c>
      <c r="C582" s="236" t="s">
        <v>1777</v>
      </c>
      <c r="D582" s="237">
        <v>6.4505999999999997</v>
      </c>
      <c r="E582" s="238">
        <v>13.19</v>
      </c>
      <c r="F582" s="231">
        <v>295824.62</v>
      </c>
      <c r="G582" s="219">
        <v>45292</v>
      </c>
      <c r="H582" s="198">
        <v>146098</v>
      </c>
    </row>
    <row r="583" spans="1:8">
      <c r="A583" s="222" t="s">
        <v>524</v>
      </c>
      <c r="B583" s="220" t="s">
        <v>1243</v>
      </c>
      <c r="C583" s="236" t="s">
        <v>1778</v>
      </c>
      <c r="D583" s="237">
        <v>0.86809999999999998</v>
      </c>
      <c r="E583" s="238">
        <v>3.57</v>
      </c>
      <c r="F583" s="231">
        <v>40807.550000000003</v>
      </c>
      <c r="G583" s="219">
        <v>45292</v>
      </c>
      <c r="H583" s="198">
        <v>146098</v>
      </c>
    </row>
    <row r="584" spans="1:8">
      <c r="A584" s="222" t="s">
        <v>525</v>
      </c>
      <c r="B584" s="220" t="s">
        <v>1243</v>
      </c>
      <c r="C584" s="236" t="s">
        <v>1778</v>
      </c>
      <c r="D584" s="237">
        <v>1.1907000000000001</v>
      </c>
      <c r="E584" s="238">
        <v>5.5</v>
      </c>
      <c r="F584" s="231">
        <v>55652.54</v>
      </c>
      <c r="G584" s="219">
        <v>45292</v>
      </c>
      <c r="H584" s="198">
        <v>146098</v>
      </c>
    </row>
    <row r="585" spans="1:8">
      <c r="A585" s="222" t="s">
        <v>526</v>
      </c>
      <c r="B585" s="220" t="s">
        <v>1243</v>
      </c>
      <c r="C585" s="236" t="s">
        <v>1778</v>
      </c>
      <c r="D585" s="237">
        <v>1.8816999999999999</v>
      </c>
      <c r="E585" s="238">
        <v>8.39</v>
      </c>
      <c r="F585" s="231">
        <v>88061.440000000002</v>
      </c>
      <c r="G585" s="219">
        <v>45292</v>
      </c>
      <c r="H585" s="198">
        <v>146098</v>
      </c>
    </row>
    <row r="586" spans="1:8">
      <c r="A586" s="222" t="s">
        <v>527</v>
      </c>
      <c r="B586" s="220" t="s">
        <v>1243</v>
      </c>
      <c r="C586" s="236" t="s">
        <v>1778</v>
      </c>
      <c r="D586" s="237">
        <v>3.5354999999999999</v>
      </c>
      <c r="E586" s="238">
        <v>13.63</v>
      </c>
      <c r="F586" s="231">
        <v>179046.11</v>
      </c>
      <c r="G586" s="219">
        <v>45292</v>
      </c>
      <c r="H586" s="198">
        <v>146098</v>
      </c>
    </row>
    <row r="587" spans="1:8">
      <c r="A587" s="222" t="s">
        <v>528</v>
      </c>
      <c r="B587" s="220" t="s">
        <v>1243</v>
      </c>
      <c r="C587" s="236" t="s">
        <v>1779</v>
      </c>
      <c r="D587" s="237">
        <v>1.1568000000000001</v>
      </c>
      <c r="E587" s="238">
        <v>3.31</v>
      </c>
      <c r="F587" s="231">
        <v>48997.68</v>
      </c>
      <c r="G587" s="219">
        <v>45292</v>
      </c>
      <c r="H587" s="198">
        <v>146098</v>
      </c>
    </row>
    <row r="588" spans="1:8">
      <c r="A588" s="222" t="s">
        <v>529</v>
      </c>
      <c r="B588" s="220" t="s">
        <v>1243</v>
      </c>
      <c r="C588" s="236" t="s">
        <v>1779</v>
      </c>
      <c r="D588" s="237">
        <v>1.3613</v>
      </c>
      <c r="E588" s="238">
        <v>4.47</v>
      </c>
      <c r="F588" s="231">
        <v>57413.09</v>
      </c>
      <c r="G588" s="219">
        <v>45292</v>
      </c>
      <c r="H588" s="198">
        <v>146098</v>
      </c>
    </row>
    <row r="589" spans="1:8">
      <c r="A589" s="222" t="s">
        <v>530</v>
      </c>
      <c r="B589" s="220" t="s">
        <v>1243</v>
      </c>
      <c r="C589" s="236" t="s">
        <v>1779</v>
      </c>
      <c r="D589" s="237">
        <v>1.8076000000000001</v>
      </c>
      <c r="E589" s="238">
        <v>6.04</v>
      </c>
      <c r="F589" s="231">
        <v>78293.47</v>
      </c>
      <c r="G589" s="219">
        <v>45292</v>
      </c>
      <c r="H589" s="198">
        <v>146098</v>
      </c>
    </row>
    <row r="590" spans="1:8">
      <c r="A590" s="222" t="s">
        <v>531</v>
      </c>
      <c r="B590" s="220" t="s">
        <v>1243</v>
      </c>
      <c r="C590" s="236" t="s">
        <v>1779</v>
      </c>
      <c r="D590" s="237">
        <v>2.7780999999999998</v>
      </c>
      <c r="E590" s="238">
        <v>8.8000000000000007</v>
      </c>
      <c r="F590" s="231">
        <v>130382.93</v>
      </c>
      <c r="G590" s="219">
        <v>45292</v>
      </c>
      <c r="H590" s="198">
        <v>146098</v>
      </c>
    </row>
    <row r="591" spans="1:8">
      <c r="A591" s="222" t="s">
        <v>532</v>
      </c>
      <c r="B591" s="220" t="s">
        <v>1243</v>
      </c>
      <c r="C591" s="236" t="s">
        <v>1780</v>
      </c>
      <c r="D591" s="237">
        <v>1.2798</v>
      </c>
      <c r="E591" s="238">
        <v>2.0699999999999998</v>
      </c>
      <c r="F591" s="231">
        <v>58823.12</v>
      </c>
      <c r="G591" s="219">
        <v>45292</v>
      </c>
      <c r="H591" s="198">
        <v>146098</v>
      </c>
    </row>
    <row r="592" spans="1:8">
      <c r="A592" s="222" t="s">
        <v>533</v>
      </c>
      <c r="B592" s="220" t="s">
        <v>1243</v>
      </c>
      <c r="C592" s="236" t="s">
        <v>1780</v>
      </c>
      <c r="D592" s="237">
        <v>1.6558999999999999</v>
      </c>
      <c r="E592" s="238">
        <v>3.57</v>
      </c>
      <c r="F592" s="231">
        <v>76046.539999999994</v>
      </c>
      <c r="G592" s="219">
        <v>45292</v>
      </c>
      <c r="H592" s="198">
        <v>146098</v>
      </c>
    </row>
    <row r="593" spans="1:8">
      <c r="A593" s="222" t="s">
        <v>534</v>
      </c>
      <c r="B593" s="220" t="s">
        <v>1243</v>
      </c>
      <c r="C593" s="236" t="s">
        <v>1780</v>
      </c>
      <c r="D593" s="237">
        <v>2.4051</v>
      </c>
      <c r="E593" s="238">
        <v>6.59</v>
      </c>
      <c r="F593" s="231">
        <v>113078.56</v>
      </c>
      <c r="G593" s="219">
        <v>45292</v>
      </c>
      <c r="H593" s="198">
        <v>146098</v>
      </c>
    </row>
    <row r="594" spans="1:8">
      <c r="A594" s="222" t="s">
        <v>535</v>
      </c>
      <c r="B594" s="220" t="s">
        <v>1243</v>
      </c>
      <c r="C594" s="236" t="s">
        <v>1780</v>
      </c>
      <c r="D594" s="237">
        <v>3.6593</v>
      </c>
      <c r="E594" s="238">
        <v>12.73</v>
      </c>
      <c r="F594" s="231">
        <v>179958.44</v>
      </c>
      <c r="G594" s="219">
        <v>45292</v>
      </c>
      <c r="H594" s="198">
        <v>146098</v>
      </c>
    </row>
    <row r="595" spans="1:8">
      <c r="A595" s="222" t="s">
        <v>536</v>
      </c>
      <c r="B595" s="220" t="s">
        <v>1243</v>
      </c>
      <c r="C595" s="236" t="s">
        <v>1781</v>
      </c>
      <c r="D595" s="237">
        <v>1.0548</v>
      </c>
      <c r="E595" s="238">
        <v>1.8</v>
      </c>
      <c r="F595" s="231">
        <v>47815.39</v>
      </c>
      <c r="G595" s="219">
        <v>45292</v>
      </c>
      <c r="H595" s="198">
        <v>146098</v>
      </c>
    </row>
    <row r="596" spans="1:8">
      <c r="A596" s="222" t="s">
        <v>537</v>
      </c>
      <c r="B596" s="220" t="s">
        <v>1243</v>
      </c>
      <c r="C596" s="236" t="s">
        <v>1781</v>
      </c>
      <c r="D596" s="237">
        <v>1.4157</v>
      </c>
      <c r="E596" s="238">
        <v>2.72</v>
      </c>
      <c r="F596" s="231">
        <v>65790.8</v>
      </c>
      <c r="G596" s="219">
        <v>45292</v>
      </c>
      <c r="H596" s="198">
        <v>146098</v>
      </c>
    </row>
    <row r="597" spans="1:8">
      <c r="A597" s="222" t="s">
        <v>538</v>
      </c>
      <c r="B597" s="220" t="s">
        <v>1243</v>
      </c>
      <c r="C597" s="236" t="s">
        <v>1781</v>
      </c>
      <c r="D597" s="237">
        <v>1.9527000000000001</v>
      </c>
      <c r="E597" s="238">
        <v>5.86</v>
      </c>
      <c r="F597" s="231">
        <v>93567.74</v>
      </c>
      <c r="G597" s="219">
        <v>45292</v>
      </c>
      <c r="H597" s="198">
        <v>146098</v>
      </c>
    </row>
    <row r="598" spans="1:8">
      <c r="A598" s="222" t="s">
        <v>539</v>
      </c>
      <c r="B598" s="220" t="s">
        <v>1243</v>
      </c>
      <c r="C598" s="236" t="s">
        <v>1781</v>
      </c>
      <c r="D598" s="237">
        <v>3.7361</v>
      </c>
      <c r="E598" s="238">
        <v>13.27</v>
      </c>
      <c r="F598" s="231">
        <v>197740.37</v>
      </c>
      <c r="G598" s="219">
        <v>45292</v>
      </c>
      <c r="H598" s="198">
        <v>146098</v>
      </c>
    </row>
    <row r="599" spans="1:8">
      <c r="A599" s="222" t="s">
        <v>540</v>
      </c>
      <c r="B599" s="220" t="s">
        <v>1243</v>
      </c>
      <c r="C599" s="236" t="s">
        <v>1782</v>
      </c>
      <c r="D599" s="237">
        <v>1.2627999999999999</v>
      </c>
      <c r="E599" s="238">
        <v>2.74</v>
      </c>
      <c r="F599" s="231">
        <v>64697.77</v>
      </c>
      <c r="G599" s="219">
        <v>45292</v>
      </c>
      <c r="H599" s="198">
        <v>146098</v>
      </c>
    </row>
    <row r="600" spans="1:8">
      <c r="A600" s="222" t="s">
        <v>541</v>
      </c>
      <c r="B600" s="220" t="s">
        <v>1243</v>
      </c>
      <c r="C600" s="236" t="s">
        <v>1782</v>
      </c>
      <c r="D600" s="237">
        <v>1.9430000000000001</v>
      </c>
      <c r="E600" s="238">
        <v>5.31</v>
      </c>
      <c r="F600" s="231">
        <v>97022.75</v>
      </c>
      <c r="G600" s="219">
        <v>45292</v>
      </c>
      <c r="H600" s="198">
        <v>146098</v>
      </c>
    </row>
    <row r="601" spans="1:8">
      <c r="A601" s="222" t="s">
        <v>542</v>
      </c>
      <c r="B601" s="220" t="s">
        <v>1243</v>
      </c>
      <c r="C601" s="236" t="s">
        <v>1782</v>
      </c>
      <c r="D601" s="237">
        <v>3.1985999999999999</v>
      </c>
      <c r="E601" s="238">
        <v>10.79</v>
      </c>
      <c r="F601" s="231">
        <v>156391.75</v>
      </c>
      <c r="G601" s="219">
        <v>45292</v>
      </c>
      <c r="H601" s="198">
        <v>146098</v>
      </c>
    </row>
    <row r="602" spans="1:8">
      <c r="A602" s="222" t="s">
        <v>543</v>
      </c>
      <c r="B602" s="220" t="s">
        <v>1243</v>
      </c>
      <c r="C602" s="236" t="s">
        <v>1782</v>
      </c>
      <c r="D602" s="237">
        <v>6.0408999999999997</v>
      </c>
      <c r="E602" s="238">
        <v>18.170000000000002</v>
      </c>
      <c r="F602" s="231">
        <v>318336.03999999998</v>
      </c>
      <c r="G602" s="219">
        <v>45292</v>
      </c>
      <c r="H602" s="198">
        <v>146098</v>
      </c>
    </row>
    <row r="603" spans="1:8">
      <c r="A603" s="222" t="s">
        <v>544</v>
      </c>
      <c r="B603" s="220" t="s">
        <v>1243</v>
      </c>
      <c r="C603" s="236" t="s">
        <v>1783</v>
      </c>
      <c r="D603" s="237">
        <v>1.1972</v>
      </c>
      <c r="E603" s="238">
        <v>2.3199999999999998</v>
      </c>
      <c r="F603" s="231">
        <v>53502.61</v>
      </c>
      <c r="G603" s="219">
        <v>45292</v>
      </c>
      <c r="H603" s="198">
        <v>146098</v>
      </c>
    </row>
    <row r="604" spans="1:8">
      <c r="A604" s="222" t="s">
        <v>545</v>
      </c>
      <c r="B604" s="220" t="s">
        <v>1243</v>
      </c>
      <c r="C604" s="236" t="s">
        <v>1783</v>
      </c>
      <c r="D604" s="237">
        <v>1.5363</v>
      </c>
      <c r="E604" s="238">
        <v>3.17</v>
      </c>
      <c r="F604" s="231">
        <v>70138.28</v>
      </c>
      <c r="G604" s="219">
        <v>45292</v>
      </c>
      <c r="H604" s="198">
        <v>146098</v>
      </c>
    </row>
    <row r="605" spans="1:8">
      <c r="A605" s="222" t="s">
        <v>546</v>
      </c>
      <c r="B605" s="220" t="s">
        <v>1243</v>
      </c>
      <c r="C605" s="236" t="s">
        <v>1783</v>
      </c>
      <c r="D605" s="237">
        <v>2.2823000000000002</v>
      </c>
      <c r="E605" s="238">
        <v>6.55</v>
      </c>
      <c r="F605" s="231">
        <v>105595.14</v>
      </c>
      <c r="G605" s="219">
        <v>45292</v>
      </c>
      <c r="H605" s="198">
        <v>146098</v>
      </c>
    </row>
    <row r="606" spans="1:8">
      <c r="A606" s="222" t="s">
        <v>547</v>
      </c>
      <c r="B606" s="220" t="s">
        <v>1243</v>
      </c>
      <c r="C606" s="236" t="s">
        <v>1783</v>
      </c>
      <c r="D606" s="237">
        <v>3.6675</v>
      </c>
      <c r="E606" s="238">
        <v>11.45</v>
      </c>
      <c r="F606" s="231">
        <v>173332.22</v>
      </c>
      <c r="G606" s="219">
        <v>45292</v>
      </c>
      <c r="H606" s="198">
        <v>146098</v>
      </c>
    </row>
    <row r="607" spans="1:8">
      <c r="A607" s="222" t="s">
        <v>548</v>
      </c>
      <c r="B607" s="220" t="s">
        <v>1243</v>
      </c>
      <c r="C607" s="236" t="s">
        <v>1784</v>
      </c>
      <c r="D607" s="237">
        <v>1.0274000000000001</v>
      </c>
      <c r="E607" s="238">
        <v>2.14</v>
      </c>
      <c r="F607" s="231">
        <v>48946.1</v>
      </c>
      <c r="G607" s="219">
        <v>45292</v>
      </c>
      <c r="H607" s="198">
        <v>146098</v>
      </c>
    </row>
    <row r="608" spans="1:8">
      <c r="A608" s="222" t="s">
        <v>549</v>
      </c>
      <c r="B608" s="220" t="s">
        <v>1243</v>
      </c>
      <c r="C608" s="236" t="s">
        <v>1784</v>
      </c>
      <c r="D608" s="237">
        <v>1.0375000000000001</v>
      </c>
      <c r="E608" s="238">
        <v>4.0999999999999996</v>
      </c>
      <c r="F608" s="231">
        <v>49157.63</v>
      </c>
      <c r="G608" s="219">
        <v>45292</v>
      </c>
      <c r="H608" s="198">
        <v>146098</v>
      </c>
    </row>
    <row r="609" spans="1:8">
      <c r="A609" s="222" t="s">
        <v>550</v>
      </c>
      <c r="B609" s="220" t="s">
        <v>1243</v>
      </c>
      <c r="C609" s="236" t="s">
        <v>1784</v>
      </c>
      <c r="D609" s="237">
        <v>1.4091</v>
      </c>
      <c r="E609" s="238">
        <v>5.87</v>
      </c>
      <c r="F609" s="231">
        <v>67710.52</v>
      </c>
      <c r="G609" s="219">
        <v>45292</v>
      </c>
      <c r="H609" s="198">
        <v>146098</v>
      </c>
    </row>
    <row r="610" spans="1:8">
      <c r="A610" s="222" t="s">
        <v>551</v>
      </c>
      <c r="B610" s="220" t="s">
        <v>1243</v>
      </c>
      <c r="C610" s="236" t="s">
        <v>1784</v>
      </c>
      <c r="D610" s="237">
        <v>2.5560999999999998</v>
      </c>
      <c r="E610" s="238">
        <v>10.050000000000001</v>
      </c>
      <c r="F610" s="231">
        <v>121821.71</v>
      </c>
      <c r="G610" s="219">
        <v>45292</v>
      </c>
      <c r="H610" s="198">
        <v>146098</v>
      </c>
    </row>
    <row r="611" spans="1:8">
      <c r="A611" s="222" t="s">
        <v>552</v>
      </c>
      <c r="B611" s="220" t="s">
        <v>1243</v>
      </c>
      <c r="C611" s="236" t="s">
        <v>1785</v>
      </c>
      <c r="D611" s="237">
        <v>0.99109999999999998</v>
      </c>
      <c r="E611" s="238">
        <v>1.73</v>
      </c>
      <c r="F611" s="231">
        <v>47087.32</v>
      </c>
      <c r="G611" s="219">
        <v>45292</v>
      </c>
      <c r="H611" s="198">
        <v>146098</v>
      </c>
    </row>
    <row r="612" spans="1:8">
      <c r="A612" s="222" t="s">
        <v>553</v>
      </c>
      <c r="B612" s="220" t="s">
        <v>1243</v>
      </c>
      <c r="C612" s="236" t="s">
        <v>1785</v>
      </c>
      <c r="D612" s="237">
        <v>1.4480999999999999</v>
      </c>
      <c r="E612" s="238">
        <v>2.61</v>
      </c>
      <c r="F612" s="231">
        <v>65741.899999999994</v>
      </c>
      <c r="G612" s="219">
        <v>45292</v>
      </c>
      <c r="H612" s="198">
        <v>146098</v>
      </c>
    </row>
    <row r="613" spans="1:8">
      <c r="A613" s="222" t="s">
        <v>554</v>
      </c>
      <c r="B613" s="220" t="s">
        <v>1243</v>
      </c>
      <c r="C613" s="236" t="s">
        <v>1785</v>
      </c>
      <c r="D613" s="237">
        <v>2.1534</v>
      </c>
      <c r="E613" s="238">
        <v>5.33</v>
      </c>
      <c r="F613" s="231">
        <v>99659.8</v>
      </c>
      <c r="G613" s="219">
        <v>45292</v>
      </c>
      <c r="H613" s="198">
        <v>146098</v>
      </c>
    </row>
    <row r="614" spans="1:8">
      <c r="A614" s="222" t="s">
        <v>555</v>
      </c>
      <c r="B614" s="220" t="s">
        <v>1243</v>
      </c>
      <c r="C614" s="236" t="s">
        <v>1785</v>
      </c>
      <c r="D614" s="237">
        <v>3.7786</v>
      </c>
      <c r="E614" s="238">
        <v>9.8800000000000008</v>
      </c>
      <c r="F614" s="231">
        <v>189863.2</v>
      </c>
      <c r="G614" s="219">
        <v>45292</v>
      </c>
      <c r="H614" s="198">
        <v>146098</v>
      </c>
    </row>
    <row r="615" spans="1:8">
      <c r="A615" s="222" t="s">
        <v>556</v>
      </c>
      <c r="B615" s="220" t="s">
        <v>1243</v>
      </c>
      <c r="C615" s="236" t="s">
        <v>1786</v>
      </c>
      <c r="D615" s="237">
        <v>0.83230000000000004</v>
      </c>
      <c r="E615" s="238">
        <v>1.97</v>
      </c>
      <c r="F615" s="231">
        <v>39867.96</v>
      </c>
      <c r="G615" s="219">
        <v>45292</v>
      </c>
      <c r="H615" s="198">
        <v>146098</v>
      </c>
    </row>
    <row r="616" spans="1:8">
      <c r="A616" s="222" t="s">
        <v>557</v>
      </c>
      <c r="B616" s="220" t="s">
        <v>1243</v>
      </c>
      <c r="C616" s="236" t="s">
        <v>1786</v>
      </c>
      <c r="D616" s="237">
        <v>1.0785</v>
      </c>
      <c r="E616" s="238">
        <v>3.17</v>
      </c>
      <c r="F616" s="231">
        <v>53574.68</v>
      </c>
      <c r="G616" s="219">
        <v>45292</v>
      </c>
      <c r="H616" s="198">
        <v>146098</v>
      </c>
    </row>
    <row r="617" spans="1:8">
      <c r="A617" s="222" t="s">
        <v>558</v>
      </c>
      <c r="B617" s="220" t="s">
        <v>1243</v>
      </c>
      <c r="C617" s="236" t="s">
        <v>1786</v>
      </c>
      <c r="D617" s="237">
        <v>1.6472</v>
      </c>
      <c r="E617" s="238">
        <v>5.45</v>
      </c>
      <c r="F617" s="231">
        <v>80910.539999999994</v>
      </c>
      <c r="G617" s="219">
        <v>45292</v>
      </c>
      <c r="H617" s="198">
        <v>146098</v>
      </c>
    </row>
    <row r="618" spans="1:8">
      <c r="A618" s="222" t="s">
        <v>559</v>
      </c>
      <c r="B618" s="220" t="s">
        <v>1243</v>
      </c>
      <c r="C618" s="236" t="s">
        <v>1786</v>
      </c>
      <c r="D618" s="237">
        <v>3.1353</v>
      </c>
      <c r="E618" s="238">
        <v>9.09</v>
      </c>
      <c r="F618" s="231">
        <v>155206.10999999999</v>
      </c>
      <c r="G618" s="219">
        <v>45292</v>
      </c>
      <c r="H618" s="198">
        <v>146098</v>
      </c>
    </row>
    <row r="619" spans="1:8">
      <c r="A619" s="222" t="s">
        <v>560</v>
      </c>
      <c r="B619" s="220" t="s">
        <v>1243</v>
      </c>
      <c r="C619" s="236" t="s">
        <v>1787</v>
      </c>
      <c r="D619" s="237">
        <v>0.89610000000000001</v>
      </c>
      <c r="E619" s="238">
        <v>2.2599999999999998</v>
      </c>
      <c r="F619" s="231">
        <v>42743.14</v>
      </c>
      <c r="G619" s="219">
        <v>45292</v>
      </c>
      <c r="H619" s="198">
        <v>146098</v>
      </c>
    </row>
    <row r="620" spans="1:8">
      <c r="A620" s="222" t="s">
        <v>561</v>
      </c>
      <c r="B620" s="220" t="s">
        <v>1243</v>
      </c>
      <c r="C620" s="236" t="s">
        <v>1787</v>
      </c>
      <c r="D620" s="237">
        <v>1.1685000000000001</v>
      </c>
      <c r="E620" s="238">
        <v>3.98</v>
      </c>
      <c r="F620" s="231">
        <v>56751.62</v>
      </c>
      <c r="G620" s="219">
        <v>45292</v>
      </c>
      <c r="H620" s="198">
        <v>146098</v>
      </c>
    </row>
    <row r="621" spans="1:8">
      <c r="A621" s="222" t="s">
        <v>562</v>
      </c>
      <c r="B621" s="220" t="s">
        <v>1243</v>
      </c>
      <c r="C621" s="236" t="s">
        <v>1787</v>
      </c>
      <c r="D621" s="237">
        <v>1.8096000000000001</v>
      </c>
      <c r="E621" s="238">
        <v>7.11</v>
      </c>
      <c r="F621" s="231">
        <v>90382.18</v>
      </c>
      <c r="G621" s="219">
        <v>45292</v>
      </c>
      <c r="H621" s="198">
        <v>146098</v>
      </c>
    </row>
    <row r="622" spans="1:8">
      <c r="A622" s="222" t="s">
        <v>563</v>
      </c>
      <c r="B622" s="220" t="s">
        <v>1243</v>
      </c>
      <c r="C622" s="236" t="s">
        <v>1787</v>
      </c>
      <c r="D622" s="237">
        <v>3.3616000000000001</v>
      </c>
      <c r="E622" s="238">
        <v>11.2</v>
      </c>
      <c r="F622" s="231">
        <v>171557.22</v>
      </c>
      <c r="G622" s="219">
        <v>45292</v>
      </c>
      <c r="H622" s="198">
        <v>146098</v>
      </c>
    </row>
    <row r="623" spans="1:8">
      <c r="A623" s="222" t="s">
        <v>564</v>
      </c>
      <c r="B623" s="220" t="s">
        <v>1243</v>
      </c>
      <c r="C623" s="236" t="s">
        <v>1788</v>
      </c>
      <c r="D623" s="237">
        <v>0.98129999999999995</v>
      </c>
      <c r="E623" s="238">
        <v>1.79</v>
      </c>
      <c r="F623" s="231">
        <v>44623.07</v>
      </c>
      <c r="G623" s="219">
        <v>45292</v>
      </c>
      <c r="H623" s="198">
        <v>146098</v>
      </c>
    </row>
    <row r="624" spans="1:8">
      <c r="A624" s="222" t="s">
        <v>565</v>
      </c>
      <c r="B624" s="220" t="s">
        <v>1243</v>
      </c>
      <c r="C624" s="236" t="s">
        <v>1788</v>
      </c>
      <c r="D624" s="237">
        <v>1.3801000000000001</v>
      </c>
      <c r="E624" s="238">
        <v>3.34</v>
      </c>
      <c r="F624" s="231">
        <v>64503.15</v>
      </c>
      <c r="G624" s="219">
        <v>45292</v>
      </c>
      <c r="H624" s="198">
        <v>146098</v>
      </c>
    </row>
    <row r="625" spans="1:8">
      <c r="A625" s="222" t="s">
        <v>566</v>
      </c>
      <c r="B625" s="220" t="s">
        <v>1243</v>
      </c>
      <c r="C625" s="236" t="s">
        <v>1788</v>
      </c>
      <c r="D625" s="237">
        <v>2.0156000000000001</v>
      </c>
      <c r="E625" s="238">
        <v>6.12</v>
      </c>
      <c r="F625" s="231">
        <v>92588.09</v>
      </c>
      <c r="G625" s="219">
        <v>45292</v>
      </c>
      <c r="H625" s="198">
        <v>146098</v>
      </c>
    </row>
    <row r="626" spans="1:8">
      <c r="A626" s="222" t="s">
        <v>567</v>
      </c>
      <c r="B626" s="220" t="s">
        <v>1243</v>
      </c>
      <c r="C626" s="236" t="s">
        <v>1788</v>
      </c>
      <c r="D626" s="237">
        <v>3.6877</v>
      </c>
      <c r="E626" s="238">
        <v>11.55</v>
      </c>
      <c r="F626" s="231">
        <v>191271.28</v>
      </c>
      <c r="G626" s="219">
        <v>45292</v>
      </c>
      <c r="H626" s="198">
        <v>146098</v>
      </c>
    </row>
    <row r="627" spans="1:8">
      <c r="A627" s="222" t="s">
        <v>568</v>
      </c>
      <c r="B627" s="220" t="s">
        <v>1243</v>
      </c>
      <c r="C627" s="236" t="s">
        <v>1789</v>
      </c>
      <c r="D627" s="237">
        <v>1.556</v>
      </c>
      <c r="E627" s="238">
        <v>1.64</v>
      </c>
      <c r="F627" s="231">
        <v>69384.27</v>
      </c>
      <c r="G627" s="219">
        <v>45292</v>
      </c>
      <c r="H627" s="198">
        <v>146098</v>
      </c>
    </row>
    <row r="628" spans="1:8">
      <c r="A628" s="222" t="s">
        <v>569</v>
      </c>
      <c r="B628" s="220" t="s">
        <v>1243</v>
      </c>
      <c r="C628" s="236" t="s">
        <v>1789</v>
      </c>
      <c r="D628" s="237">
        <v>1.9166000000000001</v>
      </c>
      <c r="E628" s="238">
        <v>2.61</v>
      </c>
      <c r="F628" s="231">
        <v>85033.57</v>
      </c>
      <c r="G628" s="219">
        <v>45292</v>
      </c>
      <c r="H628" s="198">
        <v>146098</v>
      </c>
    </row>
    <row r="629" spans="1:8">
      <c r="A629" s="222" t="s">
        <v>570</v>
      </c>
      <c r="B629" s="220" t="s">
        <v>1243</v>
      </c>
      <c r="C629" s="236" t="s">
        <v>1789</v>
      </c>
      <c r="D629" s="237">
        <v>2.7017000000000002</v>
      </c>
      <c r="E629" s="238">
        <v>5.71</v>
      </c>
      <c r="F629" s="231">
        <v>120579.72</v>
      </c>
      <c r="G629" s="219">
        <v>45292</v>
      </c>
      <c r="H629" s="198">
        <v>146098</v>
      </c>
    </row>
    <row r="630" spans="1:8">
      <c r="A630" s="222" t="s">
        <v>571</v>
      </c>
      <c r="B630" s="220" t="s">
        <v>1243</v>
      </c>
      <c r="C630" s="236" t="s">
        <v>1789</v>
      </c>
      <c r="D630" s="237">
        <v>4.3575999999999997</v>
      </c>
      <c r="E630" s="238">
        <v>11.7</v>
      </c>
      <c r="F630" s="231">
        <v>209005</v>
      </c>
      <c r="G630" s="219">
        <v>45292</v>
      </c>
      <c r="H630" s="198">
        <v>146098</v>
      </c>
    </row>
    <row r="631" spans="1:8">
      <c r="A631" s="222" t="s">
        <v>1445</v>
      </c>
      <c r="B631" s="220" t="s">
        <v>1243</v>
      </c>
      <c r="C631" s="236" t="s">
        <v>1790</v>
      </c>
      <c r="D631" s="237">
        <v>1.3413999999999999</v>
      </c>
      <c r="E631" s="238">
        <v>1.18</v>
      </c>
      <c r="F631" s="231">
        <v>54304.56</v>
      </c>
      <c r="G631" s="219">
        <v>45292</v>
      </c>
      <c r="H631" s="198">
        <v>146098</v>
      </c>
    </row>
    <row r="632" spans="1:8">
      <c r="A632" s="222" t="s">
        <v>1446</v>
      </c>
      <c r="B632" s="220" t="s">
        <v>1243</v>
      </c>
      <c r="C632" s="236" t="s">
        <v>1790</v>
      </c>
      <c r="D632" s="237">
        <v>1.4967999999999999</v>
      </c>
      <c r="E632" s="238">
        <v>1.6</v>
      </c>
      <c r="F632" s="231">
        <v>62913.07</v>
      </c>
      <c r="G632" s="219">
        <v>45292</v>
      </c>
      <c r="H632" s="198">
        <v>146098</v>
      </c>
    </row>
    <row r="633" spans="1:8">
      <c r="A633" s="222" t="s">
        <v>1447</v>
      </c>
      <c r="B633" s="220" t="s">
        <v>1243</v>
      </c>
      <c r="C633" s="236" t="s">
        <v>1790</v>
      </c>
      <c r="D633" s="237">
        <v>2.1602000000000001</v>
      </c>
      <c r="E633" s="238">
        <v>3.76</v>
      </c>
      <c r="F633" s="231">
        <v>93239.55</v>
      </c>
      <c r="G633" s="219">
        <v>45292</v>
      </c>
      <c r="H633" s="198">
        <v>146098</v>
      </c>
    </row>
    <row r="634" spans="1:8">
      <c r="A634" s="222" t="s">
        <v>1448</v>
      </c>
      <c r="B634" s="220" t="s">
        <v>1243</v>
      </c>
      <c r="C634" s="236" t="s">
        <v>1790</v>
      </c>
      <c r="D634" s="237">
        <v>3.0367999999999999</v>
      </c>
      <c r="E634" s="238">
        <v>7.95</v>
      </c>
      <c r="F634" s="231">
        <v>140338.38</v>
      </c>
      <c r="G634" s="219">
        <v>45292</v>
      </c>
      <c r="H634" s="198">
        <v>146098</v>
      </c>
    </row>
    <row r="635" spans="1:8">
      <c r="A635" s="222" t="s">
        <v>1618</v>
      </c>
      <c r="B635" s="220" t="s">
        <v>1243</v>
      </c>
      <c r="C635" s="236" t="s">
        <v>1791</v>
      </c>
      <c r="D635" s="237">
        <v>1.3244</v>
      </c>
      <c r="E635" s="238">
        <v>3.09</v>
      </c>
      <c r="F635" s="231">
        <v>54316.85</v>
      </c>
      <c r="G635" s="219">
        <v>45292</v>
      </c>
      <c r="H635" s="198">
        <v>146098</v>
      </c>
    </row>
    <row r="636" spans="1:8">
      <c r="A636" s="222" t="s">
        <v>1619</v>
      </c>
      <c r="B636" s="220" t="s">
        <v>1243</v>
      </c>
      <c r="C636" s="236" t="s">
        <v>1791</v>
      </c>
      <c r="D636" s="237">
        <v>1.5187999999999999</v>
      </c>
      <c r="E636" s="238">
        <v>3.96</v>
      </c>
      <c r="F636" s="231">
        <v>63806.2</v>
      </c>
      <c r="G636" s="219">
        <v>45292</v>
      </c>
      <c r="H636" s="198">
        <v>146098</v>
      </c>
    </row>
    <row r="637" spans="1:8">
      <c r="A637" s="222" t="s">
        <v>1620</v>
      </c>
      <c r="B637" s="220" t="s">
        <v>1243</v>
      </c>
      <c r="C637" s="236" t="s">
        <v>1791</v>
      </c>
      <c r="D637" s="237">
        <v>2.1011000000000002</v>
      </c>
      <c r="E637" s="238">
        <v>5.6</v>
      </c>
      <c r="F637" s="231">
        <v>90961.72</v>
      </c>
      <c r="G637" s="219">
        <v>45292</v>
      </c>
      <c r="H637" s="198">
        <v>146098</v>
      </c>
    </row>
    <row r="638" spans="1:8">
      <c r="A638" s="222" t="s">
        <v>1621</v>
      </c>
      <c r="B638" s="220" t="s">
        <v>1243</v>
      </c>
      <c r="C638" s="236" t="s">
        <v>1791</v>
      </c>
      <c r="D638" s="237">
        <v>3.0364</v>
      </c>
      <c r="E638" s="238">
        <v>9.1199999999999992</v>
      </c>
      <c r="F638" s="231">
        <v>138388.94</v>
      </c>
      <c r="G638" s="219">
        <v>45292</v>
      </c>
      <c r="H638" s="198">
        <v>146098</v>
      </c>
    </row>
    <row r="639" spans="1:8">
      <c r="A639" s="222" t="s">
        <v>1622</v>
      </c>
      <c r="B639" s="220" t="s">
        <v>1243</v>
      </c>
      <c r="C639" s="236" t="s">
        <v>1792</v>
      </c>
      <c r="D639" s="237">
        <v>1.1115999999999999</v>
      </c>
      <c r="E639" s="238">
        <v>1.34</v>
      </c>
      <c r="F639" s="231">
        <v>45827.29</v>
      </c>
      <c r="G639" s="219">
        <v>45292</v>
      </c>
      <c r="H639" s="198">
        <v>146098</v>
      </c>
    </row>
    <row r="640" spans="1:8">
      <c r="A640" s="222" t="s">
        <v>1623</v>
      </c>
      <c r="B640" s="220" t="s">
        <v>1243</v>
      </c>
      <c r="C640" s="236" t="s">
        <v>1792</v>
      </c>
      <c r="D640" s="237">
        <v>1.2697000000000001</v>
      </c>
      <c r="E640" s="238">
        <v>1.81</v>
      </c>
      <c r="F640" s="231">
        <v>53778.57</v>
      </c>
      <c r="G640" s="219">
        <v>45292</v>
      </c>
      <c r="H640" s="198">
        <v>146098</v>
      </c>
    </row>
    <row r="641" spans="1:8">
      <c r="A641" s="222" t="s">
        <v>1624</v>
      </c>
      <c r="B641" s="220" t="s">
        <v>1243</v>
      </c>
      <c r="C641" s="236" t="s">
        <v>1792</v>
      </c>
      <c r="D641" s="237">
        <v>1.8956</v>
      </c>
      <c r="E641" s="238">
        <v>3.49</v>
      </c>
      <c r="F641" s="231">
        <v>84172.29</v>
      </c>
      <c r="G641" s="219">
        <v>45292</v>
      </c>
      <c r="H641" s="198">
        <v>146098</v>
      </c>
    </row>
    <row r="642" spans="1:8">
      <c r="A642" s="222" t="s">
        <v>1625</v>
      </c>
      <c r="B642" s="220" t="s">
        <v>1243</v>
      </c>
      <c r="C642" s="236" t="s">
        <v>1792</v>
      </c>
      <c r="D642" s="237">
        <v>3.1953999999999998</v>
      </c>
      <c r="E642" s="238">
        <v>7.44</v>
      </c>
      <c r="F642" s="231">
        <v>152196.16</v>
      </c>
      <c r="G642" s="219">
        <v>45292</v>
      </c>
      <c r="H642" s="198">
        <v>146098</v>
      </c>
    </row>
    <row r="643" spans="1:8">
      <c r="A643" s="222" t="s">
        <v>1626</v>
      </c>
      <c r="B643" s="220" t="s">
        <v>1243</v>
      </c>
      <c r="C643" s="236" t="s">
        <v>1793</v>
      </c>
      <c r="D643" s="237">
        <v>1.7408999999999999</v>
      </c>
      <c r="E643" s="238">
        <v>1.57</v>
      </c>
      <c r="F643" s="231">
        <v>79541.210000000006</v>
      </c>
      <c r="G643" s="219">
        <v>45292</v>
      </c>
      <c r="H643" s="198">
        <v>146098</v>
      </c>
    </row>
    <row r="644" spans="1:8">
      <c r="A644" s="222" t="s">
        <v>1627</v>
      </c>
      <c r="B644" s="220" t="s">
        <v>1243</v>
      </c>
      <c r="C644" s="236" t="s">
        <v>1793</v>
      </c>
      <c r="D644" s="237">
        <v>2.0272999999999999</v>
      </c>
      <c r="E644" s="238">
        <v>2.92</v>
      </c>
      <c r="F644" s="231">
        <v>90465.69</v>
      </c>
      <c r="G644" s="219">
        <v>45292</v>
      </c>
      <c r="H644" s="198">
        <v>146098</v>
      </c>
    </row>
    <row r="645" spans="1:8">
      <c r="A645" s="222" t="s">
        <v>1628</v>
      </c>
      <c r="B645" s="220" t="s">
        <v>1243</v>
      </c>
      <c r="C645" s="236" t="s">
        <v>1793</v>
      </c>
      <c r="D645" s="237">
        <v>2.6932</v>
      </c>
      <c r="E645" s="238">
        <v>5.1100000000000003</v>
      </c>
      <c r="F645" s="231">
        <v>115888.94</v>
      </c>
      <c r="G645" s="219">
        <v>45292</v>
      </c>
      <c r="H645" s="198">
        <v>146098</v>
      </c>
    </row>
    <row r="646" spans="1:8">
      <c r="A646" s="222" t="s">
        <v>1629</v>
      </c>
      <c r="B646" s="220" t="s">
        <v>1243</v>
      </c>
      <c r="C646" s="236" t="s">
        <v>1793</v>
      </c>
      <c r="D646" s="237">
        <v>3.9422000000000001</v>
      </c>
      <c r="E646" s="238">
        <v>10.28</v>
      </c>
      <c r="F646" s="231">
        <v>183041.3</v>
      </c>
      <c r="G646" s="219">
        <v>45292</v>
      </c>
      <c r="H646" s="198">
        <v>146098</v>
      </c>
    </row>
    <row r="647" spans="1:8">
      <c r="A647" s="222" t="s">
        <v>1630</v>
      </c>
      <c r="B647" s="220" t="s">
        <v>1243</v>
      </c>
      <c r="C647" s="236" t="s">
        <v>1794</v>
      </c>
      <c r="D647" s="237">
        <v>1.0951</v>
      </c>
      <c r="E647" s="238">
        <v>1.55</v>
      </c>
      <c r="F647" s="231">
        <v>45233.65</v>
      </c>
      <c r="G647" s="219">
        <v>45292</v>
      </c>
      <c r="H647" s="198">
        <v>146098</v>
      </c>
    </row>
    <row r="648" spans="1:8">
      <c r="A648" s="222" t="s">
        <v>1631</v>
      </c>
      <c r="B648" s="220" t="s">
        <v>1243</v>
      </c>
      <c r="C648" s="236" t="s">
        <v>1794</v>
      </c>
      <c r="D648" s="237">
        <v>1.2202999999999999</v>
      </c>
      <c r="E648" s="238">
        <v>1.92</v>
      </c>
      <c r="F648" s="231">
        <v>51486.52</v>
      </c>
      <c r="G648" s="219">
        <v>45292</v>
      </c>
      <c r="H648" s="198">
        <v>146098</v>
      </c>
    </row>
    <row r="649" spans="1:8">
      <c r="A649" s="222" t="s">
        <v>1632</v>
      </c>
      <c r="B649" s="220" t="s">
        <v>1243</v>
      </c>
      <c r="C649" s="236" t="s">
        <v>1794</v>
      </c>
      <c r="D649" s="237">
        <v>1.7432000000000001</v>
      </c>
      <c r="E649" s="238">
        <v>2.71</v>
      </c>
      <c r="F649" s="231">
        <v>71706.77</v>
      </c>
      <c r="G649" s="219">
        <v>45292</v>
      </c>
      <c r="H649" s="198">
        <v>146098</v>
      </c>
    </row>
    <row r="650" spans="1:8">
      <c r="A650" s="222" t="s">
        <v>1633</v>
      </c>
      <c r="B650" s="220" t="s">
        <v>1243</v>
      </c>
      <c r="C650" s="236" t="s">
        <v>1794</v>
      </c>
      <c r="D650" s="237">
        <v>2.6602000000000001</v>
      </c>
      <c r="E650" s="238">
        <v>6.39</v>
      </c>
      <c r="F650" s="231">
        <v>129149.64</v>
      </c>
      <c r="G650" s="219">
        <v>45292</v>
      </c>
      <c r="H650" s="198">
        <v>146098</v>
      </c>
    </row>
    <row r="651" spans="1:8">
      <c r="A651" s="222" t="s">
        <v>572</v>
      </c>
      <c r="B651" s="220" t="s">
        <v>1243</v>
      </c>
      <c r="C651" s="236" t="s">
        <v>1795</v>
      </c>
      <c r="D651" s="237">
        <v>0.42120000000000002</v>
      </c>
      <c r="E651" s="238">
        <v>2.52</v>
      </c>
      <c r="F651" s="231">
        <v>30000</v>
      </c>
      <c r="G651" s="219">
        <v>45292</v>
      </c>
      <c r="H651" s="198">
        <v>146098</v>
      </c>
    </row>
    <row r="652" spans="1:8">
      <c r="A652" s="222" t="s">
        <v>573</v>
      </c>
      <c r="B652" s="220" t="s">
        <v>1243</v>
      </c>
      <c r="C652" s="236" t="s">
        <v>1795</v>
      </c>
      <c r="D652" s="237">
        <v>0.53420000000000001</v>
      </c>
      <c r="E652" s="238">
        <v>3.11</v>
      </c>
      <c r="F652" s="231">
        <v>30000</v>
      </c>
      <c r="G652" s="219">
        <v>45292</v>
      </c>
      <c r="H652" s="198">
        <v>146098</v>
      </c>
    </row>
    <row r="653" spans="1:8">
      <c r="A653" s="222" t="s">
        <v>574</v>
      </c>
      <c r="B653" s="220" t="s">
        <v>1243</v>
      </c>
      <c r="C653" s="236" t="s">
        <v>1795</v>
      </c>
      <c r="D653" s="237">
        <v>0.79090000000000005</v>
      </c>
      <c r="E653" s="238">
        <v>4.08</v>
      </c>
      <c r="F653" s="231">
        <v>40362.910000000003</v>
      </c>
      <c r="G653" s="219">
        <v>45292</v>
      </c>
      <c r="H653" s="198">
        <v>146098</v>
      </c>
    </row>
    <row r="654" spans="1:8">
      <c r="A654" s="222" t="s">
        <v>575</v>
      </c>
      <c r="B654" s="220" t="s">
        <v>1243</v>
      </c>
      <c r="C654" s="236" t="s">
        <v>1795</v>
      </c>
      <c r="D654" s="237">
        <v>1.3192999999999999</v>
      </c>
      <c r="E654" s="238">
        <v>5.08</v>
      </c>
      <c r="F654" s="231">
        <v>69634.429999999993</v>
      </c>
      <c r="G654" s="219">
        <v>45292</v>
      </c>
      <c r="H654" s="198">
        <v>146098</v>
      </c>
    </row>
    <row r="655" spans="1:8">
      <c r="A655" s="222" t="s">
        <v>576</v>
      </c>
      <c r="B655" s="220" t="s">
        <v>1243</v>
      </c>
      <c r="C655" s="236" t="s">
        <v>1796</v>
      </c>
      <c r="D655" s="237">
        <v>0.46379999999999999</v>
      </c>
      <c r="E655" s="238">
        <v>2.6</v>
      </c>
      <c r="F655" s="231">
        <v>30000</v>
      </c>
      <c r="G655" s="219">
        <v>45292</v>
      </c>
      <c r="H655" s="198">
        <v>146098</v>
      </c>
    </row>
    <row r="656" spans="1:8">
      <c r="A656" s="222" t="s">
        <v>577</v>
      </c>
      <c r="B656" s="220" t="s">
        <v>1243</v>
      </c>
      <c r="C656" s="236" t="s">
        <v>1796</v>
      </c>
      <c r="D656" s="237">
        <v>0.55620000000000003</v>
      </c>
      <c r="E656" s="238">
        <v>3.04</v>
      </c>
      <c r="F656" s="231">
        <v>30000</v>
      </c>
      <c r="G656" s="219">
        <v>45292</v>
      </c>
      <c r="H656" s="198">
        <v>146098</v>
      </c>
    </row>
    <row r="657" spans="1:8">
      <c r="A657" s="222" t="s">
        <v>578</v>
      </c>
      <c r="B657" s="220" t="s">
        <v>1243</v>
      </c>
      <c r="C657" s="236" t="s">
        <v>1796</v>
      </c>
      <c r="D657" s="237">
        <v>0.75419999999999998</v>
      </c>
      <c r="E657" s="238">
        <v>3.89</v>
      </c>
      <c r="F657" s="231">
        <v>37646.97</v>
      </c>
      <c r="G657" s="219">
        <v>45292</v>
      </c>
      <c r="H657" s="198">
        <v>146098</v>
      </c>
    </row>
    <row r="658" spans="1:8">
      <c r="A658" s="222" t="s">
        <v>579</v>
      </c>
      <c r="B658" s="220" t="s">
        <v>1243</v>
      </c>
      <c r="C658" s="236" t="s">
        <v>1796</v>
      </c>
      <c r="D658" s="237">
        <v>1.3789</v>
      </c>
      <c r="E658" s="238">
        <v>6.33</v>
      </c>
      <c r="F658" s="231">
        <v>69016.83</v>
      </c>
      <c r="G658" s="219">
        <v>45292</v>
      </c>
      <c r="H658" s="198">
        <v>146098</v>
      </c>
    </row>
    <row r="659" spans="1:8">
      <c r="A659" s="222" t="s">
        <v>580</v>
      </c>
      <c r="B659" s="220" t="s">
        <v>1243</v>
      </c>
      <c r="C659" s="236" t="s">
        <v>1797</v>
      </c>
      <c r="D659" s="237">
        <v>0.52210000000000001</v>
      </c>
      <c r="E659" s="238">
        <v>2.04</v>
      </c>
      <c r="F659" s="231">
        <v>30000</v>
      </c>
      <c r="G659" s="219">
        <v>45292</v>
      </c>
      <c r="H659" s="198">
        <v>146098</v>
      </c>
    </row>
    <row r="660" spans="1:8">
      <c r="A660" s="222" t="s">
        <v>581</v>
      </c>
      <c r="B660" s="220" t="s">
        <v>1243</v>
      </c>
      <c r="C660" s="236" t="s">
        <v>1797</v>
      </c>
      <c r="D660" s="237">
        <v>0.64070000000000005</v>
      </c>
      <c r="E660" s="238">
        <v>2.81</v>
      </c>
      <c r="F660" s="231">
        <v>31598.38</v>
      </c>
      <c r="G660" s="219">
        <v>45292</v>
      </c>
      <c r="H660" s="198">
        <v>146098</v>
      </c>
    </row>
    <row r="661" spans="1:8">
      <c r="A661" s="222" t="s">
        <v>582</v>
      </c>
      <c r="B661" s="220" t="s">
        <v>1243</v>
      </c>
      <c r="C661" s="236" t="s">
        <v>1797</v>
      </c>
      <c r="D661" s="237">
        <v>0.91910000000000003</v>
      </c>
      <c r="E661" s="238">
        <v>4.07</v>
      </c>
      <c r="F661" s="231">
        <v>45988.08</v>
      </c>
      <c r="G661" s="219">
        <v>45292</v>
      </c>
      <c r="H661" s="198">
        <v>146098</v>
      </c>
    </row>
    <row r="662" spans="1:8">
      <c r="A662" s="222" t="s">
        <v>583</v>
      </c>
      <c r="B662" s="220" t="s">
        <v>1243</v>
      </c>
      <c r="C662" s="236" t="s">
        <v>1797</v>
      </c>
      <c r="D662" s="237">
        <v>1.6486000000000001</v>
      </c>
      <c r="E662" s="238">
        <v>6.64</v>
      </c>
      <c r="F662" s="231">
        <v>87786.79</v>
      </c>
      <c r="G662" s="219">
        <v>45292</v>
      </c>
      <c r="H662" s="198">
        <v>146098</v>
      </c>
    </row>
    <row r="663" spans="1:8">
      <c r="A663" s="222" t="s">
        <v>584</v>
      </c>
      <c r="B663" s="220" t="s">
        <v>1243</v>
      </c>
      <c r="C663" s="236" t="s">
        <v>1798</v>
      </c>
      <c r="D663" s="237">
        <v>0.75639999999999996</v>
      </c>
      <c r="E663" s="238">
        <v>2.4700000000000002</v>
      </c>
      <c r="F663" s="231">
        <v>35912.120000000003</v>
      </c>
      <c r="G663" s="219">
        <v>45292</v>
      </c>
      <c r="H663" s="198">
        <v>146098</v>
      </c>
    </row>
    <row r="664" spans="1:8">
      <c r="A664" s="222" t="s">
        <v>585</v>
      </c>
      <c r="B664" s="220" t="s">
        <v>1243</v>
      </c>
      <c r="C664" s="236" t="s">
        <v>1798</v>
      </c>
      <c r="D664" s="237">
        <v>0.88229999999999997</v>
      </c>
      <c r="E664" s="238">
        <v>3.55</v>
      </c>
      <c r="F664" s="231">
        <v>43721.1</v>
      </c>
      <c r="G664" s="219">
        <v>45292</v>
      </c>
      <c r="H664" s="198">
        <v>146098</v>
      </c>
    </row>
    <row r="665" spans="1:8">
      <c r="A665" s="222" t="s">
        <v>586</v>
      </c>
      <c r="B665" s="220" t="s">
        <v>1243</v>
      </c>
      <c r="C665" s="236" t="s">
        <v>1798</v>
      </c>
      <c r="D665" s="237">
        <v>1.3554999999999999</v>
      </c>
      <c r="E665" s="238">
        <v>5.54</v>
      </c>
      <c r="F665" s="231">
        <v>68882.679999999993</v>
      </c>
      <c r="G665" s="219">
        <v>45292</v>
      </c>
      <c r="H665" s="198">
        <v>146098</v>
      </c>
    </row>
    <row r="666" spans="1:8">
      <c r="A666" s="222" t="s">
        <v>587</v>
      </c>
      <c r="B666" s="220" t="s">
        <v>1243</v>
      </c>
      <c r="C666" s="236" t="s">
        <v>1798</v>
      </c>
      <c r="D666" s="237">
        <v>2.2894999999999999</v>
      </c>
      <c r="E666" s="238">
        <v>9.02</v>
      </c>
      <c r="F666" s="231">
        <v>114620.36</v>
      </c>
      <c r="G666" s="219">
        <v>45292</v>
      </c>
      <c r="H666" s="198">
        <v>146098</v>
      </c>
    </row>
    <row r="667" spans="1:8">
      <c r="A667" s="222" t="s">
        <v>588</v>
      </c>
      <c r="B667" s="220" t="s">
        <v>1243</v>
      </c>
      <c r="C667" s="236" t="s">
        <v>1799</v>
      </c>
      <c r="D667" s="237">
        <v>0.63749999999999996</v>
      </c>
      <c r="E667" s="238">
        <v>3.27</v>
      </c>
      <c r="F667" s="231">
        <v>32670.76</v>
      </c>
      <c r="G667" s="219">
        <v>45292</v>
      </c>
      <c r="H667" s="198">
        <v>146098</v>
      </c>
    </row>
    <row r="668" spans="1:8">
      <c r="A668" s="222" t="s">
        <v>589</v>
      </c>
      <c r="B668" s="220" t="s">
        <v>1243</v>
      </c>
      <c r="C668" s="236" t="s">
        <v>1799</v>
      </c>
      <c r="D668" s="237">
        <v>0.79890000000000005</v>
      </c>
      <c r="E668" s="238">
        <v>4.3</v>
      </c>
      <c r="F668" s="231">
        <v>40742.519999999997</v>
      </c>
      <c r="G668" s="219">
        <v>45292</v>
      </c>
      <c r="H668" s="198">
        <v>146098</v>
      </c>
    </row>
    <row r="669" spans="1:8">
      <c r="A669" s="222" t="s">
        <v>590</v>
      </c>
      <c r="B669" s="220" t="s">
        <v>1243</v>
      </c>
      <c r="C669" s="236" t="s">
        <v>1799</v>
      </c>
      <c r="D669" s="237">
        <v>1.173</v>
      </c>
      <c r="E669" s="238">
        <v>6.22</v>
      </c>
      <c r="F669" s="231">
        <v>59208.53</v>
      </c>
      <c r="G669" s="219">
        <v>45292</v>
      </c>
      <c r="H669" s="198">
        <v>146098</v>
      </c>
    </row>
    <row r="670" spans="1:8">
      <c r="A670" s="222" t="s">
        <v>591</v>
      </c>
      <c r="B670" s="220" t="s">
        <v>1243</v>
      </c>
      <c r="C670" s="236" t="s">
        <v>1799</v>
      </c>
      <c r="D670" s="237">
        <v>1.9127000000000001</v>
      </c>
      <c r="E670" s="238">
        <v>9.83</v>
      </c>
      <c r="F670" s="231">
        <v>100419.68</v>
      </c>
      <c r="G670" s="219">
        <v>45292</v>
      </c>
      <c r="H670" s="198">
        <v>146098</v>
      </c>
    </row>
    <row r="671" spans="1:8">
      <c r="A671" s="222" t="s">
        <v>592</v>
      </c>
      <c r="B671" s="220" t="s">
        <v>1243</v>
      </c>
      <c r="C671" s="236" t="s">
        <v>1800</v>
      </c>
      <c r="D671" s="237">
        <v>0.63780000000000003</v>
      </c>
      <c r="E671" s="238">
        <v>2.56</v>
      </c>
      <c r="F671" s="231">
        <v>31766.720000000001</v>
      </c>
      <c r="G671" s="219">
        <v>45292</v>
      </c>
      <c r="H671" s="198">
        <v>146098</v>
      </c>
    </row>
    <row r="672" spans="1:8">
      <c r="A672" s="222" t="s">
        <v>593</v>
      </c>
      <c r="B672" s="220" t="s">
        <v>1243</v>
      </c>
      <c r="C672" s="236" t="s">
        <v>1800</v>
      </c>
      <c r="D672" s="237">
        <v>0.84909999999999997</v>
      </c>
      <c r="E672" s="238">
        <v>3.43</v>
      </c>
      <c r="F672" s="231">
        <v>42886.16</v>
      </c>
      <c r="G672" s="219">
        <v>45292</v>
      </c>
      <c r="H672" s="198">
        <v>146098</v>
      </c>
    </row>
    <row r="673" spans="1:8">
      <c r="A673" s="222" t="s">
        <v>594</v>
      </c>
      <c r="B673" s="220" t="s">
        <v>1243</v>
      </c>
      <c r="C673" s="236" t="s">
        <v>1800</v>
      </c>
      <c r="D673" s="237">
        <v>1.3196000000000001</v>
      </c>
      <c r="E673" s="238">
        <v>5.31</v>
      </c>
      <c r="F673" s="231">
        <v>68167.94</v>
      </c>
      <c r="G673" s="219">
        <v>45292</v>
      </c>
      <c r="H673" s="198">
        <v>146098</v>
      </c>
    </row>
    <row r="674" spans="1:8">
      <c r="A674" s="222" t="s">
        <v>595</v>
      </c>
      <c r="B674" s="220" t="s">
        <v>1243</v>
      </c>
      <c r="C674" s="236" t="s">
        <v>1800</v>
      </c>
      <c r="D674" s="237">
        <v>2.7917999999999998</v>
      </c>
      <c r="E674" s="238">
        <v>9.9499999999999993</v>
      </c>
      <c r="F674" s="231">
        <v>147977.97</v>
      </c>
      <c r="G674" s="219">
        <v>45292</v>
      </c>
      <c r="H674" s="198">
        <v>146098</v>
      </c>
    </row>
    <row r="675" spans="1:8">
      <c r="A675" s="222" t="s">
        <v>596</v>
      </c>
      <c r="B675" s="220" t="s">
        <v>1243</v>
      </c>
      <c r="C675" s="236" t="s">
        <v>1801</v>
      </c>
      <c r="D675" s="237">
        <v>0.61040000000000005</v>
      </c>
      <c r="E675" s="238">
        <v>2.4</v>
      </c>
      <c r="F675" s="231">
        <v>31035.06</v>
      </c>
      <c r="G675" s="219">
        <v>45292</v>
      </c>
      <c r="H675" s="198">
        <v>146098</v>
      </c>
    </row>
    <row r="676" spans="1:8">
      <c r="A676" s="222" t="s">
        <v>597</v>
      </c>
      <c r="B676" s="220" t="s">
        <v>1243</v>
      </c>
      <c r="C676" s="236" t="s">
        <v>1801</v>
      </c>
      <c r="D676" s="237">
        <v>0.73770000000000002</v>
      </c>
      <c r="E676" s="238">
        <v>3.03</v>
      </c>
      <c r="F676" s="231">
        <v>36111.32</v>
      </c>
      <c r="G676" s="219">
        <v>45292</v>
      </c>
      <c r="H676" s="198">
        <v>146098</v>
      </c>
    </row>
    <row r="677" spans="1:8">
      <c r="A677" s="222" t="s">
        <v>598</v>
      </c>
      <c r="B677" s="220" t="s">
        <v>1243</v>
      </c>
      <c r="C677" s="236" t="s">
        <v>1801</v>
      </c>
      <c r="D677" s="237">
        <v>1.0175000000000001</v>
      </c>
      <c r="E677" s="238">
        <v>4.1399999999999997</v>
      </c>
      <c r="F677" s="231">
        <v>50152.86</v>
      </c>
      <c r="G677" s="219">
        <v>45292</v>
      </c>
      <c r="H677" s="198">
        <v>146098</v>
      </c>
    </row>
    <row r="678" spans="1:8">
      <c r="A678" s="222" t="s">
        <v>599</v>
      </c>
      <c r="B678" s="220" t="s">
        <v>1243</v>
      </c>
      <c r="C678" s="236" t="s">
        <v>1801</v>
      </c>
      <c r="D678" s="237">
        <v>1.8704000000000001</v>
      </c>
      <c r="E678" s="238">
        <v>7.42</v>
      </c>
      <c r="F678" s="231">
        <v>94859.12</v>
      </c>
      <c r="G678" s="219">
        <v>45292</v>
      </c>
      <c r="H678" s="198">
        <v>146098</v>
      </c>
    </row>
    <row r="679" spans="1:8">
      <c r="A679" s="222" t="s">
        <v>600</v>
      </c>
      <c r="B679" s="220" t="s">
        <v>1243</v>
      </c>
      <c r="C679" s="236" t="s">
        <v>1802</v>
      </c>
      <c r="D679" s="237">
        <v>0.54100000000000004</v>
      </c>
      <c r="E679" s="238">
        <v>2.14</v>
      </c>
      <c r="F679" s="231">
        <v>30000</v>
      </c>
      <c r="G679" s="219">
        <v>45292</v>
      </c>
      <c r="H679" s="198">
        <v>146098</v>
      </c>
    </row>
    <row r="680" spans="1:8">
      <c r="A680" s="222" t="s">
        <v>601</v>
      </c>
      <c r="B680" s="220" t="s">
        <v>1243</v>
      </c>
      <c r="C680" s="236" t="s">
        <v>1802</v>
      </c>
      <c r="D680" s="237">
        <v>0.7339</v>
      </c>
      <c r="E680" s="238">
        <v>3.76</v>
      </c>
      <c r="F680" s="231">
        <v>38290.65</v>
      </c>
      <c r="G680" s="219">
        <v>45292</v>
      </c>
      <c r="H680" s="198">
        <v>146098</v>
      </c>
    </row>
    <row r="681" spans="1:8">
      <c r="A681" s="222" t="s">
        <v>602</v>
      </c>
      <c r="B681" s="220" t="s">
        <v>1243</v>
      </c>
      <c r="C681" s="236" t="s">
        <v>1802</v>
      </c>
      <c r="D681" s="237">
        <v>1.0564</v>
      </c>
      <c r="E681" s="238">
        <v>5.46</v>
      </c>
      <c r="F681" s="231">
        <v>53651.16</v>
      </c>
      <c r="G681" s="219">
        <v>45292</v>
      </c>
      <c r="H681" s="198">
        <v>146098</v>
      </c>
    </row>
    <row r="682" spans="1:8">
      <c r="A682" s="222" t="s">
        <v>603</v>
      </c>
      <c r="B682" s="220" t="s">
        <v>1243</v>
      </c>
      <c r="C682" s="236" t="s">
        <v>1802</v>
      </c>
      <c r="D682" s="237">
        <v>1.8360000000000001</v>
      </c>
      <c r="E682" s="238">
        <v>7.75</v>
      </c>
      <c r="F682" s="231">
        <v>95228.98</v>
      </c>
      <c r="G682" s="219">
        <v>45292</v>
      </c>
      <c r="H682" s="198">
        <v>146098</v>
      </c>
    </row>
    <row r="683" spans="1:8">
      <c r="A683" s="222" t="s">
        <v>604</v>
      </c>
      <c r="B683" s="220" t="s">
        <v>1243</v>
      </c>
      <c r="C683" s="236" t="s">
        <v>1803</v>
      </c>
      <c r="D683" s="237">
        <v>0.52439999999999998</v>
      </c>
      <c r="E683" s="238">
        <v>2.0499999999999998</v>
      </c>
      <c r="F683" s="231">
        <v>30000</v>
      </c>
      <c r="G683" s="219">
        <v>45292</v>
      </c>
      <c r="H683" s="198">
        <v>146098</v>
      </c>
    </row>
    <row r="684" spans="1:8">
      <c r="A684" s="222" t="s">
        <v>605</v>
      </c>
      <c r="B684" s="220" t="s">
        <v>1243</v>
      </c>
      <c r="C684" s="236" t="s">
        <v>1803</v>
      </c>
      <c r="D684" s="237">
        <v>0.57520000000000004</v>
      </c>
      <c r="E684" s="238">
        <v>2.93</v>
      </c>
      <c r="F684" s="231">
        <v>30000</v>
      </c>
      <c r="G684" s="219">
        <v>45292</v>
      </c>
      <c r="H684" s="198">
        <v>146098</v>
      </c>
    </row>
    <row r="685" spans="1:8">
      <c r="A685" s="222" t="s">
        <v>606</v>
      </c>
      <c r="B685" s="220" t="s">
        <v>1243</v>
      </c>
      <c r="C685" s="236" t="s">
        <v>1803</v>
      </c>
      <c r="D685" s="237">
        <v>0.89839999999999998</v>
      </c>
      <c r="E685" s="238">
        <v>4.43</v>
      </c>
      <c r="F685" s="231">
        <v>46460.2</v>
      </c>
      <c r="G685" s="219">
        <v>45292</v>
      </c>
      <c r="H685" s="198">
        <v>146098</v>
      </c>
    </row>
    <row r="686" spans="1:8">
      <c r="A686" s="222" t="s">
        <v>607</v>
      </c>
      <c r="B686" s="220" t="s">
        <v>1243</v>
      </c>
      <c r="C686" s="236" t="s">
        <v>1803</v>
      </c>
      <c r="D686" s="237">
        <v>1.7043999999999999</v>
      </c>
      <c r="E686" s="238">
        <v>7.69</v>
      </c>
      <c r="F686" s="231">
        <v>90428.02</v>
      </c>
      <c r="G686" s="219">
        <v>45292</v>
      </c>
      <c r="H686" s="198">
        <v>146098</v>
      </c>
    </row>
    <row r="687" spans="1:8">
      <c r="A687" s="222" t="s">
        <v>608</v>
      </c>
      <c r="B687" s="220" t="s">
        <v>1244</v>
      </c>
      <c r="C687" s="236" t="s">
        <v>1804</v>
      </c>
      <c r="D687" s="237">
        <v>1.4073</v>
      </c>
      <c r="E687" s="238">
        <v>2.68</v>
      </c>
      <c r="F687" s="231">
        <v>70376.5</v>
      </c>
      <c r="G687" s="219">
        <v>45292</v>
      </c>
      <c r="H687" s="198">
        <v>146098</v>
      </c>
    </row>
    <row r="688" spans="1:8">
      <c r="A688" s="222" t="s">
        <v>609</v>
      </c>
      <c r="B688" s="220" t="s">
        <v>1244</v>
      </c>
      <c r="C688" s="236" t="s">
        <v>1804</v>
      </c>
      <c r="D688" s="237">
        <v>1.7439</v>
      </c>
      <c r="E688" s="238">
        <v>4.9800000000000004</v>
      </c>
      <c r="F688" s="231">
        <v>85586.26</v>
      </c>
      <c r="G688" s="219">
        <v>45292</v>
      </c>
      <c r="H688" s="198">
        <v>146098</v>
      </c>
    </row>
    <row r="689" spans="1:8">
      <c r="A689" s="222" t="s">
        <v>610</v>
      </c>
      <c r="B689" s="220" t="s">
        <v>1244</v>
      </c>
      <c r="C689" s="236" t="s">
        <v>1804</v>
      </c>
      <c r="D689" s="237">
        <v>2.7202000000000002</v>
      </c>
      <c r="E689" s="238">
        <v>9.7799999999999994</v>
      </c>
      <c r="F689" s="231">
        <v>139819.13</v>
      </c>
      <c r="G689" s="219">
        <v>45292</v>
      </c>
      <c r="H689" s="198">
        <v>146098</v>
      </c>
    </row>
    <row r="690" spans="1:8">
      <c r="A690" s="222" t="s">
        <v>611</v>
      </c>
      <c r="B690" s="220" t="s">
        <v>1244</v>
      </c>
      <c r="C690" s="236" t="s">
        <v>1804</v>
      </c>
      <c r="D690" s="237">
        <v>5.8529999999999998</v>
      </c>
      <c r="E690" s="238">
        <v>19.850000000000001</v>
      </c>
      <c r="F690" s="231">
        <v>299920.09000000003</v>
      </c>
      <c r="G690" s="219">
        <v>45292</v>
      </c>
      <c r="H690" s="198">
        <v>146098</v>
      </c>
    </row>
    <row r="691" spans="1:8">
      <c r="A691" s="222" t="s">
        <v>612</v>
      </c>
      <c r="B691" s="220" t="s">
        <v>1244</v>
      </c>
      <c r="C691" s="236" t="s">
        <v>1805</v>
      </c>
      <c r="D691" s="237">
        <v>1.2765</v>
      </c>
      <c r="E691" s="238">
        <v>1.51</v>
      </c>
      <c r="F691" s="231">
        <v>59856.92</v>
      </c>
      <c r="G691" s="219">
        <v>45292</v>
      </c>
      <c r="H691" s="198">
        <v>146098</v>
      </c>
    </row>
    <row r="692" spans="1:8">
      <c r="A692" s="222" t="s">
        <v>613</v>
      </c>
      <c r="B692" s="220" t="s">
        <v>1244</v>
      </c>
      <c r="C692" s="236" t="s">
        <v>1805</v>
      </c>
      <c r="D692" s="237">
        <v>1.9265000000000001</v>
      </c>
      <c r="E692" s="238">
        <v>1.8</v>
      </c>
      <c r="F692" s="231">
        <v>88542</v>
      </c>
      <c r="G692" s="219">
        <v>45292</v>
      </c>
      <c r="H692" s="198">
        <v>146098</v>
      </c>
    </row>
    <row r="693" spans="1:8">
      <c r="A693" s="222" t="s">
        <v>614</v>
      </c>
      <c r="B693" s="220" t="s">
        <v>1244</v>
      </c>
      <c r="C693" s="236" t="s">
        <v>1805</v>
      </c>
      <c r="D693" s="237">
        <v>2.0960000000000001</v>
      </c>
      <c r="E693" s="238">
        <v>4.16</v>
      </c>
      <c r="F693" s="231">
        <v>97865.04</v>
      </c>
      <c r="G693" s="219">
        <v>45292</v>
      </c>
      <c r="H693" s="198">
        <v>146098</v>
      </c>
    </row>
    <row r="694" spans="1:8">
      <c r="A694" s="222" t="s">
        <v>615</v>
      </c>
      <c r="B694" s="220" t="s">
        <v>1244</v>
      </c>
      <c r="C694" s="236" t="s">
        <v>1805</v>
      </c>
      <c r="D694" s="237">
        <v>2.8492999999999999</v>
      </c>
      <c r="E694" s="238">
        <v>7.92</v>
      </c>
      <c r="F694" s="231">
        <v>138288.91</v>
      </c>
      <c r="G694" s="219">
        <v>45292</v>
      </c>
      <c r="H694" s="198">
        <v>146098</v>
      </c>
    </row>
    <row r="695" spans="1:8">
      <c r="A695" s="222" t="s">
        <v>616</v>
      </c>
      <c r="B695" s="220" t="s">
        <v>1244</v>
      </c>
      <c r="C695" s="236" t="s">
        <v>1806</v>
      </c>
      <c r="D695" s="237">
        <v>1.1123000000000001</v>
      </c>
      <c r="E695" s="238">
        <v>1.68</v>
      </c>
      <c r="F695" s="231">
        <v>55432.800000000003</v>
      </c>
      <c r="G695" s="219">
        <v>45292</v>
      </c>
      <c r="H695" s="198">
        <v>146098</v>
      </c>
    </row>
    <row r="696" spans="1:8">
      <c r="A696" s="222" t="s">
        <v>617</v>
      </c>
      <c r="B696" s="220" t="s">
        <v>1244</v>
      </c>
      <c r="C696" s="236" t="s">
        <v>1806</v>
      </c>
      <c r="D696" s="237">
        <v>1.8503000000000001</v>
      </c>
      <c r="E696" s="238">
        <v>2.66</v>
      </c>
      <c r="F696" s="231">
        <v>81959.360000000001</v>
      </c>
      <c r="G696" s="219">
        <v>45292</v>
      </c>
      <c r="H696" s="198">
        <v>146098</v>
      </c>
    </row>
    <row r="697" spans="1:8">
      <c r="A697" s="222" t="s">
        <v>618</v>
      </c>
      <c r="B697" s="220" t="s">
        <v>1244</v>
      </c>
      <c r="C697" s="236" t="s">
        <v>1806</v>
      </c>
      <c r="D697" s="237">
        <v>2.3008000000000002</v>
      </c>
      <c r="E697" s="238">
        <v>3.79</v>
      </c>
      <c r="F697" s="231">
        <v>98943.31</v>
      </c>
      <c r="G697" s="219">
        <v>45292</v>
      </c>
      <c r="H697" s="198">
        <v>146098</v>
      </c>
    </row>
    <row r="698" spans="1:8">
      <c r="A698" s="222" t="s">
        <v>619</v>
      </c>
      <c r="B698" s="220" t="s">
        <v>1244</v>
      </c>
      <c r="C698" s="236" t="s">
        <v>1806</v>
      </c>
      <c r="D698" s="237">
        <v>4.3784999999999998</v>
      </c>
      <c r="E698" s="238">
        <v>10.32</v>
      </c>
      <c r="F698" s="231">
        <v>278652.57</v>
      </c>
      <c r="G698" s="219">
        <v>45292</v>
      </c>
      <c r="H698" s="198">
        <v>146098</v>
      </c>
    </row>
    <row r="699" spans="1:8">
      <c r="A699" s="222" t="s">
        <v>620</v>
      </c>
      <c r="B699" s="220" t="s">
        <v>1244</v>
      </c>
      <c r="C699" s="236" t="s">
        <v>1807</v>
      </c>
      <c r="D699" s="237">
        <v>0.71699999999999997</v>
      </c>
      <c r="E699" s="238">
        <v>2.5099999999999998</v>
      </c>
      <c r="F699" s="231">
        <v>34716.629999999997</v>
      </c>
      <c r="G699" s="219">
        <v>45292</v>
      </c>
      <c r="H699" s="198">
        <v>146098</v>
      </c>
    </row>
    <row r="700" spans="1:8">
      <c r="A700" s="222" t="s">
        <v>621</v>
      </c>
      <c r="B700" s="220" t="s">
        <v>1244</v>
      </c>
      <c r="C700" s="236" t="s">
        <v>1807</v>
      </c>
      <c r="D700" s="237">
        <v>0.96350000000000002</v>
      </c>
      <c r="E700" s="238">
        <v>3.85</v>
      </c>
      <c r="F700" s="231">
        <v>47290.75</v>
      </c>
      <c r="G700" s="219">
        <v>45292</v>
      </c>
      <c r="H700" s="198">
        <v>146098</v>
      </c>
    </row>
    <row r="701" spans="1:8">
      <c r="A701" s="222" t="s">
        <v>622</v>
      </c>
      <c r="B701" s="220" t="s">
        <v>1244</v>
      </c>
      <c r="C701" s="236" t="s">
        <v>1807</v>
      </c>
      <c r="D701" s="237">
        <v>1.5750999999999999</v>
      </c>
      <c r="E701" s="238">
        <v>6.53</v>
      </c>
      <c r="F701" s="231">
        <v>77039.47</v>
      </c>
      <c r="G701" s="219">
        <v>45292</v>
      </c>
      <c r="H701" s="198">
        <v>146098</v>
      </c>
    </row>
    <row r="702" spans="1:8">
      <c r="A702" s="222" t="s">
        <v>623</v>
      </c>
      <c r="B702" s="220" t="s">
        <v>1244</v>
      </c>
      <c r="C702" s="236" t="s">
        <v>1807</v>
      </c>
      <c r="D702" s="237">
        <v>2.9651000000000001</v>
      </c>
      <c r="E702" s="238">
        <v>10.28</v>
      </c>
      <c r="F702" s="231">
        <v>160481.66</v>
      </c>
      <c r="G702" s="219">
        <v>45292</v>
      </c>
      <c r="H702" s="198">
        <v>146098</v>
      </c>
    </row>
    <row r="703" spans="1:8">
      <c r="A703" s="222" t="s">
        <v>624</v>
      </c>
      <c r="B703" s="220" t="s">
        <v>1244</v>
      </c>
      <c r="C703" s="236" t="s">
        <v>1808</v>
      </c>
      <c r="D703" s="237">
        <v>0.48759999999999998</v>
      </c>
      <c r="E703" s="238">
        <v>2.75</v>
      </c>
      <c r="F703" s="231">
        <v>30000</v>
      </c>
      <c r="G703" s="219">
        <v>45292</v>
      </c>
      <c r="H703" s="198">
        <v>146098</v>
      </c>
    </row>
    <row r="704" spans="1:8">
      <c r="A704" s="222" t="s">
        <v>625</v>
      </c>
      <c r="B704" s="220" t="s">
        <v>1244</v>
      </c>
      <c r="C704" s="236" t="s">
        <v>1808</v>
      </c>
      <c r="D704" s="237">
        <v>0.62039999999999995</v>
      </c>
      <c r="E704" s="238">
        <v>3.58</v>
      </c>
      <c r="F704" s="231">
        <v>31135.09</v>
      </c>
      <c r="G704" s="219">
        <v>45292</v>
      </c>
      <c r="H704" s="198">
        <v>146098</v>
      </c>
    </row>
    <row r="705" spans="1:8">
      <c r="A705" s="222" t="s">
        <v>626</v>
      </c>
      <c r="B705" s="220" t="s">
        <v>1244</v>
      </c>
      <c r="C705" s="236" t="s">
        <v>1808</v>
      </c>
      <c r="D705" s="237">
        <v>0.96889999999999998</v>
      </c>
      <c r="E705" s="238">
        <v>5.23</v>
      </c>
      <c r="F705" s="231">
        <v>50198.46</v>
      </c>
      <c r="G705" s="219">
        <v>45292</v>
      </c>
      <c r="H705" s="198">
        <v>146098</v>
      </c>
    </row>
    <row r="706" spans="1:8">
      <c r="A706" s="222" t="s">
        <v>627</v>
      </c>
      <c r="B706" s="220" t="s">
        <v>1244</v>
      </c>
      <c r="C706" s="236" t="s">
        <v>1808</v>
      </c>
      <c r="D706" s="237">
        <v>1.7805</v>
      </c>
      <c r="E706" s="238">
        <v>8.89</v>
      </c>
      <c r="F706" s="231">
        <v>93599.49</v>
      </c>
      <c r="G706" s="219">
        <v>45292</v>
      </c>
      <c r="H706" s="198">
        <v>146098</v>
      </c>
    </row>
    <row r="707" spans="1:8">
      <c r="A707" s="222" t="s">
        <v>628</v>
      </c>
      <c r="B707" s="220" t="s">
        <v>1244</v>
      </c>
      <c r="C707" s="236" t="s">
        <v>1809</v>
      </c>
      <c r="D707" s="237">
        <v>0.37969999999999998</v>
      </c>
      <c r="E707" s="238">
        <v>2.42</v>
      </c>
      <c r="F707" s="231">
        <v>30000</v>
      </c>
      <c r="G707" s="219">
        <v>45292</v>
      </c>
      <c r="H707" s="198">
        <v>146098</v>
      </c>
    </row>
    <row r="708" spans="1:8">
      <c r="A708" s="222" t="s">
        <v>629</v>
      </c>
      <c r="B708" s="220" t="s">
        <v>1244</v>
      </c>
      <c r="C708" s="236" t="s">
        <v>1809</v>
      </c>
      <c r="D708" s="237">
        <v>0.65390000000000004</v>
      </c>
      <c r="E708" s="238">
        <v>3.54</v>
      </c>
      <c r="F708" s="231">
        <v>36361.82</v>
      </c>
      <c r="G708" s="219">
        <v>45292</v>
      </c>
      <c r="H708" s="198">
        <v>146098</v>
      </c>
    </row>
    <row r="709" spans="1:8">
      <c r="A709" s="222" t="s">
        <v>630</v>
      </c>
      <c r="B709" s="220" t="s">
        <v>1244</v>
      </c>
      <c r="C709" s="236" t="s">
        <v>1809</v>
      </c>
      <c r="D709" s="237">
        <v>1.3021</v>
      </c>
      <c r="E709" s="238">
        <v>5.81</v>
      </c>
      <c r="F709" s="231">
        <v>73391.44</v>
      </c>
      <c r="G709" s="219">
        <v>45292</v>
      </c>
      <c r="H709" s="198">
        <v>146098</v>
      </c>
    </row>
    <row r="710" spans="1:8">
      <c r="A710" s="222" t="s">
        <v>631</v>
      </c>
      <c r="B710" s="220" t="s">
        <v>1244</v>
      </c>
      <c r="C710" s="236" t="s">
        <v>1809</v>
      </c>
      <c r="D710" s="237">
        <v>2.6993999999999998</v>
      </c>
      <c r="E710" s="238">
        <v>9.92</v>
      </c>
      <c r="F710" s="231">
        <v>153670</v>
      </c>
      <c r="G710" s="219">
        <v>45292</v>
      </c>
      <c r="H710" s="198">
        <v>146098</v>
      </c>
    </row>
    <row r="711" spans="1:8">
      <c r="A711" s="222" t="s">
        <v>632</v>
      </c>
      <c r="B711" s="220" t="s">
        <v>1244</v>
      </c>
      <c r="C711" s="236" t="s">
        <v>1810</v>
      </c>
      <c r="D711" s="237">
        <v>0.64019999999999999</v>
      </c>
      <c r="E711" s="238">
        <v>2.17</v>
      </c>
      <c r="F711" s="231">
        <v>36774.97</v>
      </c>
      <c r="G711" s="219">
        <v>45292</v>
      </c>
      <c r="H711" s="198">
        <v>146098</v>
      </c>
    </row>
    <row r="712" spans="1:8">
      <c r="A712" s="222" t="s">
        <v>633</v>
      </c>
      <c r="B712" s="220" t="s">
        <v>1244</v>
      </c>
      <c r="C712" s="236" t="s">
        <v>1810</v>
      </c>
      <c r="D712" s="237">
        <v>0.73960000000000004</v>
      </c>
      <c r="E712" s="238">
        <v>2.92</v>
      </c>
      <c r="F712" s="231">
        <v>38083.9</v>
      </c>
      <c r="G712" s="219">
        <v>45292</v>
      </c>
      <c r="H712" s="198">
        <v>146098</v>
      </c>
    </row>
    <row r="713" spans="1:8">
      <c r="A713" s="222" t="s">
        <v>634</v>
      </c>
      <c r="B713" s="220" t="s">
        <v>1244</v>
      </c>
      <c r="C713" s="236" t="s">
        <v>1810</v>
      </c>
      <c r="D713" s="237">
        <v>1.0599000000000001</v>
      </c>
      <c r="E713" s="238">
        <v>4.29</v>
      </c>
      <c r="F713" s="231">
        <v>56750.35</v>
      </c>
      <c r="G713" s="219">
        <v>45292</v>
      </c>
      <c r="H713" s="198">
        <v>146098</v>
      </c>
    </row>
    <row r="714" spans="1:8">
      <c r="A714" s="222" t="s">
        <v>635</v>
      </c>
      <c r="B714" s="220" t="s">
        <v>1244</v>
      </c>
      <c r="C714" s="236" t="s">
        <v>1810</v>
      </c>
      <c r="D714" s="237">
        <v>1.5893999999999999</v>
      </c>
      <c r="E714" s="238">
        <v>6.11</v>
      </c>
      <c r="F714" s="231">
        <v>83395.360000000001</v>
      </c>
      <c r="G714" s="219">
        <v>45292</v>
      </c>
      <c r="H714" s="198">
        <v>146098</v>
      </c>
    </row>
    <row r="715" spans="1:8">
      <c r="A715" s="222" t="s">
        <v>636</v>
      </c>
      <c r="B715" s="220" t="s">
        <v>1244</v>
      </c>
      <c r="C715" s="236" t="s">
        <v>1811</v>
      </c>
      <c r="D715" s="237">
        <v>0.40550000000000003</v>
      </c>
      <c r="E715" s="238">
        <v>2.35</v>
      </c>
      <c r="F715" s="231">
        <v>30000</v>
      </c>
      <c r="G715" s="219">
        <v>45292</v>
      </c>
      <c r="H715" s="198">
        <v>146098</v>
      </c>
    </row>
    <row r="716" spans="1:8">
      <c r="A716" s="222" t="s">
        <v>637</v>
      </c>
      <c r="B716" s="220" t="s">
        <v>1244</v>
      </c>
      <c r="C716" s="236" t="s">
        <v>1811</v>
      </c>
      <c r="D716" s="237">
        <v>0.53129999999999999</v>
      </c>
      <c r="E716" s="238">
        <v>3.2</v>
      </c>
      <c r="F716" s="231">
        <v>30000</v>
      </c>
      <c r="G716" s="219">
        <v>45292</v>
      </c>
      <c r="H716" s="198">
        <v>146098</v>
      </c>
    </row>
    <row r="717" spans="1:8">
      <c r="A717" s="222" t="s">
        <v>638</v>
      </c>
      <c r="B717" s="220" t="s">
        <v>1244</v>
      </c>
      <c r="C717" s="236" t="s">
        <v>1811</v>
      </c>
      <c r="D717" s="237">
        <v>0.83150000000000002</v>
      </c>
      <c r="E717" s="238">
        <v>4.6100000000000003</v>
      </c>
      <c r="F717" s="231">
        <v>42132.49</v>
      </c>
      <c r="G717" s="219">
        <v>45292</v>
      </c>
      <c r="H717" s="198">
        <v>146098</v>
      </c>
    </row>
    <row r="718" spans="1:8">
      <c r="A718" s="222" t="s">
        <v>639</v>
      </c>
      <c r="B718" s="220" t="s">
        <v>1244</v>
      </c>
      <c r="C718" s="236" t="s">
        <v>1811</v>
      </c>
      <c r="D718" s="237">
        <v>1.6796</v>
      </c>
      <c r="E718" s="238">
        <v>8.23</v>
      </c>
      <c r="F718" s="231">
        <v>87761.74</v>
      </c>
      <c r="G718" s="219">
        <v>45292</v>
      </c>
      <c r="H718" s="198">
        <v>146098</v>
      </c>
    </row>
    <row r="719" spans="1:8">
      <c r="A719" s="222" t="s">
        <v>640</v>
      </c>
      <c r="B719" s="220" t="s">
        <v>1244</v>
      </c>
      <c r="C719" s="236" t="s">
        <v>1812</v>
      </c>
      <c r="D719" s="237">
        <v>0.60409999999999997</v>
      </c>
      <c r="E719" s="238">
        <v>1.65</v>
      </c>
      <c r="F719" s="231">
        <v>30343.06</v>
      </c>
      <c r="G719" s="219">
        <v>45292</v>
      </c>
      <c r="H719" s="198">
        <v>146098</v>
      </c>
    </row>
    <row r="720" spans="1:8">
      <c r="A720" s="222" t="s">
        <v>641</v>
      </c>
      <c r="B720" s="220" t="s">
        <v>1244</v>
      </c>
      <c r="C720" s="236" t="s">
        <v>1812</v>
      </c>
      <c r="D720" s="237">
        <v>0.69389999999999996</v>
      </c>
      <c r="E720" s="238">
        <v>2.37</v>
      </c>
      <c r="F720" s="231">
        <v>33951.879999999997</v>
      </c>
      <c r="G720" s="219">
        <v>45292</v>
      </c>
      <c r="H720" s="198">
        <v>146098</v>
      </c>
    </row>
    <row r="721" spans="1:8">
      <c r="A721" s="222" t="s">
        <v>642</v>
      </c>
      <c r="B721" s="220" t="s">
        <v>1244</v>
      </c>
      <c r="C721" s="236" t="s">
        <v>1812</v>
      </c>
      <c r="D721" s="237">
        <v>1.006</v>
      </c>
      <c r="E721" s="238">
        <v>3.67</v>
      </c>
      <c r="F721" s="231">
        <v>51051.15</v>
      </c>
      <c r="G721" s="219">
        <v>45292</v>
      </c>
      <c r="H721" s="198">
        <v>146098</v>
      </c>
    </row>
    <row r="722" spans="1:8">
      <c r="A722" s="222" t="s">
        <v>643</v>
      </c>
      <c r="B722" s="220" t="s">
        <v>1244</v>
      </c>
      <c r="C722" s="236" t="s">
        <v>1812</v>
      </c>
      <c r="D722" s="237">
        <v>1.6787000000000001</v>
      </c>
      <c r="E722" s="238">
        <v>4.7699999999999996</v>
      </c>
      <c r="F722" s="231">
        <v>85595.199999999997</v>
      </c>
      <c r="G722" s="219">
        <v>45292</v>
      </c>
      <c r="H722" s="198">
        <v>146098</v>
      </c>
    </row>
    <row r="723" spans="1:8">
      <c r="A723" s="222" t="s">
        <v>644</v>
      </c>
      <c r="B723" s="220" t="s">
        <v>1244</v>
      </c>
      <c r="C723" s="236" t="s">
        <v>1813</v>
      </c>
      <c r="D723" s="237">
        <v>0.45179999999999998</v>
      </c>
      <c r="E723" s="238">
        <v>2.0299999999999998</v>
      </c>
      <c r="F723" s="231">
        <v>30000</v>
      </c>
      <c r="G723" s="219">
        <v>45292</v>
      </c>
      <c r="H723" s="198">
        <v>146098</v>
      </c>
    </row>
    <row r="724" spans="1:8">
      <c r="A724" s="222" t="s">
        <v>645</v>
      </c>
      <c r="B724" s="220" t="s">
        <v>1244</v>
      </c>
      <c r="C724" s="236" t="s">
        <v>1813</v>
      </c>
      <c r="D724" s="237">
        <v>0.56779999999999997</v>
      </c>
      <c r="E724" s="238">
        <v>2.82</v>
      </c>
      <c r="F724" s="231">
        <v>30000</v>
      </c>
      <c r="G724" s="219">
        <v>45292</v>
      </c>
      <c r="H724" s="198">
        <v>146098</v>
      </c>
    </row>
    <row r="725" spans="1:8">
      <c r="A725" s="222" t="s">
        <v>646</v>
      </c>
      <c r="B725" s="220" t="s">
        <v>1244</v>
      </c>
      <c r="C725" s="236" t="s">
        <v>1813</v>
      </c>
      <c r="D725" s="237">
        <v>0.91059999999999997</v>
      </c>
      <c r="E725" s="238">
        <v>4.32</v>
      </c>
      <c r="F725" s="231">
        <v>49843.15</v>
      </c>
      <c r="G725" s="219">
        <v>45292</v>
      </c>
      <c r="H725" s="198">
        <v>146098</v>
      </c>
    </row>
    <row r="726" spans="1:8">
      <c r="A726" s="222" t="s">
        <v>647</v>
      </c>
      <c r="B726" s="220" t="s">
        <v>1244</v>
      </c>
      <c r="C726" s="236" t="s">
        <v>1813</v>
      </c>
      <c r="D726" s="237">
        <v>1.7746</v>
      </c>
      <c r="E726" s="238">
        <v>7.35</v>
      </c>
      <c r="F726" s="231">
        <v>98634.42</v>
      </c>
      <c r="G726" s="219">
        <v>45292</v>
      </c>
      <c r="H726" s="198">
        <v>146098</v>
      </c>
    </row>
    <row r="727" spans="1:8">
      <c r="A727" s="222" t="s">
        <v>648</v>
      </c>
      <c r="B727" s="220" t="s">
        <v>1245</v>
      </c>
      <c r="C727" s="236" t="s">
        <v>1814</v>
      </c>
      <c r="D727" s="237">
        <v>1.1731</v>
      </c>
      <c r="E727" s="238">
        <v>1.76</v>
      </c>
      <c r="F727" s="231">
        <v>51596.62</v>
      </c>
      <c r="G727" s="219">
        <v>45292</v>
      </c>
      <c r="H727" s="198">
        <v>146098</v>
      </c>
    </row>
    <row r="728" spans="1:8">
      <c r="A728" s="222" t="s">
        <v>649</v>
      </c>
      <c r="B728" s="220" t="s">
        <v>1245</v>
      </c>
      <c r="C728" s="236" t="s">
        <v>1814</v>
      </c>
      <c r="D728" s="237">
        <v>2.0632999999999999</v>
      </c>
      <c r="E728" s="238">
        <v>4.3899999999999997</v>
      </c>
      <c r="F728" s="231">
        <v>90649.02</v>
      </c>
      <c r="G728" s="219">
        <v>45292</v>
      </c>
      <c r="H728" s="198">
        <v>146098</v>
      </c>
    </row>
    <row r="729" spans="1:8">
      <c r="A729" s="222" t="s">
        <v>650</v>
      </c>
      <c r="B729" s="220" t="s">
        <v>1245</v>
      </c>
      <c r="C729" s="236" t="s">
        <v>1814</v>
      </c>
      <c r="D729" s="237">
        <v>2.9510999999999998</v>
      </c>
      <c r="E729" s="238">
        <v>6.63</v>
      </c>
      <c r="F729" s="231">
        <v>136193.45000000001</v>
      </c>
      <c r="G729" s="219">
        <v>45292</v>
      </c>
      <c r="H729" s="198">
        <v>146098</v>
      </c>
    </row>
    <row r="730" spans="1:8">
      <c r="A730" s="222" t="s">
        <v>651</v>
      </c>
      <c r="B730" s="220" t="s">
        <v>1245</v>
      </c>
      <c r="C730" s="236" t="s">
        <v>1814</v>
      </c>
      <c r="D730" s="237">
        <v>4.1346999999999996</v>
      </c>
      <c r="E730" s="238">
        <v>11.13</v>
      </c>
      <c r="F730" s="231">
        <v>168764.04</v>
      </c>
      <c r="G730" s="219">
        <v>45292</v>
      </c>
      <c r="H730" s="198">
        <v>146098</v>
      </c>
    </row>
    <row r="731" spans="1:8">
      <c r="A731" s="222" t="s">
        <v>652</v>
      </c>
      <c r="B731" s="220" t="s">
        <v>1245</v>
      </c>
      <c r="C731" s="236" t="s">
        <v>1815</v>
      </c>
      <c r="D731" s="237">
        <v>0.99619999999999997</v>
      </c>
      <c r="E731" s="238">
        <v>1.3</v>
      </c>
      <c r="F731" s="231">
        <v>42817.49</v>
      </c>
      <c r="G731" s="219">
        <v>45292</v>
      </c>
      <c r="H731" s="198">
        <v>146098</v>
      </c>
    </row>
    <row r="732" spans="1:8">
      <c r="A732" s="222" t="s">
        <v>653</v>
      </c>
      <c r="B732" s="220" t="s">
        <v>1245</v>
      </c>
      <c r="C732" s="236" t="s">
        <v>1815</v>
      </c>
      <c r="D732" s="237">
        <v>1.1375</v>
      </c>
      <c r="E732" s="238">
        <v>1.56</v>
      </c>
      <c r="F732" s="231">
        <v>49479.78</v>
      </c>
      <c r="G732" s="219">
        <v>45292</v>
      </c>
      <c r="H732" s="198">
        <v>146098</v>
      </c>
    </row>
    <row r="733" spans="1:8">
      <c r="A733" s="222" t="s">
        <v>654</v>
      </c>
      <c r="B733" s="220" t="s">
        <v>1245</v>
      </c>
      <c r="C733" s="236" t="s">
        <v>1815</v>
      </c>
      <c r="D733" s="237">
        <v>1.8593</v>
      </c>
      <c r="E733" s="238">
        <v>2.93</v>
      </c>
      <c r="F733" s="231">
        <v>86190.720000000001</v>
      </c>
      <c r="G733" s="219">
        <v>45292</v>
      </c>
      <c r="H733" s="198">
        <v>146098</v>
      </c>
    </row>
    <row r="734" spans="1:8">
      <c r="A734" s="222" t="s">
        <v>655</v>
      </c>
      <c r="B734" s="220" t="s">
        <v>1245</v>
      </c>
      <c r="C734" s="236" t="s">
        <v>1815</v>
      </c>
      <c r="D734" s="237">
        <v>4.1254999999999997</v>
      </c>
      <c r="E734" s="238">
        <v>9.36</v>
      </c>
      <c r="F734" s="231">
        <v>192140.92</v>
      </c>
      <c r="G734" s="219">
        <v>45292</v>
      </c>
      <c r="H734" s="198">
        <v>146098</v>
      </c>
    </row>
    <row r="735" spans="1:8">
      <c r="A735" s="222" t="s">
        <v>656</v>
      </c>
      <c r="B735" s="220" t="s">
        <v>1245</v>
      </c>
      <c r="C735" s="236" t="s">
        <v>1816</v>
      </c>
      <c r="D735" s="237">
        <v>0.93430000000000002</v>
      </c>
      <c r="E735" s="238">
        <v>1.29</v>
      </c>
      <c r="F735" s="231">
        <v>40426.82</v>
      </c>
      <c r="G735" s="219">
        <v>45292</v>
      </c>
      <c r="H735" s="198">
        <v>146098</v>
      </c>
    </row>
    <row r="736" spans="1:8">
      <c r="A736" s="222" t="s">
        <v>657</v>
      </c>
      <c r="B736" s="220" t="s">
        <v>1245</v>
      </c>
      <c r="C736" s="236" t="s">
        <v>1816</v>
      </c>
      <c r="D736" s="237">
        <v>1.3077000000000001</v>
      </c>
      <c r="E736" s="238">
        <v>2.0699999999999998</v>
      </c>
      <c r="F736" s="231">
        <v>59284.99</v>
      </c>
      <c r="G736" s="219">
        <v>45292</v>
      </c>
      <c r="H736" s="198">
        <v>146098</v>
      </c>
    </row>
    <row r="737" spans="1:8">
      <c r="A737" s="222" t="s">
        <v>658</v>
      </c>
      <c r="B737" s="220" t="s">
        <v>1245</v>
      </c>
      <c r="C737" s="236" t="s">
        <v>1816</v>
      </c>
      <c r="D737" s="237">
        <v>2.2141999999999999</v>
      </c>
      <c r="E737" s="238">
        <v>5.26</v>
      </c>
      <c r="F737" s="231">
        <v>104053.6</v>
      </c>
      <c r="G737" s="219">
        <v>45292</v>
      </c>
      <c r="H737" s="198">
        <v>146098</v>
      </c>
    </row>
    <row r="738" spans="1:8">
      <c r="A738" s="222" t="s">
        <v>659</v>
      </c>
      <c r="B738" s="220" t="s">
        <v>1245</v>
      </c>
      <c r="C738" s="236" t="s">
        <v>1816</v>
      </c>
      <c r="D738" s="237">
        <v>4.3611000000000004</v>
      </c>
      <c r="E738" s="238">
        <v>11.91</v>
      </c>
      <c r="F738" s="231">
        <v>237877.99</v>
      </c>
      <c r="G738" s="219">
        <v>45292</v>
      </c>
      <c r="H738" s="198">
        <v>146098</v>
      </c>
    </row>
    <row r="739" spans="1:8">
      <c r="A739" s="222" t="s">
        <v>660</v>
      </c>
      <c r="B739" s="220" t="s">
        <v>1245</v>
      </c>
      <c r="C739" s="236" t="s">
        <v>1817</v>
      </c>
      <c r="D739" s="237">
        <v>1.2629999999999999</v>
      </c>
      <c r="E739" s="238">
        <v>2.2799999999999998</v>
      </c>
      <c r="F739" s="231">
        <v>60153.38</v>
      </c>
      <c r="G739" s="219">
        <v>45292</v>
      </c>
      <c r="H739" s="198">
        <v>146098</v>
      </c>
    </row>
    <row r="740" spans="1:8">
      <c r="A740" s="222" t="s">
        <v>661</v>
      </c>
      <c r="B740" s="220" t="s">
        <v>1245</v>
      </c>
      <c r="C740" s="236" t="s">
        <v>1817</v>
      </c>
      <c r="D740" s="237">
        <v>1.3583000000000001</v>
      </c>
      <c r="E740" s="238">
        <v>4.04</v>
      </c>
      <c r="F740" s="231">
        <v>64736.11</v>
      </c>
      <c r="G740" s="219">
        <v>45292</v>
      </c>
      <c r="H740" s="198">
        <v>146098</v>
      </c>
    </row>
    <row r="741" spans="1:8">
      <c r="A741" s="222" t="s">
        <v>662</v>
      </c>
      <c r="B741" s="220" t="s">
        <v>1245</v>
      </c>
      <c r="C741" s="236" t="s">
        <v>1817</v>
      </c>
      <c r="D741" s="237">
        <v>2.08</v>
      </c>
      <c r="E741" s="238">
        <v>7</v>
      </c>
      <c r="F741" s="231">
        <v>100944.79</v>
      </c>
      <c r="G741" s="219">
        <v>45292</v>
      </c>
      <c r="H741" s="198">
        <v>146098</v>
      </c>
    </row>
    <row r="742" spans="1:8">
      <c r="A742" s="222" t="s">
        <v>663</v>
      </c>
      <c r="B742" s="220" t="s">
        <v>1245</v>
      </c>
      <c r="C742" s="236" t="s">
        <v>1817</v>
      </c>
      <c r="D742" s="237">
        <v>4.1938000000000004</v>
      </c>
      <c r="E742" s="238">
        <v>13.77</v>
      </c>
      <c r="F742" s="231">
        <v>210313.41</v>
      </c>
      <c r="G742" s="219">
        <v>45292</v>
      </c>
      <c r="H742" s="198">
        <v>146098</v>
      </c>
    </row>
    <row r="743" spans="1:8">
      <c r="A743" s="222" t="s">
        <v>664</v>
      </c>
      <c r="B743" s="220" t="s">
        <v>1245</v>
      </c>
      <c r="C743" s="236" t="s">
        <v>1818</v>
      </c>
      <c r="D743" s="237">
        <v>0.42649999999999999</v>
      </c>
      <c r="E743" s="238">
        <v>2.0699999999999998</v>
      </c>
      <c r="F743" s="231">
        <v>30000</v>
      </c>
      <c r="G743" s="219">
        <v>45292</v>
      </c>
      <c r="H743" s="198">
        <v>146098</v>
      </c>
    </row>
    <row r="744" spans="1:8">
      <c r="A744" s="222" t="s">
        <v>665</v>
      </c>
      <c r="B744" s="220" t="s">
        <v>1245</v>
      </c>
      <c r="C744" s="236" t="s">
        <v>1818</v>
      </c>
      <c r="D744" s="237">
        <v>0.49559999999999998</v>
      </c>
      <c r="E744" s="238">
        <v>2.25</v>
      </c>
      <c r="F744" s="231">
        <v>30000</v>
      </c>
      <c r="G744" s="219">
        <v>45292</v>
      </c>
      <c r="H744" s="198">
        <v>146098</v>
      </c>
    </row>
    <row r="745" spans="1:8">
      <c r="A745" s="222" t="s">
        <v>666</v>
      </c>
      <c r="B745" s="220" t="s">
        <v>1245</v>
      </c>
      <c r="C745" s="236" t="s">
        <v>1818</v>
      </c>
      <c r="D745" s="237">
        <v>0.77310000000000001</v>
      </c>
      <c r="E745" s="238">
        <v>3.43</v>
      </c>
      <c r="F745" s="231">
        <v>38382.769999999997</v>
      </c>
      <c r="G745" s="219">
        <v>45292</v>
      </c>
      <c r="H745" s="198">
        <v>146098</v>
      </c>
    </row>
    <row r="746" spans="1:8">
      <c r="A746" s="222" t="s">
        <v>667</v>
      </c>
      <c r="B746" s="220" t="s">
        <v>1245</v>
      </c>
      <c r="C746" s="236" t="s">
        <v>1818</v>
      </c>
      <c r="D746" s="237">
        <v>1.6798</v>
      </c>
      <c r="E746" s="238">
        <v>6.14</v>
      </c>
      <c r="F746" s="231">
        <v>87122.54</v>
      </c>
      <c r="G746" s="219">
        <v>45292</v>
      </c>
      <c r="H746" s="198">
        <v>146098</v>
      </c>
    </row>
    <row r="747" spans="1:8">
      <c r="A747" s="222" t="s">
        <v>668</v>
      </c>
      <c r="B747" s="220" t="s">
        <v>1245</v>
      </c>
      <c r="C747" s="236" t="s">
        <v>1819</v>
      </c>
      <c r="D747" s="237">
        <v>0.45369999999999999</v>
      </c>
      <c r="E747" s="238">
        <v>2.38</v>
      </c>
      <c r="F747" s="231">
        <v>30000</v>
      </c>
      <c r="G747" s="219">
        <v>45292</v>
      </c>
      <c r="H747" s="198">
        <v>146098</v>
      </c>
    </row>
    <row r="748" spans="1:8">
      <c r="A748" s="222" t="s">
        <v>669</v>
      </c>
      <c r="B748" s="220" t="s">
        <v>1245</v>
      </c>
      <c r="C748" s="236" t="s">
        <v>1819</v>
      </c>
      <c r="D748" s="237">
        <v>0.61350000000000005</v>
      </c>
      <c r="E748" s="238">
        <v>3.58</v>
      </c>
      <c r="F748" s="231">
        <v>34298.910000000003</v>
      </c>
      <c r="G748" s="219">
        <v>45292</v>
      </c>
      <c r="H748" s="198">
        <v>146098</v>
      </c>
    </row>
    <row r="749" spans="1:8">
      <c r="A749" s="222" t="s">
        <v>670</v>
      </c>
      <c r="B749" s="220" t="s">
        <v>1245</v>
      </c>
      <c r="C749" s="236" t="s">
        <v>1819</v>
      </c>
      <c r="D749" s="237">
        <v>0.96989999999999998</v>
      </c>
      <c r="E749" s="238">
        <v>5.01</v>
      </c>
      <c r="F749" s="231">
        <v>52961.09</v>
      </c>
      <c r="G749" s="219">
        <v>45292</v>
      </c>
      <c r="H749" s="198">
        <v>146098</v>
      </c>
    </row>
    <row r="750" spans="1:8">
      <c r="A750" s="222" t="s">
        <v>671</v>
      </c>
      <c r="B750" s="220" t="s">
        <v>1245</v>
      </c>
      <c r="C750" s="236" t="s">
        <v>1819</v>
      </c>
      <c r="D750" s="237">
        <v>1.9342999999999999</v>
      </c>
      <c r="E750" s="238">
        <v>8.7200000000000006</v>
      </c>
      <c r="F750" s="231">
        <v>105785.06</v>
      </c>
      <c r="G750" s="219">
        <v>45292</v>
      </c>
      <c r="H750" s="198">
        <v>146098</v>
      </c>
    </row>
    <row r="751" spans="1:8">
      <c r="A751" s="222" t="s">
        <v>672</v>
      </c>
      <c r="B751" s="220" t="s">
        <v>1245</v>
      </c>
      <c r="C751" s="236" t="s">
        <v>1820</v>
      </c>
      <c r="D751" s="237">
        <v>0.35160000000000002</v>
      </c>
      <c r="E751" s="238">
        <v>1.7</v>
      </c>
      <c r="F751" s="231">
        <v>30000</v>
      </c>
      <c r="G751" s="219">
        <v>45292</v>
      </c>
      <c r="H751" s="198">
        <v>146098</v>
      </c>
    </row>
    <row r="752" spans="1:8">
      <c r="A752" s="222" t="s">
        <v>673</v>
      </c>
      <c r="B752" s="220" t="s">
        <v>1245</v>
      </c>
      <c r="C752" s="236" t="s">
        <v>1820</v>
      </c>
      <c r="D752" s="237">
        <v>0.46929999999999999</v>
      </c>
      <c r="E752" s="238">
        <v>2.23</v>
      </c>
      <c r="F752" s="231">
        <v>30000</v>
      </c>
      <c r="G752" s="219">
        <v>45292</v>
      </c>
      <c r="H752" s="198">
        <v>146098</v>
      </c>
    </row>
    <row r="753" spans="1:8">
      <c r="A753" s="222" t="s">
        <v>674</v>
      </c>
      <c r="B753" s="220" t="s">
        <v>1245</v>
      </c>
      <c r="C753" s="236" t="s">
        <v>1820</v>
      </c>
      <c r="D753" s="237">
        <v>0.69420000000000004</v>
      </c>
      <c r="E753" s="238">
        <v>3.38</v>
      </c>
      <c r="F753" s="231">
        <v>35071.25</v>
      </c>
      <c r="G753" s="219">
        <v>45292</v>
      </c>
      <c r="H753" s="198">
        <v>146098</v>
      </c>
    </row>
    <row r="754" spans="1:8">
      <c r="A754" s="222" t="s">
        <v>675</v>
      </c>
      <c r="B754" s="220" t="s">
        <v>1245</v>
      </c>
      <c r="C754" s="236" t="s">
        <v>1820</v>
      </c>
      <c r="D754" s="237">
        <v>1.2371000000000001</v>
      </c>
      <c r="E754" s="238">
        <v>5.3</v>
      </c>
      <c r="F754" s="231">
        <v>66374.05</v>
      </c>
      <c r="G754" s="219">
        <v>45292</v>
      </c>
      <c r="H754" s="198">
        <v>146098</v>
      </c>
    </row>
    <row r="755" spans="1:8">
      <c r="A755" s="222" t="s">
        <v>676</v>
      </c>
      <c r="B755" s="220" t="s">
        <v>1245</v>
      </c>
      <c r="C755" s="236" t="s">
        <v>1821</v>
      </c>
      <c r="D755" s="237">
        <v>0.64290000000000003</v>
      </c>
      <c r="E755" s="238">
        <v>2.0099999999999998</v>
      </c>
      <c r="F755" s="231">
        <v>42088.639999999999</v>
      </c>
      <c r="G755" s="219">
        <v>45292</v>
      </c>
      <c r="H755" s="198">
        <v>146098</v>
      </c>
    </row>
    <row r="756" spans="1:8">
      <c r="A756" s="222" t="s">
        <v>677</v>
      </c>
      <c r="B756" s="220" t="s">
        <v>1245</v>
      </c>
      <c r="C756" s="236" t="s">
        <v>1821</v>
      </c>
      <c r="D756" s="237">
        <v>0.71060000000000001</v>
      </c>
      <c r="E756" s="238">
        <v>2.73</v>
      </c>
      <c r="F756" s="231">
        <v>41069.54</v>
      </c>
      <c r="G756" s="219">
        <v>45292</v>
      </c>
      <c r="H756" s="198">
        <v>146098</v>
      </c>
    </row>
    <row r="757" spans="1:8">
      <c r="A757" s="222" t="s">
        <v>678</v>
      </c>
      <c r="B757" s="220" t="s">
        <v>1245</v>
      </c>
      <c r="C757" s="236" t="s">
        <v>1821</v>
      </c>
      <c r="D757" s="237">
        <v>1.2235</v>
      </c>
      <c r="E757" s="238">
        <v>4.1100000000000003</v>
      </c>
      <c r="F757" s="231">
        <v>72124.28</v>
      </c>
      <c r="G757" s="219">
        <v>45292</v>
      </c>
      <c r="H757" s="198">
        <v>146098</v>
      </c>
    </row>
    <row r="758" spans="1:8">
      <c r="A758" s="222" t="s">
        <v>679</v>
      </c>
      <c r="B758" s="220" t="s">
        <v>1245</v>
      </c>
      <c r="C758" s="236" t="s">
        <v>1821</v>
      </c>
      <c r="D758" s="237">
        <v>3.5323000000000002</v>
      </c>
      <c r="E758" s="238">
        <v>9.2899999999999991</v>
      </c>
      <c r="F758" s="231">
        <v>234000.43</v>
      </c>
      <c r="G758" s="219">
        <v>45292</v>
      </c>
      <c r="H758" s="198">
        <v>146098</v>
      </c>
    </row>
    <row r="759" spans="1:8">
      <c r="A759" s="222" t="s">
        <v>680</v>
      </c>
      <c r="B759" s="220" t="s">
        <v>1245</v>
      </c>
      <c r="C759" s="236" t="s">
        <v>1822</v>
      </c>
      <c r="D759" s="237">
        <v>0.50149999999999995</v>
      </c>
      <c r="E759" s="238">
        <v>2.16</v>
      </c>
      <c r="F759" s="231">
        <v>30000</v>
      </c>
      <c r="G759" s="219">
        <v>45292</v>
      </c>
      <c r="H759" s="198">
        <v>146098</v>
      </c>
    </row>
    <row r="760" spans="1:8">
      <c r="A760" s="222" t="s">
        <v>681</v>
      </c>
      <c r="B760" s="220" t="s">
        <v>1245</v>
      </c>
      <c r="C760" s="236" t="s">
        <v>1822</v>
      </c>
      <c r="D760" s="237">
        <v>0.70320000000000005</v>
      </c>
      <c r="E760" s="238">
        <v>3.21</v>
      </c>
      <c r="F760" s="231">
        <v>38653.47</v>
      </c>
      <c r="G760" s="219">
        <v>45292</v>
      </c>
      <c r="H760" s="198">
        <v>146098</v>
      </c>
    </row>
    <row r="761" spans="1:8">
      <c r="A761" s="222" t="s">
        <v>682</v>
      </c>
      <c r="B761" s="220" t="s">
        <v>1245</v>
      </c>
      <c r="C761" s="236" t="s">
        <v>1822</v>
      </c>
      <c r="D761" s="237">
        <v>1.0483</v>
      </c>
      <c r="E761" s="238">
        <v>4.3600000000000003</v>
      </c>
      <c r="F761" s="231">
        <v>57772.25</v>
      </c>
      <c r="G761" s="219">
        <v>45292</v>
      </c>
      <c r="H761" s="198">
        <v>146098</v>
      </c>
    </row>
    <row r="762" spans="1:8">
      <c r="A762" s="222" t="s">
        <v>683</v>
      </c>
      <c r="B762" s="220" t="s">
        <v>1245</v>
      </c>
      <c r="C762" s="236" t="s">
        <v>1822</v>
      </c>
      <c r="D762" s="237">
        <v>1.8856999999999999</v>
      </c>
      <c r="E762" s="238">
        <v>7.11</v>
      </c>
      <c r="F762" s="231">
        <v>104522.35</v>
      </c>
      <c r="G762" s="219">
        <v>45292</v>
      </c>
      <c r="H762" s="198">
        <v>146098</v>
      </c>
    </row>
    <row r="763" spans="1:8">
      <c r="A763" s="222" t="s">
        <v>684</v>
      </c>
      <c r="B763" s="220" t="s">
        <v>1245</v>
      </c>
      <c r="C763" s="236" t="s">
        <v>1823</v>
      </c>
      <c r="D763" s="237">
        <v>0.39369999999999999</v>
      </c>
      <c r="E763" s="238">
        <v>1.86</v>
      </c>
      <c r="F763" s="231">
        <v>30000</v>
      </c>
      <c r="G763" s="219">
        <v>45292</v>
      </c>
      <c r="H763" s="198">
        <v>146098</v>
      </c>
    </row>
    <row r="764" spans="1:8">
      <c r="A764" s="222" t="s">
        <v>685</v>
      </c>
      <c r="B764" s="220" t="s">
        <v>1245</v>
      </c>
      <c r="C764" s="236" t="s">
        <v>1823</v>
      </c>
      <c r="D764" s="237">
        <v>0.49880000000000002</v>
      </c>
      <c r="E764" s="238">
        <v>2.2000000000000002</v>
      </c>
      <c r="F764" s="231">
        <v>30000</v>
      </c>
      <c r="G764" s="219">
        <v>45292</v>
      </c>
      <c r="H764" s="198">
        <v>146098</v>
      </c>
    </row>
    <row r="765" spans="1:8">
      <c r="A765" s="222" t="s">
        <v>686</v>
      </c>
      <c r="B765" s="220" t="s">
        <v>1245</v>
      </c>
      <c r="C765" s="236" t="s">
        <v>1823</v>
      </c>
      <c r="D765" s="237">
        <v>0.74080000000000001</v>
      </c>
      <c r="E765" s="238">
        <v>2.91</v>
      </c>
      <c r="F765" s="231">
        <v>38186.69</v>
      </c>
      <c r="G765" s="219">
        <v>45292</v>
      </c>
      <c r="H765" s="198">
        <v>146098</v>
      </c>
    </row>
    <row r="766" spans="1:8">
      <c r="A766" s="222" t="s">
        <v>687</v>
      </c>
      <c r="B766" s="220" t="s">
        <v>1245</v>
      </c>
      <c r="C766" s="236" t="s">
        <v>1823</v>
      </c>
      <c r="D766" s="237">
        <v>1.6315999999999999</v>
      </c>
      <c r="E766" s="238">
        <v>5.56</v>
      </c>
      <c r="F766" s="231">
        <v>86144.61</v>
      </c>
      <c r="G766" s="219">
        <v>45292</v>
      </c>
      <c r="H766" s="198">
        <v>146098</v>
      </c>
    </row>
    <row r="767" spans="1:8">
      <c r="A767" s="222" t="s">
        <v>1512</v>
      </c>
      <c r="B767" s="220" t="s">
        <v>1245</v>
      </c>
      <c r="C767" s="236" t="s">
        <v>1824</v>
      </c>
      <c r="D767" s="237">
        <v>0.41570000000000001</v>
      </c>
      <c r="E767" s="238">
        <v>2.2000000000000002</v>
      </c>
      <c r="F767" s="231">
        <v>30000</v>
      </c>
      <c r="G767" s="219">
        <v>45292</v>
      </c>
      <c r="H767" s="198">
        <v>146098</v>
      </c>
    </row>
    <row r="768" spans="1:8">
      <c r="A768" s="222" t="s">
        <v>1513</v>
      </c>
      <c r="B768" s="220" t="s">
        <v>1245</v>
      </c>
      <c r="C768" s="236" t="s">
        <v>1824</v>
      </c>
      <c r="D768" s="237">
        <v>0.55269999999999997</v>
      </c>
      <c r="E768" s="238">
        <v>2.92</v>
      </c>
      <c r="F768" s="231">
        <v>30000</v>
      </c>
      <c r="G768" s="219">
        <v>45292</v>
      </c>
      <c r="H768" s="198">
        <v>146098</v>
      </c>
    </row>
    <row r="769" spans="1:8">
      <c r="A769" s="222" t="s">
        <v>1514</v>
      </c>
      <c r="B769" s="220" t="s">
        <v>1245</v>
      </c>
      <c r="C769" s="236" t="s">
        <v>1824</v>
      </c>
      <c r="D769" s="237">
        <v>0.85709999999999997</v>
      </c>
      <c r="E769" s="238">
        <v>4.4000000000000004</v>
      </c>
      <c r="F769" s="231">
        <v>42448.38</v>
      </c>
      <c r="G769" s="219">
        <v>45292</v>
      </c>
      <c r="H769" s="198">
        <v>146098</v>
      </c>
    </row>
    <row r="770" spans="1:8">
      <c r="A770" s="222" t="s">
        <v>1515</v>
      </c>
      <c r="B770" s="220" t="s">
        <v>1245</v>
      </c>
      <c r="C770" s="236" t="s">
        <v>1824</v>
      </c>
      <c r="D770" s="237">
        <v>1.5952</v>
      </c>
      <c r="E770" s="238">
        <v>7.2</v>
      </c>
      <c r="F770" s="231">
        <v>82045.91</v>
      </c>
      <c r="G770" s="219">
        <v>45292</v>
      </c>
      <c r="H770" s="198">
        <v>146098</v>
      </c>
    </row>
    <row r="771" spans="1:8">
      <c r="A771" s="222" t="s">
        <v>1516</v>
      </c>
      <c r="B771" s="220" t="s">
        <v>1245</v>
      </c>
      <c r="C771" s="236" t="s">
        <v>1825</v>
      </c>
      <c r="D771" s="237">
        <v>0.47189999999999999</v>
      </c>
      <c r="E771" s="238">
        <v>1.87</v>
      </c>
      <c r="F771" s="231">
        <v>30000</v>
      </c>
      <c r="G771" s="219">
        <v>45292</v>
      </c>
      <c r="H771" s="198">
        <v>146098</v>
      </c>
    </row>
    <row r="772" spans="1:8">
      <c r="A772" s="222" t="s">
        <v>1517</v>
      </c>
      <c r="B772" s="220" t="s">
        <v>1245</v>
      </c>
      <c r="C772" s="236" t="s">
        <v>1825</v>
      </c>
      <c r="D772" s="237">
        <v>0.6069</v>
      </c>
      <c r="E772" s="238">
        <v>2.64</v>
      </c>
      <c r="F772" s="231">
        <v>30000</v>
      </c>
      <c r="G772" s="219">
        <v>45292</v>
      </c>
      <c r="H772" s="198">
        <v>146098</v>
      </c>
    </row>
    <row r="773" spans="1:8">
      <c r="A773" s="222" t="s">
        <v>1518</v>
      </c>
      <c r="B773" s="220" t="s">
        <v>1245</v>
      </c>
      <c r="C773" s="236" t="s">
        <v>1825</v>
      </c>
      <c r="D773" s="237">
        <v>0.95020000000000004</v>
      </c>
      <c r="E773" s="238">
        <v>4.5999999999999996</v>
      </c>
      <c r="F773" s="231">
        <v>46001.9</v>
      </c>
      <c r="G773" s="219">
        <v>45292</v>
      </c>
      <c r="H773" s="198">
        <v>146098</v>
      </c>
    </row>
    <row r="774" spans="1:8">
      <c r="A774" s="222" t="s">
        <v>1519</v>
      </c>
      <c r="B774" s="220" t="s">
        <v>1245</v>
      </c>
      <c r="C774" s="236" t="s">
        <v>1825</v>
      </c>
      <c r="D774" s="237">
        <v>1.9746999999999999</v>
      </c>
      <c r="E774" s="238">
        <v>8.35</v>
      </c>
      <c r="F774" s="231">
        <v>102117.16</v>
      </c>
      <c r="G774" s="219">
        <v>45292</v>
      </c>
      <c r="H774" s="198">
        <v>146098</v>
      </c>
    </row>
    <row r="775" spans="1:8">
      <c r="A775" s="222" t="s">
        <v>688</v>
      </c>
      <c r="B775" s="220" t="s">
        <v>1246</v>
      </c>
      <c r="C775" s="236" t="s">
        <v>1826</v>
      </c>
      <c r="D775" s="237">
        <v>3.9935999999999998</v>
      </c>
      <c r="E775" s="238">
        <v>3.82</v>
      </c>
      <c r="F775" s="231">
        <v>136465.85</v>
      </c>
      <c r="G775" s="219">
        <v>45292</v>
      </c>
      <c r="H775" s="198">
        <v>146098</v>
      </c>
    </row>
    <row r="776" spans="1:8">
      <c r="A776" s="222" t="s">
        <v>689</v>
      </c>
      <c r="B776" s="220" t="s">
        <v>1246</v>
      </c>
      <c r="C776" s="236" t="s">
        <v>1826</v>
      </c>
      <c r="D776" s="237">
        <v>4.3289999999999997</v>
      </c>
      <c r="E776" s="238">
        <v>4.1900000000000004</v>
      </c>
      <c r="F776" s="231">
        <v>152789.89000000001</v>
      </c>
      <c r="G776" s="219">
        <v>45292</v>
      </c>
      <c r="H776" s="198">
        <v>146098</v>
      </c>
    </row>
    <row r="777" spans="1:8">
      <c r="A777" s="222" t="s">
        <v>690</v>
      </c>
      <c r="B777" s="220" t="s">
        <v>1246</v>
      </c>
      <c r="C777" s="236" t="s">
        <v>1826</v>
      </c>
      <c r="D777" s="237">
        <v>4.9527000000000001</v>
      </c>
      <c r="E777" s="238">
        <v>5.46</v>
      </c>
      <c r="F777" s="231">
        <v>183765.22</v>
      </c>
      <c r="G777" s="219">
        <v>45292</v>
      </c>
      <c r="H777" s="198">
        <v>146098</v>
      </c>
    </row>
    <row r="778" spans="1:8">
      <c r="A778" s="222" t="s">
        <v>691</v>
      </c>
      <c r="B778" s="220" t="s">
        <v>1246</v>
      </c>
      <c r="C778" s="236" t="s">
        <v>1826</v>
      </c>
      <c r="D778" s="237">
        <v>8.1723999999999997</v>
      </c>
      <c r="E778" s="238">
        <v>12.38</v>
      </c>
      <c r="F778" s="231">
        <v>354068.53</v>
      </c>
      <c r="G778" s="219">
        <v>45292</v>
      </c>
      <c r="H778" s="198">
        <v>146098</v>
      </c>
    </row>
    <row r="779" spans="1:8">
      <c r="A779" s="222" t="s">
        <v>692</v>
      </c>
      <c r="B779" s="220" t="s">
        <v>1246</v>
      </c>
      <c r="C779" s="236" t="s">
        <v>1827</v>
      </c>
      <c r="D779" s="237">
        <v>1.1989000000000001</v>
      </c>
      <c r="E779" s="238">
        <v>2.88</v>
      </c>
      <c r="F779" s="231">
        <v>53904.53</v>
      </c>
      <c r="G779" s="219">
        <v>45292</v>
      </c>
      <c r="H779" s="198">
        <v>146098</v>
      </c>
    </row>
    <row r="780" spans="1:8">
      <c r="A780" s="222" t="s">
        <v>693</v>
      </c>
      <c r="B780" s="220" t="s">
        <v>1246</v>
      </c>
      <c r="C780" s="236" t="s">
        <v>1827</v>
      </c>
      <c r="D780" s="237">
        <v>1.9455</v>
      </c>
      <c r="E780" s="238">
        <v>4.76</v>
      </c>
      <c r="F780" s="231">
        <v>80962.44</v>
      </c>
      <c r="G780" s="219">
        <v>45292</v>
      </c>
      <c r="H780" s="198">
        <v>146098</v>
      </c>
    </row>
    <row r="781" spans="1:8">
      <c r="A781" s="222" t="s">
        <v>694</v>
      </c>
      <c r="B781" s="220" t="s">
        <v>1246</v>
      </c>
      <c r="C781" s="236" t="s">
        <v>1827</v>
      </c>
      <c r="D781" s="237">
        <v>2.6055999999999999</v>
      </c>
      <c r="E781" s="238">
        <v>6.88</v>
      </c>
      <c r="F781" s="231">
        <v>107706.63</v>
      </c>
      <c r="G781" s="219">
        <v>45292</v>
      </c>
      <c r="H781" s="198">
        <v>146098</v>
      </c>
    </row>
    <row r="782" spans="1:8">
      <c r="A782" s="222" t="s">
        <v>695</v>
      </c>
      <c r="B782" s="220" t="s">
        <v>1246</v>
      </c>
      <c r="C782" s="236" t="s">
        <v>1827</v>
      </c>
      <c r="D782" s="237">
        <v>4.8261000000000003</v>
      </c>
      <c r="E782" s="238">
        <v>14.87</v>
      </c>
      <c r="F782" s="231">
        <v>223545.03</v>
      </c>
      <c r="G782" s="219">
        <v>45292</v>
      </c>
      <c r="H782" s="198">
        <v>146098</v>
      </c>
    </row>
    <row r="783" spans="1:8">
      <c r="A783" s="222" t="s">
        <v>696</v>
      </c>
      <c r="B783" s="220" t="s">
        <v>1246</v>
      </c>
      <c r="C783" s="236" t="s">
        <v>1828</v>
      </c>
      <c r="D783" s="237">
        <v>1.1933</v>
      </c>
      <c r="E783" s="238">
        <v>1.96</v>
      </c>
      <c r="F783" s="231">
        <v>50982.05</v>
      </c>
      <c r="G783" s="219">
        <v>45292</v>
      </c>
      <c r="H783" s="198">
        <v>146098</v>
      </c>
    </row>
    <row r="784" spans="1:8">
      <c r="A784" s="222" t="s">
        <v>697</v>
      </c>
      <c r="B784" s="220" t="s">
        <v>1246</v>
      </c>
      <c r="C784" s="236" t="s">
        <v>1828</v>
      </c>
      <c r="D784" s="237">
        <v>1.3852</v>
      </c>
      <c r="E784" s="238">
        <v>2.58</v>
      </c>
      <c r="F784" s="231">
        <v>59268.73</v>
      </c>
      <c r="G784" s="219">
        <v>45292</v>
      </c>
      <c r="H784" s="198">
        <v>146098</v>
      </c>
    </row>
    <row r="785" spans="1:8">
      <c r="A785" s="222" t="s">
        <v>698</v>
      </c>
      <c r="B785" s="220" t="s">
        <v>1246</v>
      </c>
      <c r="C785" s="236" t="s">
        <v>1828</v>
      </c>
      <c r="D785" s="237">
        <v>2.1139999999999999</v>
      </c>
      <c r="E785" s="238">
        <v>4.99</v>
      </c>
      <c r="F785" s="231">
        <v>95078.76</v>
      </c>
      <c r="G785" s="219">
        <v>45292</v>
      </c>
      <c r="H785" s="198">
        <v>146098</v>
      </c>
    </row>
    <row r="786" spans="1:8">
      <c r="A786" s="222" t="s">
        <v>699</v>
      </c>
      <c r="B786" s="220" t="s">
        <v>1246</v>
      </c>
      <c r="C786" s="236" t="s">
        <v>1828</v>
      </c>
      <c r="D786" s="237">
        <v>3.8631000000000002</v>
      </c>
      <c r="E786" s="238">
        <v>9.5399999999999991</v>
      </c>
      <c r="F786" s="231">
        <v>184183.05</v>
      </c>
      <c r="G786" s="219">
        <v>45292</v>
      </c>
      <c r="H786" s="198">
        <v>146098</v>
      </c>
    </row>
    <row r="787" spans="1:8">
      <c r="A787" s="222" t="s">
        <v>700</v>
      </c>
      <c r="B787" s="220" t="s">
        <v>1246</v>
      </c>
      <c r="C787" s="236" t="s">
        <v>1829</v>
      </c>
      <c r="D787" s="237">
        <v>1.0888</v>
      </c>
      <c r="E787" s="238">
        <v>1.72</v>
      </c>
      <c r="F787" s="231">
        <v>48274</v>
      </c>
      <c r="G787" s="219">
        <v>45292</v>
      </c>
      <c r="H787" s="198">
        <v>146098</v>
      </c>
    </row>
    <row r="788" spans="1:8">
      <c r="A788" s="222" t="s">
        <v>701</v>
      </c>
      <c r="B788" s="220" t="s">
        <v>1246</v>
      </c>
      <c r="C788" s="236" t="s">
        <v>1829</v>
      </c>
      <c r="D788" s="237">
        <v>1.2623</v>
      </c>
      <c r="E788" s="238">
        <v>2.39</v>
      </c>
      <c r="F788" s="231">
        <v>55586.9</v>
      </c>
      <c r="G788" s="219">
        <v>45292</v>
      </c>
      <c r="H788" s="198">
        <v>146098</v>
      </c>
    </row>
    <row r="789" spans="1:8">
      <c r="A789" s="222" t="s">
        <v>702</v>
      </c>
      <c r="B789" s="220" t="s">
        <v>1246</v>
      </c>
      <c r="C789" s="236" t="s">
        <v>1829</v>
      </c>
      <c r="D789" s="237">
        <v>1.8569</v>
      </c>
      <c r="E789" s="238">
        <v>5.25</v>
      </c>
      <c r="F789" s="231">
        <v>87009.91</v>
      </c>
      <c r="G789" s="219">
        <v>45292</v>
      </c>
      <c r="H789" s="198">
        <v>146098</v>
      </c>
    </row>
    <row r="790" spans="1:8">
      <c r="A790" s="222" t="s">
        <v>703</v>
      </c>
      <c r="B790" s="220" t="s">
        <v>1246</v>
      </c>
      <c r="C790" s="236" t="s">
        <v>1829</v>
      </c>
      <c r="D790" s="237">
        <v>3.4350000000000001</v>
      </c>
      <c r="E790" s="238">
        <v>10.52</v>
      </c>
      <c r="F790" s="231">
        <v>192555.65</v>
      </c>
      <c r="G790" s="219">
        <v>45292</v>
      </c>
      <c r="H790" s="198">
        <v>146098</v>
      </c>
    </row>
    <row r="791" spans="1:8">
      <c r="A791" s="222" t="s">
        <v>704</v>
      </c>
      <c r="B791" s="220" t="s">
        <v>1246</v>
      </c>
      <c r="C791" s="236" t="s">
        <v>1830</v>
      </c>
      <c r="D791" s="237">
        <v>0.9214</v>
      </c>
      <c r="E791" s="238">
        <v>1.77</v>
      </c>
      <c r="F791" s="231">
        <v>41739.589999999997</v>
      </c>
      <c r="G791" s="219">
        <v>45292</v>
      </c>
      <c r="H791" s="198">
        <v>146098</v>
      </c>
    </row>
    <row r="792" spans="1:8">
      <c r="A792" s="222" t="s">
        <v>705</v>
      </c>
      <c r="B792" s="220" t="s">
        <v>1246</v>
      </c>
      <c r="C792" s="236" t="s">
        <v>1830</v>
      </c>
      <c r="D792" s="237">
        <v>1.3492999999999999</v>
      </c>
      <c r="E792" s="238">
        <v>3.48</v>
      </c>
      <c r="F792" s="231">
        <v>61130.48</v>
      </c>
      <c r="G792" s="219">
        <v>45292</v>
      </c>
      <c r="H792" s="198">
        <v>146098</v>
      </c>
    </row>
    <row r="793" spans="1:8">
      <c r="A793" s="222" t="s">
        <v>706</v>
      </c>
      <c r="B793" s="220" t="s">
        <v>1246</v>
      </c>
      <c r="C793" s="236" t="s">
        <v>1830</v>
      </c>
      <c r="D793" s="237">
        <v>2.0013000000000001</v>
      </c>
      <c r="E793" s="238">
        <v>6.82</v>
      </c>
      <c r="F793" s="231">
        <v>93564.39</v>
      </c>
      <c r="G793" s="219">
        <v>45292</v>
      </c>
      <c r="H793" s="198">
        <v>146098</v>
      </c>
    </row>
    <row r="794" spans="1:8">
      <c r="A794" s="222" t="s">
        <v>707</v>
      </c>
      <c r="B794" s="220" t="s">
        <v>1246</v>
      </c>
      <c r="C794" s="236" t="s">
        <v>1830</v>
      </c>
      <c r="D794" s="237">
        <v>3.5743</v>
      </c>
      <c r="E794" s="238">
        <v>11.9</v>
      </c>
      <c r="F794" s="231">
        <v>188996.17</v>
      </c>
      <c r="G794" s="219">
        <v>45292</v>
      </c>
      <c r="H794" s="198">
        <v>146098</v>
      </c>
    </row>
    <row r="795" spans="1:8">
      <c r="A795" s="222" t="s">
        <v>708</v>
      </c>
      <c r="B795" s="220" t="s">
        <v>1246</v>
      </c>
      <c r="C795" s="236" t="s">
        <v>1831</v>
      </c>
      <c r="D795" s="237">
        <v>0.90239999999999998</v>
      </c>
      <c r="E795" s="238">
        <v>1.74</v>
      </c>
      <c r="F795" s="231">
        <v>41347.21</v>
      </c>
      <c r="G795" s="219">
        <v>45292</v>
      </c>
      <c r="H795" s="198">
        <v>146098</v>
      </c>
    </row>
    <row r="796" spans="1:8">
      <c r="A796" s="222" t="s">
        <v>709</v>
      </c>
      <c r="B796" s="220" t="s">
        <v>1246</v>
      </c>
      <c r="C796" s="236" t="s">
        <v>1831</v>
      </c>
      <c r="D796" s="237">
        <v>1.1145</v>
      </c>
      <c r="E796" s="238">
        <v>2.89</v>
      </c>
      <c r="F796" s="231">
        <v>54138.44</v>
      </c>
      <c r="G796" s="219">
        <v>45292</v>
      </c>
      <c r="H796" s="198">
        <v>146098</v>
      </c>
    </row>
    <row r="797" spans="1:8">
      <c r="A797" s="222" t="s">
        <v>710</v>
      </c>
      <c r="B797" s="220" t="s">
        <v>1246</v>
      </c>
      <c r="C797" s="236" t="s">
        <v>1831</v>
      </c>
      <c r="D797" s="237">
        <v>1.6177999999999999</v>
      </c>
      <c r="E797" s="238">
        <v>5.73</v>
      </c>
      <c r="F797" s="231">
        <v>79014.69</v>
      </c>
      <c r="G797" s="219">
        <v>45292</v>
      </c>
      <c r="H797" s="198">
        <v>146098</v>
      </c>
    </row>
    <row r="798" spans="1:8">
      <c r="A798" s="222" t="s">
        <v>711</v>
      </c>
      <c r="B798" s="220" t="s">
        <v>1246</v>
      </c>
      <c r="C798" s="236" t="s">
        <v>1831</v>
      </c>
      <c r="D798" s="237">
        <v>3.0497000000000001</v>
      </c>
      <c r="E798" s="238">
        <v>11.88</v>
      </c>
      <c r="F798" s="231">
        <v>147031.63</v>
      </c>
      <c r="G798" s="219">
        <v>45292</v>
      </c>
      <c r="H798" s="198">
        <v>146098</v>
      </c>
    </row>
    <row r="799" spans="1:8">
      <c r="A799" s="222" t="s">
        <v>712</v>
      </c>
      <c r="B799" s="220" t="s">
        <v>1246</v>
      </c>
      <c r="C799" s="236" t="s">
        <v>1832</v>
      </c>
      <c r="D799" s="237">
        <v>0.7802</v>
      </c>
      <c r="E799" s="238">
        <v>1.61</v>
      </c>
      <c r="F799" s="231">
        <v>34635.01</v>
      </c>
      <c r="G799" s="219">
        <v>45292</v>
      </c>
      <c r="H799" s="198">
        <v>146098</v>
      </c>
    </row>
    <row r="800" spans="1:8">
      <c r="A800" s="222" t="s">
        <v>713</v>
      </c>
      <c r="B800" s="220" t="s">
        <v>1246</v>
      </c>
      <c r="C800" s="236" t="s">
        <v>1832</v>
      </c>
      <c r="D800" s="237">
        <v>0.92669999999999997</v>
      </c>
      <c r="E800" s="238">
        <v>2.38</v>
      </c>
      <c r="F800" s="231">
        <v>42063.25</v>
      </c>
      <c r="G800" s="219">
        <v>45292</v>
      </c>
      <c r="H800" s="198">
        <v>146098</v>
      </c>
    </row>
    <row r="801" spans="1:8">
      <c r="A801" s="222" t="s">
        <v>714</v>
      </c>
      <c r="B801" s="220" t="s">
        <v>1246</v>
      </c>
      <c r="C801" s="236" t="s">
        <v>1832</v>
      </c>
      <c r="D801" s="237">
        <v>1.5012000000000001</v>
      </c>
      <c r="E801" s="238">
        <v>5.25</v>
      </c>
      <c r="F801" s="231">
        <v>71443.72</v>
      </c>
      <c r="G801" s="219">
        <v>45292</v>
      </c>
      <c r="H801" s="198">
        <v>146098</v>
      </c>
    </row>
    <row r="802" spans="1:8">
      <c r="A802" s="222" t="s">
        <v>715</v>
      </c>
      <c r="B802" s="220" t="s">
        <v>1246</v>
      </c>
      <c r="C802" s="236" t="s">
        <v>1832</v>
      </c>
      <c r="D802" s="237">
        <v>2.7503000000000002</v>
      </c>
      <c r="E802" s="238">
        <v>10.220000000000001</v>
      </c>
      <c r="F802" s="231">
        <v>133319.71</v>
      </c>
      <c r="G802" s="219">
        <v>45292</v>
      </c>
      <c r="H802" s="198">
        <v>146098</v>
      </c>
    </row>
    <row r="803" spans="1:8">
      <c r="A803" s="222" t="s">
        <v>716</v>
      </c>
      <c r="B803" s="220" t="s">
        <v>1246</v>
      </c>
      <c r="C803" s="236" t="s">
        <v>1833</v>
      </c>
      <c r="D803" s="237">
        <v>1.1369</v>
      </c>
      <c r="E803" s="238">
        <v>2.2799999999999998</v>
      </c>
      <c r="F803" s="231">
        <v>52048.89</v>
      </c>
      <c r="G803" s="219">
        <v>45292</v>
      </c>
      <c r="H803" s="198">
        <v>146098</v>
      </c>
    </row>
    <row r="804" spans="1:8">
      <c r="A804" s="222" t="s">
        <v>717</v>
      </c>
      <c r="B804" s="220" t="s">
        <v>1246</v>
      </c>
      <c r="C804" s="236" t="s">
        <v>1833</v>
      </c>
      <c r="D804" s="237">
        <v>1.3667</v>
      </c>
      <c r="E804" s="238">
        <v>3.45</v>
      </c>
      <c r="F804" s="231">
        <v>61182.2</v>
      </c>
      <c r="G804" s="219">
        <v>45292</v>
      </c>
      <c r="H804" s="198">
        <v>146098</v>
      </c>
    </row>
    <row r="805" spans="1:8">
      <c r="A805" s="222" t="s">
        <v>718</v>
      </c>
      <c r="B805" s="220" t="s">
        <v>1246</v>
      </c>
      <c r="C805" s="236" t="s">
        <v>1833</v>
      </c>
      <c r="D805" s="237">
        <v>1.9771000000000001</v>
      </c>
      <c r="E805" s="238">
        <v>5.87</v>
      </c>
      <c r="F805" s="231">
        <v>91603.08</v>
      </c>
      <c r="G805" s="219">
        <v>45292</v>
      </c>
      <c r="H805" s="198">
        <v>146098</v>
      </c>
    </row>
    <row r="806" spans="1:8">
      <c r="A806" s="222" t="s">
        <v>719</v>
      </c>
      <c r="B806" s="220" t="s">
        <v>1246</v>
      </c>
      <c r="C806" s="236" t="s">
        <v>1833</v>
      </c>
      <c r="D806" s="237">
        <v>3.9077000000000002</v>
      </c>
      <c r="E806" s="238">
        <v>12.81</v>
      </c>
      <c r="F806" s="231">
        <v>188671.13</v>
      </c>
      <c r="G806" s="219">
        <v>45292</v>
      </c>
      <c r="H806" s="198">
        <v>146098</v>
      </c>
    </row>
    <row r="807" spans="1:8">
      <c r="A807" s="222" t="s">
        <v>720</v>
      </c>
      <c r="B807" s="220" t="s">
        <v>1246</v>
      </c>
      <c r="C807" s="236" t="s">
        <v>1834</v>
      </c>
      <c r="D807" s="237">
        <v>0.64729999999999999</v>
      </c>
      <c r="E807" s="238">
        <v>1.8</v>
      </c>
      <c r="F807" s="231">
        <v>31724.400000000001</v>
      </c>
      <c r="G807" s="219">
        <v>45292</v>
      </c>
      <c r="H807" s="198">
        <v>146098</v>
      </c>
    </row>
    <row r="808" spans="1:8">
      <c r="A808" s="222" t="s">
        <v>721</v>
      </c>
      <c r="B808" s="220" t="s">
        <v>1246</v>
      </c>
      <c r="C808" s="236" t="s">
        <v>1834</v>
      </c>
      <c r="D808" s="237">
        <v>0.7419</v>
      </c>
      <c r="E808" s="238">
        <v>2.92</v>
      </c>
      <c r="F808" s="231">
        <v>37109.519999999997</v>
      </c>
      <c r="G808" s="219">
        <v>45292</v>
      </c>
      <c r="H808" s="198">
        <v>146098</v>
      </c>
    </row>
    <row r="809" spans="1:8">
      <c r="A809" s="222" t="s">
        <v>722</v>
      </c>
      <c r="B809" s="220" t="s">
        <v>1246</v>
      </c>
      <c r="C809" s="236" t="s">
        <v>1834</v>
      </c>
      <c r="D809" s="237">
        <v>1.1259999999999999</v>
      </c>
      <c r="E809" s="238">
        <v>4.8099999999999996</v>
      </c>
      <c r="F809" s="231">
        <v>59052.4</v>
      </c>
      <c r="G809" s="219">
        <v>45292</v>
      </c>
      <c r="H809" s="198">
        <v>146098</v>
      </c>
    </row>
    <row r="810" spans="1:8">
      <c r="A810" s="222" t="s">
        <v>723</v>
      </c>
      <c r="B810" s="220" t="s">
        <v>1246</v>
      </c>
      <c r="C810" s="236" t="s">
        <v>1834</v>
      </c>
      <c r="D810" s="237">
        <v>1.7887999999999999</v>
      </c>
      <c r="E810" s="238">
        <v>7.04</v>
      </c>
      <c r="F810" s="231">
        <v>98589.57</v>
      </c>
      <c r="G810" s="219">
        <v>45292</v>
      </c>
      <c r="H810" s="198">
        <v>146098</v>
      </c>
    </row>
    <row r="811" spans="1:8">
      <c r="A811" s="222" t="s">
        <v>724</v>
      </c>
      <c r="B811" s="220" t="s">
        <v>1246</v>
      </c>
      <c r="C811" s="236" t="s">
        <v>1835</v>
      </c>
      <c r="D811" s="237">
        <v>0.47220000000000001</v>
      </c>
      <c r="E811" s="238">
        <v>2.0299999999999998</v>
      </c>
      <c r="F811" s="231">
        <v>30000</v>
      </c>
      <c r="G811" s="219">
        <v>45292</v>
      </c>
      <c r="H811" s="198">
        <v>146098</v>
      </c>
    </row>
    <row r="812" spans="1:8">
      <c r="A812" s="222" t="s">
        <v>725</v>
      </c>
      <c r="B812" s="220" t="s">
        <v>1246</v>
      </c>
      <c r="C812" s="236" t="s">
        <v>1835</v>
      </c>
      <c r="D812" s="237">
        <v>0.65169999999999995</v>
      </c>
      <c r="E812" s="238">
        <v>3.2</v>
      </c>
      <c r="F812" s="231">
        <v>34236.519999999997</v>
      </c>
      <c r="G812" s="219">
        <v>45292</v>
      </c>
      <c r="H812" s="198">
        <v>146098</v>
      </c>
    </row>
    <row r="813" spans="1:8">
      <c r="A813" s="222" t="s">
        <v>726</v>
      </c>
      <c r="B813" s="220" t="s">
        <v>1246</v>
      </c>
      <c r="C813" s="236" t="s">
        <v>1835</v>
      </c>
      <c r="D813" s="237">
        <v>1.2124999999999999</v>
      </c>
      <c r="E813" s="238">
        <v>5.45</v>
      </c>
      <c r="F813" s="231">
        <v>66069.11</v>
      </c>
      <c r="G813" s="219">
        <v>45292</v>
      </c>
      <c r="H813" s="198">
        <v>146098</v>
      </c>
    </row>
    <row r="814" spans="1:8">
      <c r="A814" s="222" t="s">
        <v>727</v>
      </c>
      <c r="B814" s="220" t="s">
        <v>1246</v>
      </c>
      <c r="C814" s="236" t="s">
        <v>1835</v>
      </c>
      <c r="D814" s="237">
        <v>2.2252000000000001</v>
      </c>
      <c r="E814" s="238">
        <v>9.69</v>
      </c>
      <c r="F814" s="231">
        <v>129509.66</v>
      </c>
      <c r="G814" s="219">
        <v>45292</v>
      </c>
      <c r="H814" s="198">
        <v>146098</v>
      </c>
    </row>
    <row r="815" spans="1:8">
      <c r="A815" s="222" t="s">
        <v>728</v>
      </c>
      <c r="B815" s="220" t="s">
        <v>1246</v>
      </c>
      <c r="C815" s="236" t="s">
        <v>1836</v>
      </c>
      <c r="D815" s="237">
        <v>0.4466</v>
      </c>
      <c r="E815" s="238">
        <v>2.14</v>
      </c>
      <c r="F815" s="231">
        <v>30000</v>
      </c>
      <c r="G815" s="219">
        <v>45292</v>
      </c>
      <c r="H815" s="198">
        <v>146098</v>
      </c>
    </row>
    <row r="816" spans="1:8">
      <c r="A816" s="222" t="s">
        <v>729</v>
      </c>
      <c r="B816" s="220" t="s">
        <v>1246</v>
      </c>
      <c r="C816" s="236" t="s">
        <v>1836</v>
      </c>
      <c r="D816" s="237">
        <v>0.52769999999999995</v>
      </c>
      <c r="E816" s="238">
        <v>2.81</v>
      </c>
      <c r="F816" s="231">
        <v>30000</v>
      </c>
      <c r="G816" s="219">
        <v>45292</v>
      </c>
      <c r="H816" s="198">
        <v>146098</v>
      </c>
    </row>
    <row r="817" spans="1:8">
      <c r="A817" s="222" t="s">
        <v>730</v>
      </c>
      <c r="B817" s="220" t="s">
        <v>1246</v>
      </c>
      <c r="C817" s="236" t="s">
        <v>1836</v>
      </c>
      <c r="D817" s="237">
        <v>0.73309999999999997</v>
      </c>
      <c r="E817" s="238">
        <v>3.97</v>
      </c>
      <c r="F817" s="231">
        <v>36608.85</v>
      </c>
      <c r="G817" s="219">
        <v>45292</v>
      </c>
      <c r="H817" s="198">
        <v>146098</v>
      </c>
    </row>
    <row r="818" spans="1:8">
      <c r="A818" s="222" t="s">
        <v>731</v>
      </c>
      <c r="B818" s="220" t="s">
        <v>1246</v>
      </c>
      <c r="C818" s="236" t="s">
        <v>1836</v>
      </c>
      <c r="D818" s="237">
        <v>1.2982</v>
      </c>
      <c r="E818" s="238">
        <v>6.29</v>
      </c>
      <c r="F818" s="231">
        <v>68875.39</v>
      </c>
      <c r="G818" s="219">
        <v>45292</v>
      </c>
      <c r="H818" s="198">
        <v>146098</v>
      </c>
    </row>
    <row r="819" spans="1:8">
      <c r="A819" s="222" t="s">
        <v>732</v>
      </c>
      <c r="B819" s="220" t="s">
        <v>1246</v>
      </c>
      <c r="C819" s="236" t="s">
        <v>1837</v>
      </c>
      <c r="D819" s="237">
        <v>0.49249999999999999</v>
      </c>
      <c r="E819" s="238">
        <v>1.54</v>
      </c>
      <c r="F819" s="231">
        <v>30000</v>
      </c>
      <c r="G819" s="219">
        <v>45292</v>
      </c>
      <c r="H819" s="198">
        <v>146098</v>
      </c>
    </row>
    <row r="820" spans="1:8">
      <c r="A820" s="222" t="s">
        <v>733</v>
      </c>
      <c r="B820" s="220" t="s">
        <v>1246</v>
      </c>
      <c r="C820" s="236" t="s">
        <v>1837</v>
      </c>
      <c r="D820" s="237">
        <v>0.58360000000000001</v>
      </c>
      <c r="E820" s="238">
        <v>1.74</v>
      </c>
      <c r="F820" s="231">
        <v>30000</v>
      </c>
      <c r="G820" s="219">
        <v>45292</v>
      </c>
      <c r="H820" s="198">
        <v>146098</v>
      </c>
    </row>
    <row r="821" spans="1:8">
      <c r="A821" s="222" t="s">
        <v>734</v>
      </c>
      <c r="B821" s="220" t="s">
        <v>1246</v>
      </c>
      <c r="C821" s="236" t="s">
        <v>1837</v>
      </c>
      <c r="D821" s="237">
        <v>0.93779999999999997</v>
      </c>
      <c r="E821" s="238">
        <v>3.6</v>
      </c>
      <c r="F821" s="231">
        <v>45219.78</v>
      </c>
      <c r="G821" s="219">
        <v>45292</v>
      </c>
      <c r="H821" s="198">
        <v>146098</v>
      </c>
    </row>
    <row r="822" spans="1:8">
      <c r="A822" s="222" t="s">
        <v>735</v>
      </c>
      <c r="B822" s="220" t="s">
        <v>1246</v>
      </c>
      <c r="C822" s="236" t="s">
        <v>1837</v>
      </c>
      <c r="D822" s="237">
        <v>1.6363000000000001</v>
      </c>
      <c r="E822" s="238">
        <v>6.1</v>
      </c>
      <c r="F822" s="231">
        <v>76866.13</v>
      </c>
      <c r="G822" s="219">
        <v>45292</v>
      </c>
      <c r="H822" s="198">
        <v>146098</v>
      </c>
    </row>
    <row r="823" spans="1:8">
      <c r="A823" s="222" t="s">
        <v>736</v>
      </c>
      <c r="B823" s="220" t="s">
        <v>1246</v>
      </c>
      <c r="C823" s="236" t="s">
        <v>1838</v>
      </c>
      <c r="D823" s="237">
        <v>0.43769999999999998</v>
      </c>
      <c r="E823" s="238">
        <v>1.93</v>
      </c>
      <c r="F823" s="231">
        <v>30000</v>
      </c>
      <c r="G823" s="219">
        <v>45292</v>
      </c>
      <c r="H823" s="198">
        <v>146098</v>
      </c>
    </row>
    <row r="824" spans="1:8">
      <c r="A824" s="222" t="s">
        <v>737</v>
      </c>
      <c r="B824" s="220" t="s">
        <v>1246</v>
      </c>
      <c r="C824" s="236" t="s">
        <v>1838</v>
      </c>
      <c r="D824" s="237">
        <v>0.5665</v>
      </c>
      <c r="E824" s="238">
        <v>2.91</v>
      </c>
      <c r="F824" s="231">
        <v>30000</v>
      </c>
      <c r="G824" s="219">
        <v>45292</v>
      </c>
      <c r="H824" s="198">
        <v>146098</v>
      </c>
    </row>
    <row r="825" spans="1:8">
      <c r="A825" s="222" t="s">
        <v>738</v>
      </c>
      <c r="B825" s="220" t="s">
        <v>1246</v>
      </c>
      <c r="C825" s="236" t="s">
        <v>1838</v>
      </c>
      <c r="D825" s="237">
        <v>0.8528</v>
      </c>
      <c r="E825" s="238">
        <v>4.04</v>
      </c>
      <c r="F825" s="231">
        <v>44002.92</v>
      </c>
      <c r="G825" s="219">
        <v>45292</v>
      </c>
      <c r="H825" s="198">
        <v>146098</v>
      </c>
    </row>
    <row r="826" spans="1:8">
      <c r="A826" s="222" t="s">
        <v>739</v>
      </c>
      <c r="B826" s="220" t="s">
        <v>1246</v>
      </c>
      <c r="C826" s="236" t="s">
        <v>1838</v>
      </c>
      <c r="D826" s="237">
        <v>1.4008</v>
      </c>
      <c r="E826" s="238">
        <v>6.2</v>
      </c>
      <c r="F826" s="231">
        <v>74938.850000000006</v>
      </c>
      <c r="G826" s="219">
        <v>45292</v>
      </c>
      <c r="H826" s="198">
        <v>146098</v>
      </c>
    </row>
    <row r="827" spans="1:8">
      <c r="A827" s="222" t="s">
        <v>740</v>
      </c>
      <c r="B827" s="220" t="s">
        <v>1246</v>
      </c>
      <c r="C827" s="236" t="s">
        <v>1839</v>
      </c>
      <c r="D827" s="237">
        <v>0.46550000000000002</v>
      </c>
      <c r="E827" s="238">
        <v>2.0099999999999998</v>
      </c>
      <c r="F827" s="231">
        <v>30000</v>
      </c>
      <c r="G827" s="219">
        <v>45292</v>
      </c>
      <c r="H827" s="198">
        <v>146098</v>
      </c>
    </row>
    <row r="828" spans="1:8">
      <c r="A828" s="222" t="s">
        <v>741</v>
      </c>
      <c r="B828" s="220" t="s">
        <v>1246</v>
      </c>
      <c r="C828" s="236" t="s">
        <v>1839</v>
      </c>
      <c r="D828" s="237">
        <v>0.61140000000000005</v>
      </c>
      <c r="E828" s="238">
        <v>2.63</v>
      </c>
      <c r="F828" s="231">
        <v>31567.82</v>
      </c>
      <c r="G828" s="219">
        <v>45292</v>
      </c>
      <c r="H828" s="198">
        <v>146098</v>
      </c>
    </row>
    <row r="829" spans="1:8">
      <c r="A829" s="222" t="s">
        <v>742</v>
      </c>
      <c r="B829" s="220" t="s">
        <v>1246</v>
      </c>
      <c r="C829" s="236" t="s">
        <v>1839</v>
      </c>
      <c r="D829" s="237">
        <v>0.8992</v>
      </c>
      <c r="E829" s="238">
        <v>4.03</v>
      </c>
      <c r="F829" s="231">
        <v>46310.59</v>
      </c>
      <c r="G829" s="219">
        <v>45292</v>
      </c>
      <c r="H829" s="198">
        <v>146098</v>
      </c>
    </row>
    <row r="830" spans="1:8">
      <c r="A830" s="222" t="s">
        <v>743</v>
      </c>
      <c r="B830" s="220" t="s">
        <v>1246</v>
      </c>
      <c r="C830" s="236" t="s">
        <v>1839</v>
      </c>
      <c r="D830" s="237">
        <v>1.6904999999999999</v>
      </c>
      <c r="E830" s="238">
        <v>7.12</v>
      </c>
      <c r="F830" s="231">
        <v>87961.279999999999</v>
      </c>
      <c r="G830" s="219">
        <v>45292</v>
      </c>
      <c r="H830" s="198">
        <v>146098</v>
      </c>
    </row>
    <row r="831" spans="1:8">
      <c r="A831" s="222" t="s">
        <v>1449</v>
      </c>
      <c r="B831" s="220" t="s">
        <v>1246</v>
      </c>
      <c r="C831" s="236" t="s">
        <v>1840</v>
      </c>
      <c r="D831" s="237">
        <v>0.40739999999999998</v>
      </c>
      <c r="E831" s="238">
        <v>2.12</v>
      </c>
      <c r="F831" s="231">
        <v>30000</v>
      </c>
      <c r="G831" s="219">
        <v>45292</v>
      </c>
      <c r="H831" s="198">
        <v>146098</v>
      </c>
    </row>
    <row r="832" spans="1:8">
      <c r="A832" s="222" t="s">
        <v>1450</v>
      </c>
      <c r="B832" s="220" t="s">
        <v>1246</v>
      </c>
      <c r="C832" s="236" t="s">
        <v>1840</v>
      </c>
      <c r="D832" s="237">
        <v>0.55210000000000004</v>
      </c>
      <c r="E832" s="238">
        <v>2.85</v>
      </c>
      <c r="F832" s="231">
        <v>30000</v>
      </c>
      <c r="G832" s="219">
        <v>45292</v>
      </c>
      <c r="H832" s="198">
        <v>146098</v>
      </c>
    </row>
    <row r="833" spans="1:8">
      <c r="A833" s="222" t="s">
        <v>1451</v>
      </c>
      <c r="B833" s="220" t="s">
        <v>1246</v>
      </c>
      <c r="C833" s="236" t="s">
        <v>1840</v>
      </c>
      <c r="D833" s="237">
        <v>0.92700000000000005</v>
      </c>
      <c r="E833" s="238">
        <v>4.6100000000000003</v>
      </c>
      <c r="F833" s="231">
        <v>47846.73</v>
      </c>
      <c r="G833" s="219">
        <v>45292</v>
      </c>
      <c r="H833" s="198">
        <v>146098</v>
      </c>
    </row>
    <row r="834" spans="1:8">
      <c r="A834" s="222" t="s">
        <v>1452</v>
      </c>
      <c r="B834" s="220" t="s">
        <v>1246</v>
      </c>
      <c r="C834" s="236" t="s">
        <v>1840</v>
      </c>
      <c r="D834" s="237">
        <v>1.9125000000000001</v>
      </c>
      <c r="E834" s="238">
        <v>7.73</v>
      </c>
      <c r="F834" s="231">
        <v>101421.7</v>
      </c>
      <c r="G834" s="219">
        <v>45292</v>
      </c>
      <c r="H834" s="198">
        <v>146098</v>
      </c>
    </row>
    <row r="835" spans="1:8">
      <c r="A835" s="222" t="s">
        <v>1453</v>
      </c>
      <c r="B835" s="220" t="s">
        <v>1246</v>
      </c>
      <c r="C835" s="236" t="s">
        <v>1841</v>
      </c>
      <c r="D835" s="237">
        <v>0.41399999999999998</v>
      </c>
      <c r="E835" s="238">
        <v>1.82</v>
      </c>
      <c r="F835" s="231">
        <v>30000</v>
      </c>
      <c r="G835" s="219">
        <v>45292</v>
      </c>
      <c r="H835" s="198">
        <v>146098</v>
      </c>
    </row>
    <row r="836" spans="1:8">
      <c r="A836" s="222" t="s">
        <v>1454</v>
      </c>
      <c r="B836" s="220" t="s">
        <v>1246</v>
      </c>
      <c r="C836" s="236" t="s">
        <v>1841</v>
      </c>
      <c r="D836" s="237">
        <v>0.54349999999999998</v>
      </c>
      <c r="E836" s="238">
        <v>2.2200000000000002</v>
      </c>
      <c r="F836" s="231">
        <v>30000</v>
      </c>
      <c r="G836" s="219">
        <v>45292</v>
      </c>
      <c r="H836" s="198">
        <v>146098</v>
      </c>
    </row>
    <row r="837" spans="1:8">
      <c r="A837" s="222" t="s">
        <v>1455</v>
      </c>
      <c r="B837" s="220" t="s">
        <v>1246</v>
      </c>
      <c r="C837" s="236" t="s">
        <v>1841</v>
      </c>
      <c r="D837" s="237">
        <v>0.88560000000000005</v>
      </c>
      <c r="E837" s="238">
        <v>3.6</v>
      </c>
      <c r="F837" s="231">
        <v>45167.29</v>
      </c>
      <c r="G837" s="219">
        <v>45292</v>
      </c>
      <c r="H837" s="198">
        <v>146098</v>
      </c>
    </row>
    <row r="838" spans="1:8">
      <c r="A838" s="222" t="s">
        <v>1456</v>
      </c>
      <c r="B838" s="220" t="s">
        <v>1246</v>
      </c>
      <c r="C838" s="236" t="s">
        <v>1841</v>
      </c>
      <c r="D838" s="237">
        <v>1.8323</v>
      </c>
      <c r="E838" s="238">
        <v>6.44</v>
      </c>
      <c r="F838" s="231">
        <v>99220.38</v>
      </c>
      <c r="G838" s="219">
        <v>45292</v>
      </c>
      <c r="H838" s="198">
        <v>146098</v>
      </c>
    </row>
    <row r="839" spans="1:8">
      <c r="A839" s="222" t="s">
        <v>744</v>
      </c>
      <c r="B839" s="220" t="s">
        <v>1247</v>
      </c>
      <c r="C839" s="236" t="s">
        <v>1842</v>
      </c>
      <c r="D839" s="237">
        <v>1.1414</v>
      </c>
      <c r="E839" s="238">
        <v>1.34</v>
      </c>
      <c r="F839" s="231">
        <v>47792.46</v>
      </c>
      <c r="G839" s="219">
        <v>45292</v>
      </c>
      <c r="H839" s="198">
        <v>146098</v>
      </c>
    </row>
    <row r="840" spans="1:8">
      <c r="A840" s="222" t="s">
        <v>745</v>
      </c>
      <c r="B840" s="220" t="s">
        <v>1247</v>
      </c>
      <c r="C840" s="236" t="s">
        <v>1842</v>
      </c>
      <c r="D840" s="237">
        <v>1.2847</v>
      </c>
      <c r="E840" s="238">
        <v>1.6</v>
      </c>
      <c r="F840" s="231">
        <v>53626.239999999998</v>
      </c>
      <c r="G840" s="219">
        <v>45292</v>
      </c>
      <c r="H840" s="198">
        <v>146098</v>
      </c>
    </row>
    <row r="841" spans="1:8">
      <c r="A841" s="222" t="s">
        <v>746</v>
      </c>
      <c r="B841" s="220" t="s">
        <v>1247</v>
      </c>
      <c r="C841" s="236" t="s">
        <v>1842</v>
      </c>
      <c r="D841" s="237">
        <v>2.2473999999999998</v>
      </c>
      <c r="E841" s="238">
        <v>4.42</v>
      </c>
      <c r="F841" s="231">
        <v>97104.52</v>
      </c>
      <c r="G841" s="219">
        <v>45292</v>
      </c>
      <c r="H841" s="198">
        <v>146098</v>
      </c>
    </row>
    <row r="842" spans="1:8">
      <c r="A842" s="222" t="s">
        <v>747</v>
      </c>
      <c r="B842" s="220" t="s">
        <v>1247</v>
      </c>
      <c r="C842" s="236" t="s">
        <v>1842</v>
      </c>
      <c r="D842" s="237">
        <v>3.7423000000000002</v>
      </c>
      <c r="E842" s="238">
        <v>10.41</v>
      </c>
      <c r="F842" s="231">
        <v>165890.64000000001</v>
      </c>
      <c r="G842" s="219">
        <v>45292</v>
      </c>
      <c r="H842" s="198">
        <v>146098</v>
      </c>
    </row>
    <row r="843" spans="1:8">
      <c r="A843" s="222" t="s">
        <v>748</v>
      </c>
      <c r="B843" s="220" t="s">
        <v>1247</v>
      </c>
      <c r="C843" s="236" t="s">
        <v>1843</v>
      </c>
      <c r="D843" s="237">
        <v>0.69689999999999996</v>
      </c>
      <c r="E843" s="238">
        <v>1.52</v>
      </c>
      <c r="F843" s="231">
        <v>30736.04</v>
      </c>
      <c r="G843" s="219">
        <v>45292</v>
      </c>
      <c r="H843" s="198">
        <v>146098</v>
      </c>
    </row>
    <row r="844" spans="1:8">
      <c r="A844" s="222" t="s">
        <v>749</v>
      </c>
      <c r="B844" s="220" t="s">
        <v>1247</v>
      </c>
      <c r="C844" s="236" t="s">
        <v>1843</v>
      </c>
      <c r="D844" s="237">
        <v>0.85840000000000005</v>
      </c>
      <c r="E844" s="238">
        <v>2.16</v>
      </c>
      <c r="F844" s="231">
        <v>40006</v>
      </c>
      <c r="G844" s="219">
        <v>45292</v>
      </c>
      <c r="H844" s="198">
        <v>146098</v>
      </c>
    </row>
    <row r="845" spans="1:8">
      <c r="A845" s="222" t="s">
        <v>750</v>
      </c>
      <c r="B845" s="220" t="s">
        <v>1247</v>
      </c>
      <c r="C845" s="236" t="s">
        <v>1843</v>
      </c>
      <c r="D845" s="237">
        <v>1.5592999999999999</v>
      </c>
      <c r="E845" s="238">
        <v>5.29</v>
      </c>
      <c r="F845" s="231">
        <v>72832.47</v>
      </c>
      <c r="G845" s="219">
        <v>45292</v>
      </c>
      <c r="H845" s="198">
        <v>146098</v>
      </c>
    </row>
    <row r="846" spans="1:8">
      <c r="A846" s="222" t="s">
        <v>751</v>
      </c>
      <c r="B846" s="220" t="s">
        <v>1247</v>
      </c>
      <c r="C846" s="236" t="s">
        <v>1843</v>
      </c>
      <c r="D846" s="237">
        <v>2.7105000000000001</v>
      </c>
      <c r="E846" s="238">
        <v>8.4700000000000006</v>
      </c>
      <c r="F846" s="231">
        <v>144059.82</v>
      </c>
      <c r="G846" s="219">
        <v>45292</v>
      </c>
      <c r="H846" s="198">
        <v>146098</v>
      </c>
    </row>
    <row r="847" spans="1:8">
      <c r="A847" s="222" t="s">
        <v>752</v>
      </c>
      <c r="B847" s="220" t="s">
        <v>1247</v>
      </c>
      <c r="C847" s="236" t="s">
        <v>1844</v>
      </c>
      <c r="D847" s="237">
        <v>0.95120000000000005</v>
      </c>
      <c r="E847" s="238">
        <v>1.51</v>
      </c>
      <c r="F847" s="231">
        <v>45726.12</v>
      </c>
      <c r="G847" s="219">
        <v>45292</v>
      </c>
      <c r="H847" s="198">
        <v>146098</v>
      </c>
    </row>
    <row r="848" spans="1:8">
      <c r="A848" s="222" t="s">
        <v>753</v>
      </c>
      <c r="B848" s="220" t="s">
        <v>1247</v>
      </c>
      <c r="C848" s="236" t="s">
        <v>1844</v>
      </c>
      <c r="D848" s="237">
        <v>1.2089000000000001</v>
      </c>
      <c r="E848" s="238">
        <v>2.92</v>
      </c>
      <c r="F848" s="231">
        <v>56727.49</v>
      </c>
      <c r="G848" s="219">
        <v>45292</v>
      </c>
      <c r="H848" s="198">
        <v>146098</v>
      </c>
    </row>
    <row r="849" spans="1:8">
      <c r="A849" s="222" t="s">
        <v>754</v>
      </c>
      <c r="B849" s="220" t="s">
        <v>1247</v>
      </c>
      <c r="C849" s="236" t="s">
        <v>1844</v>
      </c>
      <c r="D849" s="237">
        <v>1.8140000000000001</v>
      </c>
      <c r="E849" s="238">
        <v>5.85</v>
      </c>
      <c r="F849" s="231">
        <v>83860.399999999994</v>
      </c>
      <c r="G849" s="219">
        <v>45292</v>
      </c>
      <c r="H849" s="198">
        <v>146098</v>
      </c>
    </row>
    <row r="850" spans="1:8">
      <c r="A850" s="222" t="s">
        <v>755</v>
      </c>
      <c r="B850" s="220" t="s">
        <v>1247</v>
      </c>
      <c r="C850" s="236" t="s">
        <v>1844</v>
      </c>
      <c r="D850" s="237">
        <v>3.3365</v>
      </c>
      <c r="E850" s="238">
        <v>10.72</v>
      </c>
      <c r="F850" s="231">
        <v>161498.91</v>
      </c>
      <c r="G850" s="219">
        <v>45292</v>
      </c>
      <c r="H850" s="198">
        <v>146098</v>
      </c>
    </row>
    <row r="851" spans="1:8">
      <c r="A851" s="222" t="s">
        <v>756</v>
      </c>
      <c r="B851" s="220" t="s">
        <v>1247</v>
      </c>
      <c r="C851" s="236" t="s">
        <v>1845</v>
      </c>
      <c r="D851" s="237">
        <v>1.0828</v>
      </c>
      <c r="E851" s="238">
        <v>1.28</v>
      </c>
      <c r="F851" s="231">
        <v>49479.29</v>
      </c>
      <c r="G851" s="219">
        <v>45292</v>
      </c>
      <c r="H851" s="198">
        <v>146098</v>
      </c>
    </row>
    <row r="852" spans="1:8">
      <c r="A852" s="222" t="s">
        <v>757</v>
      </c>
      <c r="B852" s="220" t="s">
        <v>1247</v>
      </c>
      <c r="C852" s="236" t="s">
        <v>1845</v>
      </c>
      <c r="D852" s="237">
        <v>1.2593000000000001</v>
      </c>
      <c r="E852" s="238">
        <v>1.35</v>
      </c>
      <c r="F852" s="231">
        <v>53095.92</v>
      </c>
      <c r="G852" s="219">
        <v>45292</v>
      </c>
      <c r="H852" s="198">
        <v>146098</v>
      </c>
    </row>
    <row r="853" spans="1:8">
      <c r="A853" s="222" t="s">
        <v>758</v>
      </c>
      <c r="B853" s="220" t="s">
        <v>1247</v>
      </c>
      <c r="C853" s="236" t="s">
        <v>1845</v>
      </c>
      <c r="D853" s="237">
        <v>1.5528</v>
      </c>
      <c r="E853" s="238">
        <v>2.39</v>
      </c>
      <c r="F853" s="231">
        <v>66972.070000000007</v>
      </c>
      <c r="G853" s="219">
        <v>45292</v>
      </c>
      <c r="H853" s="198">
        <v>146098</v>
      </c>
    </row>
    <row r="854" spans="1:8">
      <c r="A854" s="222" t="s">
        <v>759</v>
      </c>
      <c r="B854" s="220" t="s">
        <v>1247</v>
      </c>
      <c r="C854" s="236" t="s">
        <v>1845</v>
      </c>
      <c r="D854" s="237">
        <v>3.4380000000000002</v>
      </c>
      <c r="E854" s="238">
        <v>9.85</v>
      </c>
      <c r="F854" s="231">
        <v>156409.37</v>
      </c>
      <c r="G854" s="219">
        <v>45292</v>
      </c>
      <c r="H854" s="198">
        <v>146098</v>
      </c>
    </row>
    <row r="855" spans="1:8">
      <c r="A855" s="222" t="s">
        <v>760</v>
      </c>
      <c r="B855" s="220" t="s">
        <v>1247</v>
      </c>
      <c r="C855" s="236" t="s">
        <v>1846</v>
      </c>
      <c r="D855" s="237">
        <v>0.66739999999999999</v>
      </c>
      <c r="E855" s="238">
        <v>1.77</v>
      </c>
      <c r="F855" s="231">
        <v>32301.25</v>
      </c>
      <c r="G855" s="219">
        <v>45292</v>
      </c>
      <c r="H855" s="198">
        <v>146098</v>
      </c>
    </row>
    <row r="856" spans="1:8">
      <c r="A856" s="222" t="s">
        <v>761</v>
      </c>
      <c r="B856" s="220" t="s">
        <v>1247</v>
      </c>
      <c r="C856" s="236" t="s">
        <v>1846</v>
      </c>
      <c r="D856" s="237">
        <v>0.69930000000000003</v>
      </c>
      <c r="E856" s="238">
        <v>2.94</v>
      </c>
      <c r="F856" s="231">
        <v>36445.89</v>
      </c>
      <c r="G856" s="219">
        <v>45292</v>
      </c>
      <c r="H856" s="198">
        <v>146098</v>
      </c>
    </row>
    <row r="857" spans="1:8">
      <c r="A857" s="222" t="s">
        <v>762</v>
      </c>
      <c r="B857" s="220" t="s">
        <v>1247</v>
      </c>
      <c r="C857" s="236" t="s">
        <v>1846</v>
      </c>
      <c r="D857" s="237">
        <v>1.0516000000000001</v>
      </c>
      <c r="E857" s="238">
        <v>4.62</v>
      </c>
      <c r="F857" s="231">
        <v>52518.59</v>
      </c>
      <c r="G857" s="219">
        <v>45292</v>
      </c>
      <c r="H857" s="198">
        <v>146098</v>
      </c>
    </row>
    <row r="858" spans="1:8">
      <c r="A858" s="222" t="s">
        <v>763</v>
      </c>
      <c r="B858" s="220" t="s">
        <v>1247</v>
      </c>
      <c r="C858" s="236" t="s">
        <v>1846</v>
      </c>
      <c r="D858" s="237">
        <v>2.1065</v>
      </c>
      <c r="E858" s="238">
        <v>8.0399999999999991</v>
      </c>
      <c r="F858" s="231">
        <v>125206.84</v>
      </c>
      <c r="G858" s="219">
        <v>45292</v>
      </c>
      <c r="H858" s="198">
        <v>146098</v>
      </c>
    </row>
    <row r="859" spans="1:8">
      <c r="A859" s="222" t="s">
        <v>764</v>
      </c>
      <c r="B859" s="220" t="s">
        <v>1247</v>
      </c>
      <c r="C859" s="236" t="s">
        <v>1847</v>
      </c>
      <c r="D859" s="237">
        <v>0.45219999999999999</v>
      </c>
      <c r="E859" s="238">
        <v>2.08</v>
      </c>
      <c r="F859" s="231">
        <v>30000</v>
      </c>
      <c r="G859" s="219">
        <v>45292</v>
      </c>
      <c r="H859" s="198">
        <v>146098</v>
      </c>
    </row>
    <row r="860" spans="1:8">
      <c r="A860" s="222" t="s">
        <v>765</v>
      </c>
      <c r="B860" s="220" t="s">
        <v>1247</v>
      </c>
      <c r="C860" s="236" t="s">
        <v>1847</v>
      </c>
      <c r="D860" s="237">
        <v>0.5867</v>
      </c>
      <c r="E860" s="238">
        <v>2.82</v>
      </c>
      <c r="F860" s="231">
        <v>30000</v>
      </c>
      <c r="G860" s="219">
        <v>45292</v>
      </c>
      <c r="H860" s="198">
        <v>146098</v>
      </c>
    </row>
    <row r="861" spans="1:8">
      <c r="A861" s="222" t="s">
        <v>766</v>
      </c>
      <c r="B861" s="220" t="s">
        <v>1247</v>
      </c>
      <c r="C861" s="236" t="s">
        <v>1847</v>
      </c>
      <c r="D861" s="237">
        <v>0.88119999999999998</v>
      </c>
      <c r="E861" s="238">
        <v>4.1900000000000004</v>
      </c>
      <c r="F861" s="231">
        <v>44675.040000000001</v>
      </c>
      <c r="G861" s="219">
        <v>45292</v>
      </c>
      <c r="H861" s="198">
        <v>146098</v>
      </c>
    </row>
    <row r="862" spans="1:8">
      <c r="A862" s="222" t="s">
        <v>767</v>
      </c>
      <c r="B862" s="220" t="s">
        <v>1247</v>
      </c>
      <c r="C862" s="236" t="s">
        <v>1847</v>
      </c>
      <c r="D862" s="237">
        <v>1.7544999999999999</v>
      </c>
      <c r="E862" s="238">
        <v>7.69</v>
      </c>
      <c r="F862" s="231">
        <v>86846.48</v>
      </c>
      <c r="G862" s="219">
        <v>45292</v>
      </c>
      <c r="H862" s="198">
        <v>146098</v>
      </c>
    </row>
    <row r="863" spans="1:8">
      <c r="A863" s="222" t="s">
        <v>768</v>
      </c>
      <c r="B863" s="220" t="s">
        <v>1248</v>
      </c>
      <c r="C863" s="236" t="s">
        <v>1848</v>
      </c>
      <c r="D863" s="237">
        <v>1.1718999999999999</v>
      </c>
      <c r="E863" s="238">
        <v>2.0499999999999998</v>
      </c>
      <c r="F863" s="231">
        <v>48193.59</v>
      </c>
      <c r="G863" s="219">
        <v>45292</v>
      </c>
      <c r="H863" s="198">
        <v>146098</v>
      </c>
    </row>
    <row r="864" spans="1:8">
      <c r="A864" s="222" t="s">
        <v>769</v>
      </c>
      <c r="B864" s="220" t="s">
        <v>1248</v>
      </c>
      <c r="C864" s="236" t="s">
        <v>1848</v>
      </c>
      <c r="D864" s="237">
        <v>1.389</v>
      </c>
      <c r="E864" s="238">
        <v>2.71</v>
      </c>
      <c r="F864" s="231">
        <v>60484.959999999999</v>
      </c>
      <c r="G864" s="219">
        <v>45292</v>
      </c>
      <c r="H864" s="198">
        <v>146098</v>
      </c>
    </row>
    <row r="865" spans="1:8">
      <c r="A865" s="222" t="s">
        <v>770</v>
      </c>
      <c r="B865" s="220" t="s">
        <v>1248</v>
      </c>
      <c r="C865" s="236" t="s">
        <v>1848</v>
      </c>
      <c r="D865" s="237">
        <v>2.4403000000000001</v>
      </c>
      <c r="E865" s="238">
        <v>5.63</v>
      </c>
      <c r="F865" s="231">
        <v>124161.98</v>
      </c>
      <c r="G865" s="219">
        <v>45292</v>
      </c>
      <c r="H865" s="198">
        <v>146098</v>
      </c>
    </row>
    <row r="866" spans="1:8">
      <c r="A866" s="222" t="s">
        <v>771</v>
      </c>
      <c r="B866" s="220" t="s">
        <v>1248</v>
      </c>
      <c r="C866" s="236" t="s">
        <v>1848</v>
      </c>
      <c r="D866" s="237">
        <v>4.5865999999999998</v>
      </c>
      <c r="E866" s="238">
        <v>12.04</v>
      </c>
      <c r="F866" s="231">
        <v>199171.96</v>
      </c>
      <c r="G866" s="219">
        <v>45292</v>
      </c>
      <c r="H866" s="198">
        <v>146098</v>
      </c>
    </row>
    <row r="867" spans="1:8">
      <c r="A867" s="222" t="s">
        <v>772</v>
      </c>
      <c r="B867" s="220" t="s">
        <v>1248</v>
      </c>
      <c r="C867" s="236" t="s">
        <v>1849</v>
      </c>
      <c r="D867" s="237">
        <v>1.2155</v>
      </c>
      <c r="E867" s="238">
        <v>2.67</v>
      </c>
      <c r="F867" s="231">
        <v>50694.85</v>
      </c>
      <c r="G867" s="219">
        <v>45292</v>
      </c>
      <c r="H867" s="198">
        <v>146098</v>
      </c>
    </row>
    <row r="868" spans="1:8">
      <c r="A868" s="222" t="s">
        <v>773</v>
      </c>
      <c r="B868" s="220" t="s">
        <v>1248</v>
      </c>
      <c r="C868" s="236" t="s">
        <v>1849</v>
      </c>
      <c r="D868" s="237">
        <v>1.4801</v>
      </c>
      <c r="E868" s="238">
        <v>3.6</v>
      </c>
      <c r="F868" s="231">
        <v>63738.720000000001</v>
      </c>
      <c r="G868" s="219">
        <v>45292</v>
      </c>
      <c r="H868" s="198">
        <v>146098</v>
      </c>
    </row>
    <row r="869" spans="1:8">
      <c r="A869" s="222" t="s">
        <v>774</v>
      </c>
      <c r="B869" s="220" t="s">
        <v>1248</v>
      </c>
      <c r="C869" s="236" t="s">
        <v>1849</v>
      </c>
      <c r="D869" s="237">
        <v>2.206</v>
      </c>
      <c r="E869" s="238">
        <v>6.25</v>
      </c>
      <c r="F869" s="231">
        <v>98049.75</v>
      </c>
      <c r="G869" s="219">
        <v>45292</v>
      </c>
      <c r="H869" s="198">
        <v>146098</v>
      </c>
    </row>
    <row r="870" spans="1:8">
      <c r="A870" s="222" t="s">
        <v>775</v>
      </c>
      <c r="B870" s="220" t="s">
        <v>1248</v>
      </c>
      <c r="C870" s="236" t="s">
        <v>1849</v>
      </c>
      <c r="D870" s="237">
        <v>4.3703000000000003</v>
      </c>
      <c r="E870" s="238">
        <v>12.88</v>
      </c>
      <c r="F870" s="231">
        <v>193586.16</v>
      </c>
      <c r="G870" s="219">
        <v>45292</v>
      </c>
      <c r="H870" s="198">
        <v>146098</v>
      </c>
    </row>
    <row r="871" spans="1:8">
      <c r="A871" s="222" t="s">
        <v>776</v>
      </c>
      <c r="B871" s="220" t="s">
        <v>1248</v>
      </c>
      <c r="C871" s="236" t="s">
        <v>1850</v>
      </c>
      <c r="D871" s="237">
        <v>1.1718999999999999</v>
      </c>
      <c r="E871" s="238">
        <v>1.82</v>
      </c>
      <c r="F871" s="231">
        <v>49367.18</v>
      </c>
      <c r="G871" s="219">
        <v>45292</v>
      </c>
      <c r="H871" s="198">
        <v>146098</v>
      </c>
    </row>
    <row r="872" spans="1:8">
      <c r="A872" s="222" t="s">
        <v>777</v>
      </c>
      <c r="B872" s="220" t="s">
        <v>1248</v>
      </c>
      <c r="C872" s="236" t="s">
        <v>1850</v>
      </c>
      <c r="D872" s="237">
        <v>1.3192999999999999</v>
      </c>
      <c r="E872" s="238">
        <v>2.38</v>
      </c>
      <c r="F872" s="231">
        <v>56400.94</v>
      </c>
      <c r="G872" s="219">
        <v>45292</v>
      </c>
      <c r="H872" s="198">
        <v>146098</v>
      </c>
    </row>
    <row r="873" spans="1:8">
      <c r="A873" s="222" t="s">
        <v>778</v>
      </c>
      <c r="B873" s="220" t="s">
        <v>1248</v>
      </c>
      <c r="C873" s="236" t="s">
        <v>1850</v>
      </c>
      <c r="D873" s="237">
        <v>2.2111000000000001</v>
      </c>
      <c r="E873" s="238">
        <v>5.07</v>
      </c>
      <c r="F873" s="231">
        <v>101136.14</v>
      </c>
      <c r="G873" s="219">
        <v>45292</v>
      </c>
      <c r="H873" s="198">
        <v>146098</v>
      </c>
    </row>
    <row r="874" spans="1:8">
      <c r="A874" s="222" t="s">
        <v>779</v>
      </c>
      <c r="B874" s="220" t="s">
        <v>1248</v>
      </c>
      <c r="C874" s="236" t="s">
        <v>1850</v>
      </c>
      <c r="D874" s="237">
        <v>3.8658000000000001</v>
      </c>
      <c r="E874" s="238">
        <v>11.67</v>
      </c>
      <c r="F874" s="231">
        <v>178236.24</v>
      </c>
      <c r="G874" s="219">
        <v>45292</v>
      </c>
      <c r="H874" s="198">
        <v>146098</v>
      </c>
    </row>
    <row r="875" spans="1:8">
      <c r="A875" s="222" t="s">
        <v>780</v>
      </c>
      <c r="B875" s="220" t="s">
        <v>1248</v>
      </c>
      <c r="C875" s="236" t="s">
        <v>1851</v>
      </c>
      <c r="D875" s="237">
        <v>0.87280000000000002</v>
      </c>
      <c r="E875" s="238">
        <v>1.65</v>
      </c>
      <c r="F875" s="231">
        <v>38710.339999999997</v>
      </c>
      <c r="G875" s="219">
        <v>45292</v>
      </c>
      <c r="H875" s="198">
        <v>146098</v>
      </c>
    </row>
    <row r="876" spans="1:8">
      <c r="A876" s="222" t="s">
        <v>781</v>
      </c>
      <c r="B876" s="220" t="s">
        <v>1248</v>
      </c>
      <c r="C876" s="236" t="s">
        <v>1851</v>
      </c>
      <c r="D876" s="237">
        <v>1.0373000000000001</v>
      </c>
      <c r="E876" s="238">
        <v>2.12</v>
      </c>
      <c r="F876" s="231">
        <v>46382.01</v>
      </c>
      <c r="G876" s="219">
        <v>45292</v>
      </c>
      <c r="H876" s="198">
        <v>146098</v>
      </c>
    </row>
    <row r="877" spans="1:8">
      <c r="A877" s="222" t="s">
        <v>782</v>
      </c>
      <c r="B877" s="220" t="s">
        <v>1248</v>
      </c>
      <c r="C877" s="236" t="s">
        <v>1851</v>
      </c>
      <c r="D877" s="237">
        <v>1.6947000000000001</v>
      </c>
      <c r="E877" s="238">
        <v>4.12</v>
      </c>
      <c r="F877" s="231">
        <v>76692.41</v>
      </c>
      <c r="G877" s="219">
        <v>45292</v>
      </c>
      <c r="H877" s="198">
        <v>146098</v>
      </c>
    </row>
    <row r="878" spans="1:8">
      <c r="A878" s="222" t="s">
        <v>783</v>
      </c>
      <c r="B878" s="220" t="s">
        <v>1248</v>
      </c>
      <c r="C878" s="236" t="s">
        <v>1851</v>
      </c>
      <c r="D878" s="237">
        <v>2.9784000000000002</v>
      </c>
      <c r="E878" s="238">
        <v>8.6300000000000008</v>
      </c>
      <c r="F878" s="231">
        <v>133892.10999999999</v>
      </c>
      <c r="G878" s="219">
        <v>45292</v>
      </c>
      <c r="H878" s="198">
        <v>146098</v>
      </c>
    </row>
    <row r="879" spans="1:8">
      <c r="A879" s="222" t="s">
        <v>784</v>
      </c>
      <c r="B879" s="220" t="s">
        <v>1248</v>
      </c>
      <c r="C879" s="236" t="s">
        <v>1852</v>
      </c>
      <c r="D879" s="237">
        <v>0.73240000000000005</v>
      </c>
      <c r="E879" s="238">
        <v>1.26</v>
      </c>
      <c r="F879" s="231">
        <v>33036.14</v>
      </c>
      <c r="G879" s="219">
        <v>45292</v>
      </c>
      <c r="H879" s="198">
        <v>146098</v>
      </c>
    </row>
    <row r="880" spans="1:8">
      <c r="A880" s="222" t="s">
        <v>785</v>
      </c>
      <c r="B880" s="220" t="s">
        <v>1248</v>
      </c>
      <c r="C880" s="236" t="s">
        <v>1852</v>
      </c>
      <c r="D880" s="237">
        <v>1.1181000000000001</v>
      </c>
      <c r="E880" s="238">
        <v>1.54</v>
      </c>
      <c r="F880" s="231">
        <v>51256.42</v>
      </c>
      <c r="G880" s="219">
        <v>45292</v>
      </c>
      <c r="H880" s="198">
        <v>146098</v>
      </c>
    </row>
    <row r="881" spans="1:8">
      <c r="A881" s="222" t="s">
        <v>786</v>
      </c>
      <c r="B881" s="220" t="s">
        <v>1248</v>
      </c>
      <c r="C881" s="236" t="s">
        <v>1852</v>
      </c>
      <c r="D881" s="237">
        <v>1.7294</v>
      </c>
      <c r="E881" s="238">
        <v>4.3600000000000003</v>
      </c>
      <c r="F881" s="231">
        <v>75823.27</v>
      </c>
      <c r="G881" s="219">
        <v>45292</v>
      </c>
      <c r="H881" s="198">
        <v>146098</v>
      </c>
    </row>
    <row r="882" spans="1:8">
      <c r="A882" s="222" t="s">
        <v>787</v>
      </c>
      <c r="B882" s="220" t="s">
        <v>1248</v>
      </c>
      <c r="C882" s="236" t="s">
        <v>1852</v>
      </c>
      <c r="D882" s="237">
        <v>4.6048999999999998</v>
      </c>
      <c r="E882" s="238">
        <v>11.72</v>
      </c>
      <c r="F882" s="231">
        <v>233857.31</v>
      </c>
      <c r="G882" s="219">
        <v>45292</v>
      </c>
      <c r="H882" s="198">
        <v>146098</v>
      </c>
    </row>
    <row r="883" spans="1:8">
      <c r="A883" s="222" t="s">
        <v>788</v>
      </c>
      <c r="B883" s="220" t="s">
        <v>1248</v>
      </c>
      <c r="C883" s="236" t="s">
        <v>1853</v>
      </c>
      <c r="D883" s="237">
        <v>0.67759999999999998</v>
      </c>
      <c r="E883" s="238">
        <v>1.65</v>
      </c>
      <c r="F883" s="231">
        <v>30346.03</v>
      </c>
      <c r="G883" s="219">
        <v>45292</v>
      </c>
      <c r="H883" s="198">
        <v>146098</v>
      </c>
    </row>
    <row r="884" spans="1:8">
      <c r="A884" s="222" t="s">
        <v>789</v>
      </c>
      <c r="B884" s="220" t="s">
        <v>1248</v>
      </c>
      <c r="C884" s="236" t="s">
        <v>1853</v>
      </c>
      <c r="D884" s="237">
        <v>0.83140000000000003</v>
      </c>
      <c r="E884" s="238">
        <v>2.39</v>
      </c>
      <c r="F884" s="231">
        <v>39335.96</v>
      </c>
      <c r="G884" s="219">
        <v>45292</v>
      </c>
      <c r="H884" s="198">
        <v>146098</v>
      </c>
    </row>
    <row r="885" spans="1:8">
      <c r="A885" s="222" t="s">
        <v>790</v>
      </c>
      <c r="B885" s="220" t="s">
        <v>1248</v>
      </c>
      <c r="C885" s="236" t="s">
        <v>1853</v>
      </c>
      <c r="D885" s="237">
        <v>1.3203</v>
      </c>
      <c r="E885" s="238">
        <v>4.67</v>
      </c>
      <c r="F885" s="231">
        <v>60279.47</v>
      </c>
      <c r="G885" s="219">
        <v>45292</v>
      </c>
      <c r="H885" s="198">
        <v>146098</v>
      </c>
    </row>
    <row r="886" spans="1:8">
      <c r="A886" s="222" t="s">
        <v>791</v>
      </c>
      <c r="B886" s="220" t="s">
        <v>1248</v>
      </c>
      <c r="C886" s="236" t="s">
        <v>1853</v>
      </c>
      <c r="D886" s="237">
        <v>2.3267000000000002</v>
      </c>
      <c r="E886" s="238">
        <v>8.93</v>
      </c>
      <c r="F886" s="231">
        <v>114647.22</v>
      </c>
      <c r="G886" s="219">
        <v>45292</v>
      </c>
      <c r="H886" s="198">
        <v>146098</v>
      </c>
    </row>
    <row r="887" spans="1:8">
      <c r="A887" s="222" t="s">
        <v>792</v>
      </c>
      <c r="B887" s="220" t="s">
        <v>1248</v>
      </c>
      <c r="C887" s="236" t="s">
        <v>1854</v>
      </c>
      <c r="D887" s="237">
        <v>0.80769999999999997</v>
      </c>
      <c r="E887" s="238">
        <v>1.69</v>
      </c>
      <c r="F887" s="231">
        <v>39107.730000000003</v>
      </c>
      <c r="G887" s="219">
        <v>45292</v>
      </c>
      <c r="H887" s="198">
        <v>146098</v>
      </c>
    </row>
    <row r="888" spans="1:8">
      <c r="A888" s="222" t="s">
        <v>793</v>
      </c>
      <c r="B888" s="220" t="s">
        <v>1248</v>
      </c>
      <c r="C888" s="236" t="s">
        <v>1854</v>
      </c>
      <c r="D888" s="237">
        <v>1.1521999999999999</v>
      </c>
      <c r="E888" s="238">
        <v>2.97</v>
      </c>
      <c r="F888" s="231">
        <v>55483.3</v>
      </c>
      <c r="G888" s="219">
        <v>45292</v>
      </c>
      <c r="H888" s="198">
        <v>146098</v>
      </c>
    </row>
    <row r="889" spans="1:8">
      <c r="A889" s="222" t="s">
        <v>794</v>
      </c>
      <c r="B889" s="220" t="s">
        <v>1248</v>
      </c>
      <c r="C889" s="236" t="s">
        <v>1854</v>
      </c>
      <c r="D889" s="237">
        <v>2.0236999999999998</v>
      </c>
      <c r="E889" s="238">
        <v>6.09</v>
      </c>
      <c r="F889" s="231">
        <v>98254.720000000001</v>
      </c>
      <c r="G889" s="219">
        <v>45292</v>
      </c>
      <c r="H889" s="198">
        <v>146098</v>
      </c>
    </row>
    <row r="890" spans="1:8">
      <c r="A890" s="222" t="s">
        <v>795</v>
      </c>
      <c r="B890" s="220" t="s">
        <v>1248</v>
      </c>
      <c r="C890" s="236" t="s">
        <v>1854</v>
      </c>
      <c r="D890" s="237">
        <v>4.2728000000000002</v>
      </c>
      <c r="E890" s="238">
        <v>11.7</v>
      </c>
      <c r="F890" s="231">
        <v>230642.52</v>
      </c>
      <c r="G890" s="219">
        <v>45292</v>
      </c>
      <c r="H890" s="198">
        <v>146098</v>
      </c>
    </row>
    <row r="891" spans="1:8">
      <c r="A891" s="222" t="s">
        <v>796</v>
      </c>
      <c r="B891" s="220" t="s">
        <v>1248</v>
      </c>
      <c r="C891" s="236" t="s">
        <v>1855</v>
      </c>
      <c r="D891" s="237">
        <v>0.83040000000000003</v>
      </c>
      <c r="E891" s="238">
        <v>1.78</v>
      </c>
      <c r="F891" s="231">
        <v>35031.43</v>
      </c>
      <c r="G891" s="219">
        <v>45292</v>
      </c>
      <c r="H891" s="198">
        <v>146098</v>
      </c>
    </row>
    <row r="892" spans="1:8">
      <c r="A892" s="222" t="s">
        <v>797</v>
      </c>
      <c r="B892" s="220" t="s">
        <v>1248</v>
      </c>
      <c r="C892" s="236" t="s">
        <v>1855</v>
      </c>
      <c r="D892" s="237">
        <v>1.0844</v>
      </c>
      <c r="E892" s="238">
        <v>2.34</v>
      </c>
      <c r="F892" s="231">
        <v>47711.06</v>
      </c>
      <c r="G892" s="219">
        <v>45292</v>
      </c>
      <c r="H892" s="198">
        <v>146098</v>
      </c>
    </row>
    <row r="893" spans="1:8">
      <c r="A893" s="222" t="s">
        <v>798</v>
      </c>
      <c r="B893" s="220" t="s">
        <v>1248</v>
      </c>
      <c r="C893" s="236" t="s">
        <v>1855</v>
      </c>
      <c r="D893" s="237">
        <v>1.8609</v>
      </c>
      <c r="E893" s="238">
        <v>4.4000000000000004</v>
      </c>
      <c r="F893" s="231">
        <v>82061.19</v>
      </c>
      <c r="G893" s="219">
        <v>45292</v>
      </c>
      <c r="H893" s="198">
        <v>146098</v>
      </c>
    </row>
    <row r="894" spans="1:8">
      <c r="A894" s="222" t="s">
        <v>799</v>
      </c>
      <c r="B894" s="220" t="s">
        <v>1248</v>
      </c>
      <c r="C894" s="236" t="s">
        <v>1855</v>
      </c>
      <c r="D894" s="237">
        <v>3.6189</v>
      </c>
      <c r="E894" s="238">
        <v>8.33</v>
      </c>
      <c r="F894" s="231">
        <v>171651.28</v>
      </c>
      <c r="G894" s="219">
        <v>45292</v>
      </c>
      <c r="H894" s="198">
        <v>146098</v>
      </c>
    </row>
    <row r="895" spans="1:8">
      <c r="A895" s="222" t="s">
        <v>800</v>
      </c>
      <c r="B895" s="220" t="s">
        <v>1248</v>
      </c>
      <c r="C895" s="236" t="s">
        <v>1856</v>
      </c>
      <c r="D895" s="237">
        <v>0.6038</v>
      </c>
      <c r="E895" s="238">
        <v>2.1</v>
      </c>
      <c r="F895" s="231">
        <v>31776.25</v>
      </c>
      <c r="G895" s="219">
        <v>45292</v>
      </c>
      <c r="H895" s="198">
        <v>146098</v>
      </c>
    </row>
    <row r="896" spans="1:8">
      <c r="A896" s="222" t="s">
        <v>801</v>
      </c>
      <c r="B896" s="220" t="s">
        <v>1248</v>
      </c>
      <c r="C896" s="236" t="s">
        <v>1856</v>
      </c>
      <c r="D896" s="237">
        <v>0.73440000000000005</v>
      </c>
      <c r="E896" s="238">
        <v>2.67</v>
      </c>
      <c r="F896" s="231">
        <v>38393.96</v>
      </c>
      <c r="G896" s="219">
        <v>45292</v>
      </c>
      <c r="H896" s="198">
        <v>146098</v>
      </c>
    </row>
    <row r="897" spans="1:8">
      <c r="A897" s="222" t="s">
        <v>802</v>
      </c>
      <c r="B897" s="220" t="s">
        <v>1248</v>
      </c>
      <c r="C897" s="236" t="s">
        <v>1856</v>
      </c>
      <c r="D897" s="237">
        <v>1.1186</v>
      </c>
      <c r="E897" s="238">
        <v>4.4000000000000004</v>
      </c>
      <c r="F897" s="231">
        <v>58534.47</v>
      </c>
      <c r="G897" s="219">
        <v>45292</v>
      </c>
      <c r="H897" s="198">
        <v>146098</v>
      </c>
    </row>
    <row r="898" spans="1:8">
      <c r="A898" s="222" t="s">
        <v>803</v>
      </c>
      <c r="B898" s="220" t="s">
        <v>1248</v>
      </c>
      <c r="C898" s="236" t="s">
        <v>1856</v>
      </c>
      <c r="D898" s="237">
        <v>1.9926999999999999</v>
      </c>
      <c r="E898" s="238">
        <v>7.08</v>
      </c>
      <c r="F898" s="231">
        <v>108879.16</v>
      </c>
      <c r="G898" s="219">
        <v>45292</v>
      </c>
      <c r="H898" s="198">
        <v>146098</v>
      </c>
    </row>
    <row r="899" spans="1:8">
      <c r="A899" s="222" t="s">
        <v>804</v>
      </c>
      <c r="B899" s="220" t="s">
        <v>1248</v>
      </c>
      <c r="C899" s="236" t="s">
        <v>1857</v>
      </c>
      <c r="D899" s="237">
        <v>0.45190000000000002</v>
      </c>
      <c r="E899" s="238">
        <v>2.1800000000000002</v>
      </c>
      <c r="F899" s="231">
        <v>30000</v>
      </c>
      <c r="G899" s="219">
        <v>45292</v>
      </c>
      <c r="H899" s="198">
        <v>146098</v>
      </c>
    </row>
    <row r="900" spans="1:8">
      <c r="A900" s="222" t="s">
        <v>805</v>
      </c>
      <c r="B900" s="220" t="s">
        <v>1248</v>
      </c>
      <c r="C900" s="236" t="s">
        <v>1857</v>
      </c>
      <c r="D900" s="237">
        <v>0.58750000000000002</v>
      </c>
      <c r="E900" s="238">
        <v>2.94</v>
      </c>
      <c r="F900" s="231">
        <v>30000</v>
      </c>
      <c r="G900" s="219">
        <v>45292</v>
      </c>
      <c r="H900" s="198">
        <v>146098</v>
      </c>
    </row>
    <row r="901" spans="1:8">
      <c r="A901" s="222" t="s">
        <v>806</v>
      </c>
      <c r="B901" s="220" t="s">
        <v>1248</v>
      </c>
      <c r="C901" s="236" t="s">
        <v>1857</v>
      </c>
      <c r="D901" s="237">
        <v>0.97740000000000005</v>
      </c>
      <c r="E901" s="238">
        <v>4.57</v>
      </c>
      <c r="F901" s="231">
        <v>49839.85</v>
      </c>
      <c r="G901" s="219">
        <v>45292</v>
      </c>
      <c r="H901" s="198">
        <v>146098</v>
      </c>
    </row>
    <row r="902" spans="1:8">
      <c r="A902" s="222" t="s">
        <v>807</v>
      </c>
      <c r="B902" s="220" t="s">
        <v>1248</v>
      </c>
      <c r="C902" s="236" t="s">
        <v>1857</v>
      </c>
      <c r="D902" s="237">
        <v>1.7145999999999999</v>
      </c>
      <c r="E902" s="238">
        <v>8.4499999999999993</v>
      </c>
      <c r="F902" s="231">
        <v>76044.2</v>
      </c>
      <c r="G902" s="219">
        <v>45292</v>
      </c>
      <c r="H902" s="198">
        <v>146098</v>
      </c>
    </row>
    <row r="903" spans="1:8">
      <c r="A903" s="222" t="s">
        <v>808</v>
      </c>
      <c r="B903" s="220" t="s">
        <v>1248</v>
      </c>
      <c r="C903" s="236" t="s">
        <v>1858</v>
      </c>
      <c r="D903" s="237">
        <v>0.43630000000000002</v>
      </c>
      <c r="E903" s="238">
        <v>1.42</v>
      </c>
      <c r="F903" s="231">
        <v>30000</v>
      </c>
      <c r="G903" s="219">
        <v>45292</v>
      </c>
      <c r="H903" s="198">
        <v>146098</v>
      </c>
    </row>
    <row r="904" spans="1:8">
      <c r="A904" s="222" t="s">
        <v>809</v>
      </c>
      <c r="B904" s="220" t="s">
        <v>1248</v>
      </c>
      <c r="C904" s="236" t="s">
        <v>1858</v>
      </c>
      <c r="D904" s="237">
        <v>0.52329999999999999</v>
      </c>
      <c r="E904" s="238">
        <v>1.82</v>
      </c>
      <c r="F904" s="231">
        <v>30000</v>
      </c>
      <c r="G904" s="219">
        <v>45292</v>
      </c>
      <c r="H904" s="198">
        <v>146098</v>
      </c>
    </row>
    <row r="905" spans="1:8">
      <c r="A905" s="222" t="s">
        <v>810</v>
      </c>
      <c r="B905" s="220" t="s">
        <v>1248</v>
      </c>
      <c r="C905" s="236" t="s">
        <v>1858</v>
      </c>
      <c r="D905" s="237">
        <v>0.78569999999999995</v>
      </c>
      <c r="E905" s="238">
        <v>2.94</v>
      </c>
      <c r="F905" s="231">
        <v>38874.31</v>
      </c>
      <c r="G905" s="219">
        <v>45292</v>
      </c>
      <c r="H905" s="198">
        <v>146098</v>
      </c>
    </row>
    <row r="906" spans="1:8">
      <c r="A906" s="222" t="s">
        <v>811</v>
      </c>
      <c r="B906" s="220" t="s">
        <v>1248</v>
      </c>
      <c r="C906" s="236" t="s">
        <v>1858</v>
      </c>
      <c r="D906" s="237">
        <v>1.6073</v>
      </c>
      <c r="E906" s="238">
        <v>4.63</v>
      </c>
      <c r="F906" s="231">
        <v>80561.38</v>
      </c>
      <c r="G906" s="219">
        <v>45292</v>
      </c>
      <c r="H906" s="198">
        <v>146098</v>
      </c>
    </row>
    <row r="907" spans="1:8">
      <c r="A907" s="222" t="s">
        <v>1593</v>
      </c>
      <c r="B907" s="220" t="s">
        <v>1249</v>
      </c>
      <c r="C907" s="236" t="s">
        <v>1859</v>
      </c>
      <c r="D907" s="237">
        <v>0.499</v>
      </c>
      <c r="E907" s="238">
        <v>2.36</v>
      </c>
      <c r="F907" s="231">
        <v>30000</v>
      </c>
      <c r="G907" s="219">
        <v>45292</v>
      </c>
      <c r="H907" s="207">
        <v>146098</v>
      </c>
    </row>
    <row r="908" spans="1:8">
      <c r="A908" s="222" t="s">
        <v>1594</v>
      </c>
      <c r="B908" s="220" t="s">
        <v>1249</v>
      </c>
      <c r="C908" s="236" t="s">
        <v>1859</v>
      </c>
      <c r="D908" s="237">
        <v>0.59840000000000004</v>
      </c>
      <c r="E908" s="238">
        <v>2.73</v>
      </c>
      <c r="F908" s="231">
        <v>30000</v>
      </c>
      <c r="G908" s="219">
        <v>45292</v>
      </c>
      <c r="H908" s="207">
        <v>146098</v>
      </c>
    </row>
    <row r="909" spans="1:8">
      <c r="A909" s="222" t="s">
        <v>1595</v>
      </c>
      <c r="B909" s="220" t="s">
        <v>1249</v>
      </c>
      <c r="C909" s="236" t="s">
        <v>1859</v>
      </c>
      <c r="D909" s="237">
        <v>0.96109999999999995</v>
      </c>
      <c r="E909" s="238">
        <v>4.12</v>
      </c>
      <c r="F909" s="231">
        <v>49684.62</v>
      </c>
      <c r="G909" s="219">
        <v>45292</v>
      </c>
      <c r="H909" s="207">
        <v>146098</v>
      </c>
    </row>
    <row r="910" spans="1:8">
      <c r="A910" s="222" t="s">
        <v>1596</v>
      </c>
      <c r="B910" s="220" t="s">
        <v>1249</v>
      </c>
      <c r="C910" s="236" t="s">
        <v>1859</v>
      </c>
      <c r="D910" s="237">
        <v>2.4283000000000001</v>
      </c>
      <c r="E910" s="238">
        <v>7.06</v>
      </c>
      <c r="F910" s="231">
        <v>122630.14</v>
      </c>
      <c r="G910" s="219">
        <v>45292</v>
      </c>
      <c r="H910" s="207">
        <v>146098</v>
      </c>
    </row>
    <row r="911" spans="1:8">
      <c r="A911" s="222" t="s">
        <v>812</v>
      </c>
      <c r="B911" s="220" t="s">
        <v>1249</v>
      </c>
      <c r="C911" s="236" t="s">
        <v>1860</v>
      </c>
      <c r="D911" s="237">
        <v>0.49259999999999998</v>
      </c>
      <c r="E911" s="238">
        <v>2.6</v>
      </c>
      <c r="F911" s="231">
        <v>30000</v>
      </c>
      <c r="G911" s="219">
        <v>45292</v>
      </c>
      <c r="H911" s="198">
        <v>146098</v>
      </c>
    </row>
    <row r="912" spans="1:8">
      <c r="A912" s="222" t="s">
        <v>813</v>
      </c>
      <c r="B912" s="220" t="s">
        <v>1249</v>
      </c>
      <c r="C912" s="236" t="s">
        <v>1860</v>
      </c>
      <c r="D912" s="237">
        <v>0.61399999999999999</v>
      </c>
      <c r="E912" s="238">
        <v>3.29</v>
      </c>
      <c r="F912" s="231">
        <v>30000</v>
      </c>
      <c r="G912" s="219">
        <v>45292</v>
      </c>
      <c r="H912" s="198">
        <v>146098</v>
      </c>
    </row>
    <row r="913" spans="1:8">
      <c r="A913" s="222" t="s">
        <v>814</v>
      </c>
      <c r="B913" s="220" t="s">
        <v>1249</v>
      </c>
      <c r="C913" s="236" t="s">
        <v>1860</v>
      </c>
      <c r="D913" s="237">
        <v>0.84289999999999998</v>
      </c>
      <c r="E913" s="238">
        <v>4.16</v>
      </c>
      <c r="F913" s="231">
        <v>39824.449999999997</v>
      </c>
      <c r="G913" s="219">
        <v>45292</v>
      </c>
      <c r="H913" s="198">
        <v>146098</v>
      </c>
    </row>
    <row r="914" spans="1:8">
      <c r="A914" s="222" t="s">
        <v>815</v>
      </c>
      <c r="B914" s="220" t="s">
        <v>1249</v>
      </c>
      <c r="C914" s="236" t="s">
        <v>1860</v>
      </c>
      <c r="D914" s="237">
        <v>1.7614000000000001</v>
      </c>
      <c r="E914" s="238">
        <v>6.35</v>
      </c>
      <c r="F914" s="231">
        <v>87988.52</v>
      </c>
      <c r="G914" s="219">
        <v>45292</v>
      </c>
      <c r="H914" s="198">
        <v>146098</v>
      </c>
    </row>
    <row r="915" spans="1:8">
      <c r="A915" s="222" t="s">
        <v>816</v>
      </c>
      <c r="B915" s="220" t="s">
        <v>1249</v>
      </c>
      <c r="C915" s="236" t="s">
        <v>1861</v>
      </c>
      <c r="D915" s="237">
        <v>0.49320000000000003</v>
      </c>
      <c r="E915" s="238">
        <v>1.96</v>
      </c>
      <c r="F915" s="231">
        <v>30000</v>
      </c>
      <c r="G915" s="219">
        <v>45292</v>
      </c>
      <c r="H915" s="198">
        <v>146098</v>
      </c>
    </row>
    <row r="916" spans="1:8">
      <c r="A916" s="222" t="s">
        <v>817</v>
      </c>
      <c r="B916" s="220" t="s">
        <v>1249</v>
      </c>
      <c r="C916" s="236" t="s">
        <v>1861</v>
      </c>
      <c r="D916" s="237">
        <v>0.51559999999999995</v>
      </c>
      <c r="E916" s="238">
        <v>2.14</v>
      </c>
      <c r="F916" s="231">
        <v>30000</v>
      </c>
      <c r="G916" s="219">
        <v>45292</v>
      </c>
      <c r="H916" s="198">
        <v>146098</v>
      </c>
    </row>
    <row r="917" spans="1:8">
      <c r="A917" s="222" t="s">
        <v>818</v>
      </c>
      <c r="B917" s="220" t="s">
        <v>1249</v>
      </c>
      <c r="C917" s="236" t="s">
        <v>1861</v>
      </c>
      <c r="D917" s="237">
        <v>0.70369999999999999</v>
      </c>
      <c r="E917" s="238">
        <v>2.91</v>
      </c>
      <c r="F917" s="231">
        <v>33183.440000000002</v>
      </c>
      <c r="G917" s="219">
        <v>45292</v>
      </c>
      <c r="H917" s="198">
        <v>146098</v>
      </c>
    </row>
    <row r="918" spans="1:8">
      <c r="A918" s="222" t="s">
        <v>819</v>
      </c>
      <c r="B918" s="220" t="s">
        <v>1249</v>
      </c>
      <c r="C918" s="236" t="s">
        <v>1861</v>
      </c>
      <c r="D918" s="237">
        <v>1.1823999999999999</v>
      </c>
      <c r="E918" s="238">
        <v>4.03</v>
      </c>
      <c r="F918" s="231">
        <v>63630.28</v>
      </c>
      <c r="G918" s="219">
        <v>45292</v>
      </c>
      <c r="H918" s="198">
        <v>146098</v>
      </c>
    </row>
    <row r="919" spans="1:8">
      <c r="A919" s="222" t="s">
        <v>820</v>
      </c>
      <c r="B919" s="220" t="s">
        <v>1249</v>
      </c>
      <c r="C919" s="236" t="s">
        <v>1862</v>
      </c>
      <c r="D919" s="237">
        <v>0.33160000000000001</v>
      </c>
      <c r="E919" s="238">
        <v>2.09</v>
      </c>
      <c r="F919" s="231">
        <v>30000</v>
      </c>
      <c r="G919" s="219">
        <v>45292</v>
      </c>
      <c r="H919" s="198">
        <v>146098</v>
      </c>
    </row>
    <row r="920" spans="1:8">
      <c r="A920" s="222" t="s">
        <v>821</v>
      </c>
      <c r="B920" s="220" t="s">
        <v>1249</v>
      </c>
      <c r="C920" s="236" t="s">
        <v>1862</v>
      </c>
      <c r="D920" s="237">
        <v>0.39639999999999997</v>
      </c>
      <c r="E920" s="238">
        <v>2.35</v>
      </c>
      <c r="F920" s="231">
        <v>30000</v>
      </c>
      <c r="G920" s="219">
        <v>45292</v>
      </c>
      <c r="H920" s="198">
        <v>146098</v>
      </c>
    </row>
    <row r="921" spans="1:8">
      <c r="A921" s="222" t="s">
        <v>822</v>
      </c>
      <c r="B921" s="220" t="s">
        <v>1249</v>
      </c>
      <c r="C921" s="236" t="s">
        <v>1862</v>
      </c>
      <c r="D921" s="237">
        <v>0.67030000000000001</v>
      </c>
      <c r="E921" s="238">
        <v>3.09</v>
      </c>
      <c r="F921" s="231">
        <v>34325.919999999998</v>
      </c>
      <c r="G921" s="219">
        <v>45292</v>
      </c>
      <c r="H921" s="198">
        <v>146098</v>
      </c>
    </row>
    <row r="922" spans="1:8">
      <c r="A922" s="222" t="s">
        <v>823</v>
      </c>
      <c r="B922" s="220" t="s">
        <v>1249</v>
      </c>
      <c r="C922" s="236" t="s">
        <v>1862</v>
      </c>
      <c r="D922" s="237">
        <v>2.0653000000000001</v>
      </c>
      <c r="E922" s="238">
        <v>5.57</v>
      </c>
      <c r="F922" s="231">
        <v>103149.22</v>
      </c>
      <c r="G922" s="219">
        <v>45292</v>
      </c>
      <c r="H922" s="198">
        <v>146098</v>
      </c>
    </row>
    <row r="923" spans="1:8">
      <c r="A923" s="222" t="s">
        <v>1597</v>
      </c>
      <c r="B923" s="220" t="s">
        <v>1249</v>
      </c>
      <c r="C923" s="236" t="s">
        <v>1863</v>
      </c>
      <c r="D923" s="237">
        <v>0.4657</v>
      </c>
      <c r="E923" s="238">
        <v>1.18</v>
      </c>
      <c r="F923" s="231">
        <v>30000</v>
      </c>
      <c r="G923" s="219">
        <v>45292</v>
      </c>
      <c r="H923" s="207">
        <v>146098</v>
      </c>
    </row>
    <row r="924" spans="1:8">
      <c r="A924" s="222" t="s">
        <v>1598</v>
      </c>
      <c r="B924" s="220" t="s">
        <v>1249</v>
      </c>
      <c r="C924" s="236" t="s">
        <v>1863</v>
      </c>
      <c r="D924" s="237">
        <v>0.58809999999999996</v>
      </c>
      <c r="E924" s="238">
        <v>1.46</v>
      </c>
      <c r="F924" s="231">
        <v>30000</v>
      </c>
      <c r="G924" s="219">
        <v>45292</v>
      </c>
      <c r="H924" s="207">
        <v>146098</v>
      </c>
    </row>
    <row r="925" spans="1:8">
      <c r="A925" s="222" t="s">
        <v>1599</v>
      </c>
      <c r="B925" s="220" t="s">
        <v>1249</v>
      </c>
      <c r="C925" s="236" t="s">
        <v>1863</v>
      </c>
      <c r="D925" s="237">
        <v>0.88800000000000001</v>
      </c>
      <c r="E925" s="238">
        <v>2.2999999999999998</v>
      </c>
      <c r="F925" s="231">
        <v>38686.03</v>
      </c>
      <c r="G925" s="219">
        <v>45292</v>
      </c>
      <c r="H925" s="207">
        <v>146098</v>
      </c>
    </row>
    <row r="926" spans="1:8">
      <c r="A926" s="222" t="s">
        <v>1600</v>
      </c>
      <c r="B926" s="220" t="s">
        <v>1249</v>
      </c>
      <c r="C926" s="236" t="s">
        <v>1863</v>
      </c>
      <c r="D926" s="237">
        <v>2.1741000000000001</v>
      </c>
      <c r="E926" s="238">
        <v>4.7300000000000004</v>
      </c>
      <c r="F926" s="231">
        <v>136788.68</v>
      </c>
      <c r="G926" s="219">
        <v>45292</v>
      </c>
      <c r="H926" s="207">
        <v>146098</v>
      </c>
    </row>
    <row r="927" spans="1:8">
      <c r="A927" s="222" t="s">
        <v>1601</v>
      </c>
      <c r="B927" s="220" t="s">
        <v>1249</v>
      </c>
      <c r="C927" s="236" t="s">
        <v>1864</v>
      </c>
      <c r="D927" s="237">
        <v>0.61819999999999997</v>
      </c>
      <c r="E927" s="238">
        <v>1.59</v>
      </c>
      <c r="F927" s="231">
        <v>30000</v>
      </c>
      <c r="G927" s="219">
        <v>45292</v>
      </c>
      <c r="H927" s="207">
        <v>146098</v>
      </c>
    </row>
    <row r="928" spans="1:8">
      <c r="A928" s="222" t="s">
        <v>1602</v>
      </c>
      <c r="B928" s="220" t="s">
        <v>1249</v>
      </c>
      <c r="C928" s="236" t="s">
        <v>1864</v>
      </c>
      <c r="D928" s="237">
        <v>0.84470000000000001</v>
      </c>
      <c r="E928" s="238">
        <v>1.91</v>
      </c>
      <c r="F928" s="231">
        <v>39315.22</v>
      </c>
      <c r="G928" s="219">
        <v>45292</v>
      </c>
      <c r="H928" s="207">
        <v>146098</v>
      </c>
    </row>
    <row r="929" spans="1:8">
      <c r="A929" s="222" t="s">
        <v>1603</v>
      </c>
      <c r="B929" s="220" t="s">
        <v>1249</v>
      </c>
      <c r="C929" s="236" t="s">
        <v>1864</v>
      </c>
      <c r="D929" s="237">
        <v>1.3819999999999999</v>
      </c>
      <c r="E929" s="238">
        <v>3.18</v>
      </c>
      <c r="F929" s="231">
        <v>71737.100000000006</v>
      </c>
      <c r="G929" s="219">
        <v>45292</v>
      </c>
      <c r="H929" s="207">
        <v>146098</v>
      </c>
    </row>
    <row r="930" spans="1:8">
      <c r="A930" s="222" t="s">
        <v>1604</v>
      </c>
      <c r="B930" s="220" t="s">
        <v>1249</v>
      </c>
      <c r="C930" s="236" t="s">
        <v>1864</v>
      </c>
      <c r="D930" s="237">
        <v>2.4567999999999999</v>
      </c>
      <c r="E930" s="238">
        <v>5.27</v>
      </c>
      <c r="F930" s="231">
        <v>133091.47</v>
      </c>
      <c r="G930" s="219">
        <v>45292</v>
      </c>
      <c r="H930" s="207">
        <v>146098</v>
      </c>
    </row>
    <row r="931" spans="1:8">
      <c r="A931" s="222" t="s">
        <v>1605</v>
      </c>
      <c r="B931" s="220" t="s">
        <v>1249</v>
      </c>
      <c r="C931" s="236" t="s">
        <v>1865</v>
      </c>
      <c r="D931" s="237">
        <v>0.4229</v>
      </c>
      <c r="E931" s="238">
        <v>1.67</v>
      </c>
      <c r="F931" s="231">
        <v>30000</v>
      </c>
      <c r="G931" s="219">
        <v>45292</v>
      </c>
      <c r="H931" s="207">
        <v>146098</v>
      </c>
    </row>
    <row r="932" spans="1:8">
      <c r="A932" s="222" t="s">
        <v>1606</v>
      </c>
      <c r="B932" s="220" t="s">
        <v>1249</v>
      </c>
      <c r="C932" s="236" t="s">
        <v>1865</v>
      </c>
      <c r="D932" s="237">
        <v>0.81979999999999997</v>
      </c>
      <c r="E932" s="238">
        <v>2.19</v>
      </c>
      <c r="F932" s="231">
        <v>39833.85</v>
      </c>
      <c r="G932" s="219">
        <v>45292</v>
      </c>
      <c r="H932" s="207">
        <v>146098</v>
      </c>
    </row>
    <row r="933" spans="1:8">
      <c r="A933" s="222" t="s">
        <v>1607</v>
      </c>
      <c r="B933" s="220" t="s">
        <v>1249</v>
      </c>
      <c r="C933" s="236" t="s">
        <v>1865</v>
      </c>
      <c r="D933" s="237">
        <v>1.3920999999999999</v>
      </c>
      <c r="E933" s="238">
        <v>3.72</v>
      </c>
      <c r="F933" s="231">
        <v>68928.05</v>
      </c>
      <c r="G933" s="219">
        <v>45292</v>
      </c>
      <c r="H933" s="207">
        <v>146098</v>
      </c>
    </row>
    <row r="934" spans="1:8">
      <c r="A934" s="222" t="s">
        <v>1608</v>
      </c>
      <c r="B934" s="220" t="s">
        <v>1249</v>
      </c>
      <c r="C934" s="236" t="s">
        <v>1865</v>
      </c>
      <c r="D934" s="237">
        <v>3.137</v>
      </c>
      <c r="E934" s="238">
        <v>7.44</v>
      </c>
      <c r="F934" s="231">
        <v>161360.78</v>
      </c>
      <c r="G934" s="219">
        <v>45292</v>
      </c>
      <c r="H934" s="207">
        <v>146098</v>
      </c>
    </row>
    <row r="935" spans="1:8">
      <c r="A935" s="222" t="s">
        <v>824</v>
      </c>
      <c r="B935" s="220" t="s">
        <v>1249</v>
      </c>
      <c r="C935" s="236" t="s">
        <v>1866</v>
      </c>
      <c r="D935" s="237">
        <v>0.29270000000000002</v>
      </c>
      <c r="E935" s="238">
        <v>1.87</v>
      </c>
      <c r="F935" s="231">
        <v>30000</v>
      </c>
      <c r="G935" s="219">
        <v>45292</v>
      </c>
      <c r="H935" s="198">
        <v>146098</v>
      </c>
    </row>
    <row r="936" spans="1:8">
      <c r="A936" s="222" t="s">
        <v>825</v>
      </c>
      <c r="B936" s="220" t="s">
        <v>1249</v>
      </c>
      <c r="C936" s="236" t="s">
        <v>1866</v>
      </c>
      <c r="D936" s="237">
        <v>0.33189999999999997</v>
      </c>
      <c r="E936" s="238">
        <v>2.1</v>
      </c>
      <c r="F936" s="231">
        <v>30000</v>
      </c>
      <c r="G936" s="219">
        <v>45292</v>
      </c>
      <c r="H936" s="198">
        <v>146098</v>
      </c>
    </row>
    <row r="937" spans="1:8">
      <c r="A937" s="222" t="s">
        <v>826</v>
      </c>
      <c r="B937" s="220" t="s">
        <v>1249</v>
      </c>
      <c r="C937" s="236" t="s">
        <v>1866</v>
      </c>
      <c r="D937" s="237">
        <v>0.47299999999999998</v>
      </c>
      <c r="E937" s="238">
        <v>2.7</v>
      </c>
      <c r="F937" s="231">
        <v>30000</v>
      </c>
      <c r="G937" s="219">
        <v>45292</v>
      </c>
      <c r="H937" s="198">
        <v>146098</v>
      </c>
    </row>
    <row r="938" spans="1:8">
      <c r="A938" s="222" t="s">
        <v>827</v>
      </c>
      <c r="B938" s="220" t="s">
        <v>1249</v>
      </c>
      <c r="C938" s="236" t="s">
        <v>1866</v>
      </c>
      <c r="D938" s="237">
        <v>0.90549999999999997</v>
      </c>
      <c r="E938" s="238">
        <v>3.97</v>
      </c>
      <c r="F938" s="231">
        <v>46531.78</v>
      </c>
      <c r="G938" s="219">
        <v>45292</v>
      </c>
      <c r="H938" s="198">
        <v>146098</v>
      </c>
    </row>
    <row r="939" spans="1:8">
      <c r="A939" s="222" t="s">
        <v>828</v>
      </c>
      <c r="B939" s="220" t="s">
        <v>1249</v>
      </c>
      <c r="C939" s="236" t="s">
        <v>1867</v>
      </c>
      <c r="D939" s="237">
        <v>0.2296</v>
      </c>
      <c r="E939" s="238">
        <v>1.68</v>
      </c>
      <c r="F939" s="231">
        <v>30000</v>
      </c>
      <c r="G939" s="219">
        <v>45292</v>
      </c>
      <c r="H939" s="198">
        <v>146098</v>
      </c>
    </row>
    <row r="940" spans="1:8">
      <c r="A940" s="222" t="s">
        <v>829</v>
      </c>
      <c r="B940" s="220" t="s">
        <v>1249</v>
      </c>
      <c r="C940" s="236" t="s">
        <v>1867</v>
      </c>
      <c r="D940" s="237">
        <v>0.36070000000000002</v>
      </c>
      <c r="E940" s="238">
        <v>1.97</v>
      </c>
      <c r="F940" s="231">
        <v>30000</v>
      </c>
      <c r="G940" s="219">
        <v>45292</v>
      </c>
      <c r="H940" s="198">
        <v>146098</v>
      </c>
    </row>
    <row r="941" spans="1:8">
      <c r="A941" s="222" t="s">
        <v>830</v>
      </c>
      <c r="B941" s="220" t="s">
        <v>1249</v>
      </c>
      <c r="C941" s="236" t="s">
        <v>1867</v>
      </c>
      <c r="D941" s="237">
        <v>0.6008</v>
      </c>
      <c r="E941" s="238">
        <v>2.8</v>
      </c>
      <c r="F941" s="231">
        <v>32843.14</v>
      </c>
      <c r="G941" s="219">
        <v>45292</v>
      </c>
      <c r="H941" s="198">
        <v>146098</v>
      </c>
    </row>
    <row r="942" spans="1:8">
      <c r="A942" s="222" t="s">
        <v>831</v>
      </c>
      <c r="B942" s="220" t="s">
        <v>1249</v>
      </c>
      <c r="C942" s="236" t="s">
        <v>1867</v>
      </c>
      <c r="D942" s="237">
        <v>1.4345000000000001</v>
      </c>
      <c r="E942" s="238">
        <v>4.7</v>
      </c>
      <c r="F942" s="231">
        <v>79041.19</v>
      </c>
      <c r="G942" s="219">
        <v>45292</v>
      </c>
      <c r="H942" s="198">
        <v>146098</v>
      </c>
    </row>
    <row r="943" spans="1:8">
      <c r="A943" s="222" t="s">
        <v>832</v>
      </c>
      <c r="B943" s="220" t="s">
        <v>1249</v>
      </c>
      <c r="C943" s="236" t="s">
        <v>1868</v>
      </c>
      <c r="D943" s="237">
        <v>0.28070000000000001</v>
      </c>
      <c r="E943" s="238">
        <v>1.1299999999999999</v>
      </c>
      <c r="F943" s="231">
        <v>30000</v>
      </c>
      <c r="G943" s="219">
        <v>45292</v>
      </c>
      <c r="H943" s="198">
        <v>146098</v>
      </c>
    </row>
    <row r="944" spans="1:8">
      <c r="A944" s="222" t="s">
        <v>833</v>
      </c>
      <c r="B944" s="220" t="s">
        <v>1249</v>
      </c>
      <c r="C944" s="236" t="s">
        <v>1868</v>
      </c>
      <c r="D944" s="237">
        <v>0.38679999999999998</v>
      </c>
      <c r="E944" s="238">
        <v>1.41</v>
      </c>
      <c r="F944" s="231">
        <v>30000</v>
      </c>
      <c r="G944" s="219">
        <v>45292</v>
      </c>
      <c r="H944" s="198">
        <v>146098</v>
      </c>
    </row>
    <row r="945" spans="1:8">
      <c r="A945" s="222" t="s">
        <v>834</v>
      </c>
      <c r="B945" s="220" t="s">
        <v>1249</v>
      </c>
      <c r="C945" s="236" t="s">
        <v>1868</v>
      </c>
      <c r="D945" s="237">
        <v>0.62150000000000005</v>
      </c>
      <c r="E945" s="238">
        <v>2.0299999999999998</v>
      </c>
      <c r="F945" s="231">
        <v>32216.23</v>
      </c>
      <c r="G945" s="219">
        <v>45292</v>
      </c>
      <c r="H945" s="198">
        <v>146098</v>
      </c>
    </row>
    <row r="946" spans="1:8">
      <c r="A946" s="222" t="s">
        <v>835</v>
      </c>
      <c r="B946" s="220" t="s">
        <v>1249</v>
      </c>
      <c r="C946" s="236" t="s">
        <v>1868</v>
      </c>
      <c r="D946" s="237">
        <v>2.0939000000000001</v>
      </c>
      <c r="E946" s="238">
        <v>4.97</v>
      </c>
      <c r="F946" s="231">
        <v>119359.94</v>
      </c>
      <c r="G946" s="219">
        <v>45292</v>
      </c>
      <c r="H946" s="198">
        <v>146098</v>
      </c>
    </row>
    <row r="947" spans="1:8">
      <c r="A947" s="222" t="s">
        <v>836</v>
      </c>
      <c r="B947" s="220" t="s">
        <v>1249</v>
      </c>
      <c r="C947" s="236" t="s">
        <v>1869</v>
      </c>
      <c r="D947" s="237">
        <v>0.24809999999999999</v>
      </c>
      <c r="E947" s="238">
        <v>1.57</v>
      </c>
      <c r="F947" s="231">
        <v>30000</v>
      </c>
      <c r="G947" s="219">
        <v>45292</v>
      </c>
      <c r="H947" s="198">
        <v>146098</v>
      </c>
    </row>
    <row r="948" spans="1:8">
      <c r="A948" s="222" t="s">
        <v>837</v>
      </c>
      <c r="B948" s="220" t="s">
        <v>1249</v>
      </c>
      <c r="C948" s="236" t="s">
        <v>1869</v>
      </c>
      <c r="D948" s="237">
        <v>0.33289999999999997</v>
      </c>
      <c r="E948" s="238">
        <v>1.94</v>
      </c>
      <c r="F948" s="231">
        <v>30000</v>
      </c>
      <c r="G948" s="219">
        <v>45292</v>
      </c>
      <c r="H948" s="198">
        <v>146098</v>
      </c>
    </row>
    <row r="949" spans="1:8">
      <c r="A949" s="222" t="s">
        <v>838</v>
      </c>
      <c r="B949" s="220" t="s">
        <v>1249</v>
      </c>
      <c r="C949" s="236" t="s">
        <v>1869</v>
      </c>
      <c r="D949" s="237">
        <v>0.52700000000000002</v>
      </c>
      <c r="E949" s="238">
        <v>2.93</v>
      </c>
      <c r="F949" s="231">
        <v>30991.61</v>
      </c>
      <c r="G949" s="219">
        <v>45292</v>
      </c>
      <c r="H949" s="198">
        <v>146098</v>
      </c>
    </row>
    <row r="950" spans="1:8">
      <c r="A950" s="222" t="s">
        <v>839</v>
      </c>
      <c r="B950" s="220" t="s">
        <v>1249</v>
      </c>
      <c r="C950" s="236" t="s">
        <v>1869</v>
      </c>
      <c r="D950" s="237">
        <v>1.0927</v>
      </c>
      <c r="E950" s="238">
        <v>4.59</v>
      </c>
      <c r="F950" s="231">
        <v>57698.9</v>
      </c>
      <c r="G950" s="219">
        <v>45292</v>
      </c>
      <c r="H950" s="198">
        <v>146098</v>
      </c>
    </row>
    <row r="951" spans="1:8">
      <c r="A951" s="222" t="s">
        <v>840</v>
      </c>
      <c r="B951" s="220" t="s">
        <v>1250</v>
      </c>
      <c r="C951" s="236" t="s">
        <v>1870</v>
      </c>
      <c r="D951" s="237">
        <v>0.26400000000000001</v>
      </c>
      <c r="E951" s="238">
        <v>1.4</v>
      </c>
      <c r="F951" s="231">
        <v>30000</v>
      </c>
      <c r="G951" s="219">
        <v>45292</v>
      </c>
      <c r="H951" s="198">
        <v>146098</v>
      </c>
    </row>
    <row r="952" spans="1:8">
      <c r="A952" s="222" t="s">
        <v>841</v>
      </c>
      <c r="B952" s="220" t="s">
        <v>1250</v>
      </c>
      <c r="C952" s="236" t="s">
        <v>1870</v>
      </c>
      <c r="D952" s="237">
        <v>0.39069999999999999</v>
      </c>
      <c r="E952" s="238">
        <v>1.55</v>
      </c>
      <c r="F952" s="231">
        <v>30000</v>
      </c>
      <c r="G952" s="219">
        <v>45292</v>
      </c>
      <c r="H952" s="198">
        <v>146098</v>
      </c>
    </row>
    <row r="953" spans="1:8">
      <c r="A953" s="222" t="s">
        <v>842</v>
      </c>
      <c r="B953" s="220" t="s">
        <v>1250</v>
      </c>
      <c r="C953" s="236" t="s">
        <v>1870</v>
      </c>
      <c r="D953" s="237">
        <v>0.63400000000000001</v>
      </c>
      <c r="E953" s="238">
        <v>1.56</v>
      </c>
      <c r="F953" s="231">
        <v>30433.56</v>
      </c>
      <c r="G953" s="219">
        <v>45292</v>
      </c>
      <c r="H953" s="198">
        <v>146098</v>
      </c>
    </row>
    <row r="954" spans="1:8">
      <c r="A954" s="222" t="s">
        <v>843</v>
      </c>
      <c r="B954" s="220" t="s">
        <v>1250</v>
      </c>
      <c r="C954" s="236" t="s">
        <v>1870</v>
      </c>
      <c r="D954" s="237">
        <v>0.99519999999999997</v>
      </c>
      <c r="E954" s="238">
        <v>1.57</v>
      </c>
      <c r="F954" s="231">
        <v>44517.42</v>
      </c>
      <c r="G954" s="219">
        <v>45292</v>
      </c>
      <c r="H954" s="198">
        <v>146098</v>
      </c>
    </row>
    <row r="955" spans="1:8">
      <c r="A955" s="222" t="s">
        <v>844</v>
      </c>
      <c r="B955" s="220" t="s">
        <v>1250</v>
      </c>
      <c r="C955" s="236" t="s">
        <v>1871</v>
      </c>
      <c r="D955" s="237">
        <v>8.8800000000000004E-2</v>
      </c>
      <c r="E955" s="238">
        <v>1.1200000000000001</v>
      </c>
      <c r="F955" s="231">
        <v>30000</v>
      </c>
      <c r="G955" s="219">
        <v>45292</v>
      </c>
      <c r="H955" s="198">
        <v>146098</v>
      </c>
    </row>
    <row r="956" spans="1:8">
      <c r="A956" s="222" t="s">
        <v>845</v>
      </c>
      <c r="B956" s="220" t="s">
        <v>1250</v>
      </c>
      <c r="C956" s="236" t="s">
        <v>1871</v>
      </c>
      <c r="D956" s="237">
        <v>0.14360000000000001</v>
      </c>
      <c r="E956" s="238">
        <v>1.1399999999999999</v>
      </c>
      <c r="F956" s="231">
        <v>30000</v>
      </c>
      <c r="G956" s="219">
        <v>45292</v>
      </c>
      <c r="H956" s="198">
        <v>146098</v>
      </c>
    </row>
    <row r="957" spans="1:8">
      <c r="A957" s="222" t="s">
        <v>846</v>
      </c>
      <c r="B957" s="220" t="s">
        <v>1250</v>
      </c>
      <c r="C957" s="236" t="s">
        <v>1871</v>
      </c>
      <c r="D957" s="237">
        <v>0.2462</v>
      </c>
      <c r="E957" s="238">
        <v>1.1599999999999999</v>
      </c>
      <c r="F957" s="231">
        <v>30000</v>
      </c>
      <c r="G957" s="219">
        <v>45292</v>
      </c>
      <c r="H957" s="198">
        <v>146098</v>
      </c>
    </row>
    <row r="958" spans="1:8">
      <c r="A958" s="222" t="s">
        <v>847</v>
      </c>
      <c r="B958" s="220" t="s">
        <v>1250</v>
      </c>
      <c r="C958" s="236" t="s">
        <v>1871</v>
      </c>
      <c r="D958" s="237">
        <v>0.45529999999999998</v>
      </c>
      <c r="E958" s="238">
        <v>1.18</v>
      </c>
      <c r="F958" s="231">
        <v>30000</v>
      </c>
      <c r="G958" s="219">
        <v>45292</v>
      </c>
      <c r="H958" s="198">
        <v>146098</v>
      </c>
    </row>
    <row r="959" spans="1:8">
      <c r="A959" s="222" t="s">
        <v>848</v>
      </c>
      <c r="B959" s="220" t="s">
        <v>1250</v>
      </c>
      <c r="C959" s="236" t="s">
        <v>1872</v>
      </c>
      <c r="D959" s="237">
        <v>16.032800000000002</v>
      </c>
      <c r="E959" s="238">
        <v>34.1</v>
      </c>
      <c r="F959" s="231">
        <v>599166.51</v>
      </c>
      <c r="G959" s="219">
        <v>45292</v>
      </c>
      <c r="H959" s="198">
        <v>146098</v>
      </c>
    </row>
    <row r="960" spans="1:8">
      <c r="A960" s="222" t="s">
        <v>849</v>
      </c>
      <c r="B960" s="220" t="s">
        <v>1250</v>
      </c>
      <c r="C960" s="236" t="s">
        <v>1872</v>
      </c>
      <c r="D960" s="237">
        <v>22.057400000000001</v>
      </c>
      <c r="E960" s="238">
        <v>35.89</v>
      </c>
      <c r="F960" s="231">
        <v>1326245.33</v>
      </c>
      <c r="G960" s="219">
        <v>45292</v>
      </c>
      <c r="H960" s="198">
        <v>146098</v>
      </c>
    </row>
    <row r="961" spans="1:8">
      <c r="A961" s="222" t="s">
        <v>850</v>
      </c>
      <c r="B961" s="220" t="s">
        <v>1250</v>
      </c>
      <c r="C961" s="236" t="s">
        <v>1872</v>
      </c>
      <c r="D961" s="237">
        <v>28.727399999999999</v>
      </c>
      <c r="E961" s="238">
        <v>47.23</v>
      </c>
      <c r="F961" s="231">
        <v>1166382.73</v>
      </c>
      <c r="G961" s="219">
        <v>45292</v>
      </c>
      <c r="H961" s="198">
        <v>146098</v>
      </c>
    </row>
    <row r="962" spans="1:8">
      <c r="A962" s="222" t="s">
        <v>851</v>
      </c>
      <c r="B962" s="220" t="s">
        <v>1250</v>
      </c>
      <c r="C962" s="236" t="s">
        <v>1872</v>
      </c>
      <c r="D962" s="237">
        <v>44.344000000000001</v>
      </c>
      <c r="E962" s="238">
        <v>58.57</v>
      </c>
      <c r="F962" s="231">
        <v>2368153.4900000002</v>
      </c>
      <c r="G962" s="219">
        <v>45292</v>
      </c>
      <c r="H962" s="198">
        <v>146098</v>
      </c>
    </row>
    <row r="963" spans="1:8">
      <c r="A963" s="222" t="s">
        <v>852</v>
      </c>
      <c r="B963" s="220" t="s">
        <v>1250</v>
      </c>
      <c r="C963" s="236" t="s">
        <v>1873</v>
      </c>
      <c r="D963" s="237">
        <v>14.151199999999999</v>
      </c>
      <c r="E963" s="238">
        <v>74.7</v>
      </c>
      <c r="F963" s="231">
        <v>389739.38</v>
      </c>
      <c r="G963" s="219">
        <v>45292</v>
      </c>
      <c r="H963" s="198">
        <v>146098</v>
      </c>
    </row>
    <row r="964" spans="1:8">
      <c r="A964" s="222" t="s">
        <v>853</v>
      </c>
      <c r="B964" s="220" t="s">
        <v>1250</v>
      </c>
      <c r="C964" s="236" t="s">
        <v>1873</v>
      </c>
      <c r="D964" s="237">
        <v>16.509699999999999</v>
      </c>
      <c r="E964" s="238">
        <v>74.7</v>
      </c>
      <c r="F964" s="231">
        <v>389739.38</v>
      </c>
      <c r="G964" s="219">
        <v>45292</v>
      </c>
      <c r="H964" s="198">
        <v>146098</v>
      </c>
    </row>
    <row r="965" spans="1:8">
      <c r="A965" s="222" t="s">
        <v>854</v>
      </c>
      <c r="B965" s="220" t="s">
        <v>1250</v>
      </c>
      <c r="C965" s="236" t="s">
        <v>1873</v>
      </c>
      <c r="D965" s="237">
        <v>18.814900000000002</v>
      </c>
      <c r="E965" s="238">
        <v>74.7</v>
      </c>
      <c r="F965" s="231">
        <v>916775.7</v>
      </c>
      <c r="G965" s="219">
        <v>45292</v>
      </c>
      <c r="H965" s="198">
        <v>146098</v>
      </c>
    </row>
    <row r="966" spans="1:8">
      <c r="A966" s="222" t="s">
        <v>855</v>
      </c>
      <c r="B966" s="220" t="s">
        <v>1250</v>
      </c>
      <c r="C966" s="236" t="s">
        <v>1873</v>
      </c>
      <c r="D966" s="237">
        <v>28.929400000000001</v>
      </c>
      <c r="E966" s="238">
        <v>103.44</v>
      </c>
      <c r="F966" s="231">
        <v>1453859.92</v>
      </c>
      <c r="G966" s="219">
        <v>45292</v>
      </c>
      <c r="H966" s="198">
        <v>146098</v>
      </c>
    </row>
    <row r="967" spans="1:8">
      <c r="A967" s="222" t="s">
        <v>856</v>
      </c>
      <c r="B967" s="220" t="s">
        <v>1250</v>
      </c>
      <c r="C967" s="236" t="s">
        <v>1874</v>
      </c>
      <c r="D967" s="237">
        <v>11.301</v>
      </c>
      <c r="E967" s="238">
        <v>30.34</v>
      </c>
      <c r="F967" s="231">
        <v>623755.41</v>
      </c>
      <c r="G967" s="219">
        <v>45292</v>
      </c>
      <c r="H967" s="198">
        <v>146098</v>
      </c>
    </row>
    <row r="968" spans="1:8">
      <c r="A968" s="222" t="s">
        <v>857</v>
      </c>
      <c r="B968" s="220" t="s">
        <v>1250</v>
      </c>
      <c r="C968" s="236" t="s">
        <v>1874</v>
      </c>
      <c r="D968" s="237">
        <v>10.967599999999999</v>
      </c>
      <c r="E968" s="238">
        <v>17.28</v>
      </c>
      <c r="F968" s="231">
        <v>759460.64</v>
      </c>
      <c r="G968" s="219">
        <v>45292</v>
      </c>
      <c r="H968" s="198">
        <v>146098</v>
      </c>
    </row>
    <row r="969" spans="1:8">
      <c r="A969" s="222" t="s">
        <v>858</v>
      </c>
      <c r="B969" s="220" t="s">
        <v>1250</v>
      </c>
      <c r="C969" s="236" t="s">
        <v>1874</v>
      </c>
      <c r="D969" s="237">
        <v>10.7339</v>
      </c>
      <c r="E969" s="238">
        <v>16.850000000000001</v>
      </c>
      <c r="F969" s="231">
        <v>656883.21</v>
      </c>
      <c r="G969" s="219">
        <v>45292</v>
      </c>
      <c r="H969" s="198">
        <v>146098</v>
      </c>
    </row>
    <row r="970" spans="1:8">
      <c r="A970" s="222" t="s">
        <v>859</v>
      </c>
      <c r="B970" s="220" t="s">
        <v>1250</v>
      </c>
      <c r="C970" s="236" t="s">
        <v>1874</v>
      </c>
      <c r="D970" s="237">
        <v>1.6758999999999999</v>
      </c>
      <c r="E970" s="238">
        <v>1.0900000000000001</v>
      </c>
      <c r="F970" s="231">
        <v>46758.879999999997</v>
      </c>
      <c r="G970" s="219">
        <v>45292</v>
      </c>
      <c r="H970" s="198">
        <v>146098</v>
      </c>
    </row>
    <row r="971" spans="1:8">
      <c r="A971" s="222" t="s">
        <v>860</v>
      </c>
      <c r="B971" s="220" t="s">
        <v>1250</v>
      </c>
      <c r="C971" s="236" t="s">
        <v>1875</v>
      </c>
      <c r="D971" s="237">
        <v>6.218</v>
      </c>
      <c r="E971" s="238">
        <v>1.05</v>
      </c>
      <c r="F971" s="231">
        <v>30000</v>
      </c>
      <c r="G971" s="219">
        <v>45292</v>
      </c>
      <c r="H971" s="198">
        <v>146098</v>
      </c>
    </row>
    <row r="972" spans="1:8">
      <c r="A972" s="222" t="s">
        <v>861</v>
      </c>
      <c r="B972" s="220" t="s">
        <v>1250</v>
      </c>
      <c r="C972" s="236" t="s">
        <v>1875</v>
      </c>
      <c r="D972" s="237">
        <v>10.343999999999999</v>
      </c>
      <c r="E972" s="238">
        <v>31.09</v>
      </c>
      <c r="F972" s="231">
        <v>563907.64</v>
      </c>
      <c r="G972" s="219">
        <v>45292</v>
      </c>
      <c r="H972" s="198">
        <v>146098</v>
      </c>
    </row>
    <row r="973" spans="1:8">
      <c r="A973" s="222" t="s">
        <v>862</v>
      </c>
      <c r="B973" s="220" t="s">
        <v>1250</v>
      </c>
      <c r="C973" s="236" t="s">
        <v>1875</v>
      </c>
      <c r="D973" s="237">
        <v>13.640700000000001</v>
      </c>
      <c r="E973" s="238">
        <v>47.9</v>
      </c>
      <c r="F973" s="231">
        <v>693308.36</v>
      </c>
      <c r="G973" s="219">
        <v>45292</v>
      </c>
      <c r="H973" s="198">
        <v>146098</v>
      </c>
    </row>
    <row r="974" spans="1:8">
      <c r="A974" s="222" t="s">
        <v>863</v>
      </c>
      <c r="B974" s="220" t="s">
        <v>1250</v>
      </c>
      <c r="C974" s="236" t="s">
        <v>1875</v>
      </c>
      <c r="D974" s="237">
        <v>18.377800000000001</v>
      </c>
      <c r="E974" s="238">
        <v>66.11</v>
      </c>
      <c r="F974" s="231">
        <v>859997.18</v>
      </c>
      <c r="G974" s="219">
        <v>45292</v>
      </c>
      <c r="H974" s="198">
        <v>146098</v>
      </c>
    </row>
    <row r="975" spans="1:8">
      <c r="A975" s="222" t="s">
        <v>864</v>
      </c>
      <c r="B975" s="220" t="s">
        <v>1250</v>
      </c>
      <c r="C975" s="236" t="s">
        <v>1876</v>
      </c>
      <c r="D975" s="237">
        <v>2.0948000000000002</v>
      </c>
      <c r="E975" s="238">
        <v>2.37</v>
      </c>
      <c r="F975" s="231">
        <v>30000</v>
      </c>
      <c r="G975" s="219">
        <v>45292</v>
      </c>
      <c r="H975" s="198">
        <v>146098</v>
      </c>
    </row>
    <row r="976" spans="1:8">
      <c r="A976" s="222" t="s">
        <v>865</v>
      </c>
      <c r="B976" s="220" t="s">
        <v>1250</v>
      </c>
      <c r="C976" s="236" t="s">
        <v>1876</v>
      </c>
      <c r="D976" s="237">
        <v>9.6798999999999999</v>
      </c>
      <c r="E976" s="238">
        <v>52.61</v>
      </c>
      <c r="F976" s="231">
        <v>453096.13</v>
      </c>
      <c r="G976" s="219">
        <v>45292</v>
      </c>
      <c r="H976" s="198">
        <v>146098</v>
      </c>
    </row>
    <row r="977" spans="1:8">
      <c r="A977" s="222" t="s">
        <v>866</v>
      </c>
      <c r="B977" s="220" t="s">
        <v>1250</v>
      </c>
      <c r="C977" s="236" t="s">
        <v>1876</v>
      </c>
      <c r="D977" s="237">
        <v>11.8185</v>
      </c>
      <c r="E977" s="238">
        <v>60</v>
      </c>
      <c r="F977" s="231">
        <v>516286.71999999997</v>
      </c>
      <c r="G977" s="219">
        <v>45292</v>
      </c>
      <c r="H977" s="198">
        <v>146098</v>
      </c>
    </row>
    <row r="978" spans="1:8">
      <c r="A978" s="222" t="s">
        <v>867</v>
      </c>
      <c r="B978" s="220" t="s">
        <v>1250</v>
      </c>
      <c r="C978" s="236" t="s">
        <v>1876</v>
      </c>
      <c r="D978" s="237">
        <v>17.040900000000001</v>
      </c>
      <c r="E978" s="238">
        <v>82.75</v>
      </c>
      <c r="F978" s="231">
        <v>779215.76</v>
      </c>
      <c r="G978" s="219">
        <v>45292</v>
      </c>
      <c r="H978" s="198">
        <v>146098</v>
      </c>
    </row>
    <row r="979" spans="1:8">
      <c r="A979" s="222" t="s">
        <v>868</v>
      </c>
      <c r="B979" s="220" t="s">
        <v>1250</v>
      </c>
      <c r="C979" s="236" t="s">
        <v>1877</v>
      </c>
      <c r="D979" s="237">
        <v>2.1305999999999998</v>
      </c>
      <c r="E979" s="238">
        <v>9.94</v>
      </c>
      <c r="F979" s="231">
        <v>129155.88</v>
      </c>
      <c r="G979" s="219">
        <v>45292</v>
      </c>
      <c r="H979" s="198">
        <v>146098</v>
      </c>
    </row>
    <row r="980" spans="1:8">
      <c r="A980" s="222" t="s">
        <v>869</v>
      </c>
      <c r="B980" s="220" t="s">
        <v>1250</v>
      </c>
      <c r="C980" s="236" t="s">
        <v>1877</v>
      </c>
      <c r="D980" s="237">
        <v>7.1782000000000004</v>
      </c>
      <c r="E980" s="238">
        <v>48.91</v>
      </c>
      <c r="F980" s="231">
        <v>328426.23999999999</v>
      </c>
      <c r="G980" s="219">
        <v>45292</v>
      </c>
      <c r="H980" s="198">
        <v>146098</v>
      </c>
    </row>
    <row r="981" spans="1:8">
      <c r="A981" s="222" t="s">
        <v>870</v>
      </c>
      <c r="B981" s="220" t="s">
        <v>1250</v>
      </c>
      <c r="C981" s="236" t="s">
        <v>1877</v>
      </c>
      <c r="D981" s="237">
        <v>8.9761000000000006</v>
      </c>
      <c r="E981" s="238">
        <v>59.57</v>
      </c>
      <c r="F981" s="231">
        <v>388315.5</v>
      </c>
      <c r="G981" s="219">
        <v>45292</v>
      </c>
      <c r="H981" s="198">
        <v>146098</v>
      </c>
    </row>
    <row r="982" spans="1:8">
      <c r="A982" s="222" t="s">
        <v>871</v>
      </c>
      <c r="B982" s="220" t="s">
        <v>1250</v>
      </c>
      <c r="C982" s="236" t="s">
        <v>1877</v>
      </c>
      <c r="D982" s="237">
        <v>12.654199999999999</v>
      </c>
      <c r="E982" s="238">
        <v>72.819999999999993</v>
      </c>
      <c r="F982" s="231">
        <v>563793.12</v>
      </c>
      <c r="G982" s="219">
        <v>45292</v>
      </c>
      <c r="H982" s="198">
        <v>146098</v>
      </c>
    </row>
    <row r="983" spans="1:8">
      <c r="A983" s="222" t="s">
        <v>872</v>
      </c>
      <c r="B983" s="220" t="s">
        <v>1250</v>
      </c>
      <c r="C983" s="236" t="s">
        <v>1878</v>
      </c>
      <c r="D983" s="237">
        <v>1.7896000000000001</v>
      </c>
      <c r="E983" s="238">
        <v>1.86</v>
      </c>
      <c r="F983" s="231">
        <v>30000</v>
      </c>
      <c r="G983" s="219">
        <v>45292</v>
      </c>
      <c r="H983" s="198">
        <v>146098</v>
      </c>
    </row>
    <row r="984" spans="1:8">
      <c r="A984" s="222" t="s">
        <v>873</v>
      </c>
      <c r="B984" s="220" t="s">
        <v>1250</v>
      </c>
      <c r="C984" s="236" t="s">
        <v>1878</v>
      </c>
      <c r="D984" s="237">
        <v>3.8820999999999999</v>
      </c>
      <c r="E984" s="238">
        <v>24.89</v>
      </c>
      <c r="F984" s="231">
        <v>201683.64</v>
      </c>
      <c r="G984" s="219">
        <v>45292</v>
      </c>
      <c r="H984" s="198">
        <v>146098</v>
      </c>
    </row>
    <row r="985" spans="1:8">
      <c r="A985" s="222" t="s">
        <v>874</v>
      </c>
      <c r="B985" s="220" t="s">
        <v>1250</v>
      </c>
      <c r="C985" s="236" t="s">
        <v>1878</v>
      </c>
      <c r="D985" s="237">
        <v>6.9623999999999997</v>
      </c>
      <c r="E985" s="238">
        <v>43.68</v>
      </c>
      <c r="F985" s="231">
        <v>298335.5</v>
      </c>
      <c r="G985" s="219">
        <v>45292</v>
      </c>
      <c r="H985" s="198">
        <v>146098</v>
      </c>
    </row>
    <row r="986" spans="1:8">
      <c r="A986" s="222" t="s">
        <v>875</v>
      </c>
      <c r="B986" s="220" t="s">
        <v>1250</v>
      </c>
      <c r="C986" s="236" t="s">
        <v>1878</v>
      </c>
      <c r="D986" s="237">
        <v>15.7623</v>
      </c>
      <c r="E986" s="238">
        <v>72.28</v>
      </c>
      <c r="F986" s="231">
        <v>734819.13</v>
      </c>
      <c r="G986" s="219">
        <v>45292</v>
      </c>
      <c r="H986" s="198">
        <v>146098</v>
      </c>
    </row>
    <row r="987" spans="1:8">
      <c r="A987" s="222" t="s">
        <v>876</v>
      </c>
      <c r="B987" s="220" t="s">
        <v>1250</v>
      </c>
      <c r="C987" s="236" t="s">
        <v>1879</v>
      </c>
      <c r="D987" s="237">
        <v>2.7488000000000001</v>
      </c>
      <c r="E987" s="238">
        <v>24.12</v>
      </c>
      <c r="F987" s="231">
        <v>143387.84</v>
      </c>
      <c r="G987" s="219">
        <v>45292</v>
      </c>
      <c r="H987" s="198">
        <v>146098</v>
      </c>
    </row>
    <row r="988" spans="1:8">
      <c r="A988" s="222" t="s">
        <v>877</v>
      </c>
      <c r="B988" s="220" t="s">
        <v>1250</v>
      </c>
      <c r="C988" s="236" t="s">
        <v>1879</v>
      </c>
      <c r="D988" s="237">
        <v>4.9581999999999997</v>
      </c>
      <c r="E988" s="238">
        <v>36.67</v>
      </c>
      <c r="F988" s="231">
        <v>220135.92</v>
      </c>
      <c r="G988" s="219">
        <v>45292</v>
      </c>
      <c r="H988" s="198">
        <v>146098</v>
      </c>
    </row>
    <row r="989" spans="1:8">
      <c r="A989" s="222" t="s">
        <v>878</v>
      </c>
      <c r="B989" s="220" t="s">
        <v>1250</v>
      </c>
      <c r="C989" s="236" t="s">
        <v>1879</v>
      </c>
      <c r="D989" s="237">
        <v>6.7133000000000003</v>
      </c>
      <c r="E989" s="238">
        <v>46.57</v>
      </c>
      <c r="F989" s="231">
        <v>288088.89</v>
      </c>
      <c r="G989" s="219">
        <v>45292</v>
      </c>
      <c r="H989" s="198">
        <v>146098</v>
      </c>
    </row>
    <row r="990" spans="1:8">
      <c r="A990" s="222" t="s">
        <v>879</v>
      </c>
      <c r="B990" s="220" t="s">
        <v>1250</v>
      </c>
      <c r="C990" s="236" t="s">
        <v>1879</v>
      </c>
      <c r="D990" s="237">
        <v>9.6979000000000006</v>
      </c>
      <c r="E990" s="238">
        <v>57.19</v>
      </c>
      <c r="F990" s="231">
        <v>426192.58</v>
      </c>
      <c r="G990" s="219">
        <v>45292</v>
      </c>
      <c r="H990" s="198">
        <v>146098</v>
      </c>
    </row>
    <row r="991" spans="1:8">
      <c r="A991" s="222" t="s">
        <v>880</v>
      </c>
      <c r="B991" s="220" t="s">
        <v>1250</v>
      </c>
      <c r="C991" s="236" t="s">
        <v>1880</v>
      </c>
      <c r="D991" s="237">
        <v>1.5722</v>
      </c>
      <c r="E991" s="238">
        <v>7.44</v>
      </c>
      <c r="F991" s="231">
        <v>98725.78</v>
      </c>
      <c r="G991" s="219">
        <v>45292</v>
      </c>
      <c r="H991" s="198">
        <v>146098</v>
      </c>
    </row>
    <row r="992" spans="1:8">
      <c r="A992" s="222" t="s">
        <v>881</v>
      </c>
      <c r="B992" s="220" t="s">
        <v>1250</v>
      </c>
      <c r="C992" s="236" t="s">
        <v>1880</v>
      </c>
      <c r="D992" s="237">
        <v>3.6539000000000001</v>
      </c>
      <c r="E992" s="238">
        <v>28.63</v>
      </c>
      <c r="F992" s="231">
        <v>179810.87</v>
      </c>
      <c r="G992" s="219">
        <v>45292</v>
      </c>
      <c r="H992" s="198">
        <v>146098</v>
      </c>
    </row>
    <row r="993" spans="1:8">
      <c r="A993" s="222" t="s">
        <v>882</v>
      </c>
      <c r="B993" s="220" t="s">
        <v>1250</v>
      </c>
      <c r="C993" s="236" t="s">
        <v>1880</v>
      </c>
      <c r="D993" s="237">
        <v>4.8788</v>
      </c>
      <c r="E993" s="238">
        <v>38.659999999999997</v>
      </c>
      <c r="F993" s="231">
        <v>227991.95</v>
      </c>
      <c r="G993" s="219">
        <v>45292</v>
      </c>
      <c r="H993" s="198">
        <v>146098</v>
      </c>
    </row>
    <row r="994" spans="1:8">
      <c r="A994" s="222" t="s">
        <v>883</v>
      </c>
      <c r="B994" s="220" t="s">
        <v>1250</v>
      </c>
      <c r="C994" s="236" t="s">
        <v>1880</v>
      </c>
      <c r="D994" s="237">
        <v>6.1272000000000002</v>
      </c>
      <c r="E994" s="238">
        <v>63.85</v>
      </c>
      <c r="F994" s="231">
        <v>396943.76</v>
      </c>
      <c r="G994" s="219">
        <v>45292</v>
      </c>
      <c r="H994" s="198">
        <v>146098</v>
      </c>
    </row>
    <row r="995" spans="1:8">
      <c r="A995" s="222" t="s">
        <v>884</v>
      </c>
      <c r="B995" s="220" t="s">
        <v>1250</v>
      </c>
      <c r="C995" s="236" t="s">
        <v>1881</v>
      </c>
      <c r="D995" s="237">
        <v>3.7225000000000001</v>
      </c>
      <c r="E995" s="238">
        <v>4.74</v>
      </c>
      <c r="F995" s="231">
        <v>43156.98</v>
      </c>
      <c r="G995" s="219">
        <v>45292</v>
      </c>
      <c r="H995" s="198">
        <v>146098</v>
      </c>
    </row>
    <row r="996" spans="1:8">
      <c r="A996" s="222" t="s">
        <v>885</v>
      </c>
      <c r="B996" s="220" t="s">
        <v>1250</v>
      </c>
      <c r="C996" s="236" t="s">
        <v>1881</v>
      </c>
      <c r="D996" s="237">
        <v>3.9184000000000001</v>
      </c>
      <c r="E996" s="238">
        <v>17.27</v>
      </c>
      <c r="F996" s="231">
        <v>167156.75</v>
      </c>
      <c r="G996" s="219">
        <v>45292</v>
      </c>
      <c r="H996" s="198">
        <v>146098</v>
      </c>
    </row>
    <row r="997" spans="1:8">
      <c r="A997" s="222" t="s">
        <v>886</v>
      </c>
      <c r="B997" s="220" t="s">
        <v>1250</v>
      </c>
      <c r="C997" s="236" t="s">
        <v>1881</v>
      </c>
      <c r="D997" s="237">
        <v>7.1021000000000001</v>
      </c>
      <c r="E997" s="238">
        <v>31.79</v>
      </c>
      <c r="F997" s="231">
        <v>347593.14</v>
      </c>
      <c r="G997" s="219">
        <v>45292</v>
      </c>
      <c r="H997" s="198">
        <v>146098</v>
      </c>
    </row>
    <row r="998" spans="1:8">
      <c r="A998" s="222" t="s">
        <v>887</v>
      </c>
      <c r="B998" s="220" t="s">
        <v>1250</v>
      </c>
      <c r="C998" s="236" t="s">
        <v>1881</v>
      </c>
      <c r="D998" s="237">
        <v>19.0212</v>
      </c>
      <c r="E998" s="238">
        <v>64.31</v>
      </c>
      <c r="F998" s="231">
        <v>1030095.98</v>
      </c>
      <c r="G998" s="219">
        <v>45292</v>
      </c>
      <c r="H998" s="198">
        <v>146098</v>
      </c>
    </row>
    <row r="999" spans="1:8">
      <c r="A999" s="222" t="s">
        <v>888</v>
      </c>
      <c r="B999" s="220" t="s">
        <v>1250</v>
      </c>
      <c r="C999" s="236" t="s">
        <v>1882</v>
      </c>
      <c r="D999" s="237">
        <v>1.3871</v>
      </c>
      <c r="E999" s="238">
        <v>9.75</v>
      </c>
      <c r="F999" s="231">
        <v>78300.759999999995</v>
      </c>
      <c r="G999" s="219">
        <v>45292</v>
      </c>
      <c r="H999" s="198">
        <v>146098</v>
      </c>
    </row>
    <row r="1000" spans="1:8">
      <c r="A1000" s="222" t="s">
        <v>889</v>
      </c>
      <c r="B1000" s="220" t="s">
        <v>1250</v>
      </c>
      <c r="C1000" s="236" t="s">
        <v>1882</v>
      </c>
      <c r="D1000" s="237">
        <v>2.7513999999999998</v>
      </c>
      <c r="E1000" s="238">
        <v>18.100000000000001</v>
      </c>
      <c r="F1000" s="231">
        <v>134737.97</v>
      </c>
      <c r="G1000" s="219">
        <v>45292</v>
      </c>
      <c r="H1000" s="198">
        <v>146098</v>
      </c>
    </row>
    <row r="1001" spans="1:8">
      <c r="A1001" s="222" t="s">
        <v>890</v>
      </c>
      <c r="B1001" s="220" t="s">
        <v>1250</v>
      </c>
      <c r="C1001" s="236" t="s">
        <v>1882</v>
      </c>
      <c r="D1001" s="237">
        <v>4.8559999999999999</v>
      </c>
      <c r="E1001" s="238">
        <v>27.47</v>
      </c>
      <c r="F1001" s="231">
        <v>225390.9</v>
      </c>
      <c r="G1001" s="219">
        <v>45292</v>
      </c>
      <c r="H1001" s="198">
        <v>146098</v>
      </c>
    </row>
    <row r="1002" spans="1:8">
      <c r="A1002" s="222" t="s">
        <v>891</v>
      </c>
      <c r="B1002" s="220" t="s">
        <v>1250</v>
      </c>
      <c r="C1002" s="236" t="s">
        <v>1882</v>
      </c>
      <c r="D1002" s="237">
        <v>7.86</v>
      </c>
      <c r="E1002" s="238">
        <v>31.65</v>
      </c>
      <c r="F1002" s="231">
        <v>378902.64</v>
      </c>
      <c r="G1002" s="219">
        <v>45292</v>
      </c>
      <c r="H1002" s="198">
        <v>146098</v>
      </c>
    </row>
    <row r="1003" spans="1:8">
      <c r="A1003" s="222" t="s">
        <v>892</v>
      </c>
      <c r="B1003" s="220" t="s">
        <v>1250</v>
      </c>
      <c r="C1003" s="236" t="s">
        <v>1883</v>
      </c>
      <c r="D1003" s="237">
        <v>2.2183999999999999</v>
      </c>
      <c r="E1003" s="238">
        <v>17.2</v>
      </c>
      <c r="F1003" s="231">
        <v>107302.02</v>
      </c>
      <c r="G1003" s="219">
        <v>45292</v>
      </c>
      <c r="H1003" s="198">
        <v>146098</v>
      </c>
    </row>
    <row r="1004" spans="1:8">
      <c r="A1004" s="222" t="s">
        <v>893</v>
      </c>
      <c r="B1004" s="220" t="s">
        <v>1250</v>
      </c>
      <c r="C1004" s="236" t="s">
        <v>1883</v>
      </c>
      <c r="D1004" s="237">
        <v>3.4102999999999999</v>
      </c>
      <c r="E1004" s="238">
        <v>24.88</v>
      </c>
      <c r="F1004" s="231">
        <v>161066.34</v>
      </c>
      <c r="G1004" s="219">
        <v>45292</v>
      </c>
      <c r="H1004" s="198">
        <v>146098</v>
      </c>
    </row>
    <row r="1005" spans="1:8">
      <c r="A1005" s="222" t="s">
        <v>894</v>
      </c>
      <c r="B1005" s="220" t="s">
        <v>1250</v>
      </c>
      <c r="C1005" s="236" t="s">
        <v>1883</v>
      </c>
      <c r="D1005" s="237">
        <v>4.3155999999999999</v>
      </c>
      <c r="E1005" s="238">
        <v>30.27</v>
      </c>
      <c r="F1005" s="231">
        <v>200442.15</v>
      </c>
      <c r="G1005" s="219">
        <v>45292</v>
      </c>
      <c r="H1005" s="198">
        <v>146098</v>
      </c>
    </row>
    <row r="1006" spans="1:8">
      <c r="A1006" s="222" t="s">
        <v>895</v>
      </c>
      <c r="B1006" s="220" t="s">
        <v>1250</v>
      </c>
      <c r="C1006" s="236" t="s">
        <v>1883</v>
      </c>
      <c r="D1006" s="237">
        <v>6.9272</v>
      </c>
      <c r="E1006" s="238">
        <v>42.27</v>
      </c>
      <c r="F1006" s="231">
        <v>329093.82</v>
      </c>
      <c r="G1006" s="219">
        <v>45292</v>
      </c>
      <c r="H1006" s="198">
        <v>146098</v>
      </c>
    </row>
    <row r="1007" spans="1:8">
      <c r="A1007" s="222" t="s">
        <v>896</v>
      </c>
      <c r="B1007" s="220" t="s">
        <v>1250</v>
      </c>
      <c r="C1007" s="236" t="s">
        <v>1884</v>
      </c>
      <c r="D1007" s="237">
        <v>1.8346</v>
      </c>
      <c r="E1007" s="238">
        <v>13.72</v>
      </c>
      <c r="F1007" s="231">
        <v>91009.64</v>
      </c>
      <c r="G1007" s="219">
        <v>45292</v>
      </c>
      <c r="H1007" s="198">
        <v>146098</v>
      </c>
    </row>
    <row r="1008" spans="1:8">
      <c r="A1008" s="222" t="s">
        <v>897</v>
      </c>
      <c r="B1008" s="220" t="s">
        <v>1250</v>
      </c>
      <c r="C1008" s="236" t="s">
        <v>1884</v>
      </c>
      <c r="D1008" s="237">
        <v>2.5118</v>
      </c>
      <c r="E1008" s="238">
        <v>19.52</v>
      </c>
      <c r="F1008" s="231">
        <v>126336.8</v>
      </c>
      <c r="G1008" s="219">
        <v>45292</v>
      </c>
      <c r="H1008" s="198">
        <v>146098</v>
      </c>
    </row>
    <row r="1009" spans="1:8">
      <c r="A1009" s="222" t="s">
        <v>898</v>
      </c>
      <c r="B1009" s="220" t="s">
        <v>1250</v>
      </c>
      <c r="C1009" s="236" t="s">
        <v>1884</v>
      </c>
      <c r="D1009" s="237">
        <v>4.7927999999999997</v>
      </c>
      <c r="E1009" s="238">
        <v>30.32</v>
      </c>
      <c r="F1009" s="231">
        <v>242248.6</v>
      </c>
      <c r="G1009" s="219">
        <v>45292</v>
      </c>
      <c r="H1009" s="198">
        <v>146098</v>
      </c>
    </row>
    <row r="1010" spans="1:8">
      <c r="A1010" s="222" t="s">
        <v>899</v>
      </c>
      <c r="B1010" s="220" t="s">
        <v>1250</v>
      </c>
      <c r="C1010" s="236" t="s">
        <v>1884</v>
      </c>
      <c r="D1010" s="237">
        <v>7.8968999999999996</v>
      </c>
      <c r="E1010" s="238">
        <v>31.84</v>
      </c>
      <c r="F1010" s="231">
        <v>188584.95999999999</v>
      </c>
      <c r="G1010" s="219">
        <v>45292</v>
      </c>
      <c r="H1010" s="198">
        <v>146098</v>
      </c>
    </row>
    <row r="1011" spans="1:8">
      <c r="A1011" s="222" t="s">
        <v>900</v>
      </c>
      <c r="B1011" s="220" t="s">
        <v>1250</v>
      </c>
      <c r="C1011" s="236" t="s">
        <v>1885</v>
      </c>
      <c r="D1011" s="237">
        <v>1.1383000000000001</v>
      </c>
      <c r="E1011" s="238">
        <v>8.11</v>
      </c>
      <c r="F1011" s="231">
        <v>66094.27</v>
      </c>
      <c r="G1011" s="219">
        <v>45292</v>
      </c>
      <c r="H1011" s="198">
        <v>146098</v>
      </c>
    </row>
    <row r="1012" spans="1:8">
      <c r="A1012" s="222" t="s">
        <v>901</v>
      </c>
      <c r="B1012" s="220" t="s">
        <v>1250</v>
      </c>
      <c r="C1012" s="236" t="s">
        <v>1885</v>
      </c>
      <c r="D1012" s="237">
        <v>2.1575000000000002</v>
      </c>
      <c r="E1012" s="238">
        <v>16.87</v>
      </c>
      <c r="F1012" s="231">
        <v>107633.04</v>
      </c>
      <c r="G1012" s="219">
        <v>45292</v>
      </c>
      <c r="H1012" s="198">
        <v>146098</v>
      </c>
    </row>
    <row r="1013" spans="1:8">
      <c r="A1013" s="222" t="s">
        <v>902</v>
      </c>
      <c r="B1013" s="220" t="s">
        <v>1250</v>
      </c>
      <c r="C1013" s="236" t="s">
        <v>1885</v>
      </c>
      <c r="D1013" s="237">
        <v>3.8824999999999998</v>
      </c>
      <c r="E1013" s="238">
        <v>27.57</v>
      </c>
      <c r="F1013" s="231">
        <v>185493.15</v>
      </c>
      <c r="G1013" s="219">
        <v>45292</v>
      </c>
      <c r="H1013" s="198">
        <v>146098</v>
      </c>
    </row>
    <row r="1014" spans="1:8">
      <c r="A1014" s="222" t="s">
        <v>903</v>
      </c>
      <c r="B1014" s="220" t="s">
        <v>1250</v>
      </c>
      <c r="C1014" s="236" t="s">
        <v>1885</v>
      </c>
      <c r="D1014" s="237">
        <v>5.6555999999999997</v>
      </c>
      <c r="E1014" s="238">
        <v>33.74</v>
      </c>
      <c r="F1014" s="231">
        <v>228024.55</v>
      </c>
      <c r="G1014" s="219">
        <v>45292</v>
      </c>
      <c r="H1014" s="198">
        <v>146098</v>
      </c>
    </row>
    <row r="1015" spans="1:8">
      <c r="A1015" s="222" t="s">
        <v>904</v>
      </c>
      <c r="B1015" s="220" t="s">
        <v>1250</v>
      </c>
      <c r="C1015" s="236" t="s">
        <v>1886</v>
      </c>
      <c r="D1015" s="237">
        <v>0.54149999999999998</v>
      </c>
      <c r="E1015" s="238">
        <v>3.71</v>
      </c>
      <c r="F1015" s="231">
        <v>38317.4</v>
      </c>
      <c r="G1015" s="219">
        <v>45292</v>
      </c>
      <c r="H1015" s="198">
        <v>146098</v>
      </c>
    </row>
    <row r="1016" spans="1:8">
      <c r="A1016" s="222" t="s">
        <v>905</v>
      </c>
      <c r="B1016" s="220" t="s">
        <v>1250</v>
      </c>
      <c r="C1016" s="236" t="s">
        <v>1886</v>
      </c>
      <c r="D1016" s="237">
        <v>1.6618999999999999</v>
      </c>
      <c r="E1016" s="238">
        <v>9.35</v>
      </c>
      <c r="F1016" s="231">
        <v>93039.23</v>
      </c>
      <c r="G1016" s="219">
        <v>45292</v>
      </c>
      <c r="H1016" s="198">
        <v>146098</v>
      </c>
    </row>
    <row r="1017" spans="1:8">
      <c r="A1017" s="222" t="s">
        <v>906</v>
      </c>
      <c r="B1017" s="220" t="s">
        <v>1250</v>
      </c>
      <c r="C1017" s="236" t="s">
        <v>1886</v>
      </c>
      <c r="D1017" s="237">
        <v>3.2795000000000001</v>
      </c>
      <c r="E1017" s="238">
        <v>16.62</v>
      </c>
      <c r="F1017" s="231">
        <v>174409.85</v>
      </c>
      <c r="G1017" s="219">
        <v>45292</v>
      </c>
      <c r="H1017" s="198">
        <v>146098</v>
      </c>
    </row>
    <row r="1018" spans="1:8">
      <c r="A1018" s="222" t="s">
        <v>907</v>
      </c>
      <c r="B1018" s="220" t="s">
        <v>1250</v>
      </c>
      <c r="C1018" s="236" t="s">
        <v>1886</v>
      </c>
      <c r="D1018" s="237">
        <v>6.6536999999999997</v>
      </c>
      <c r="E1018" s="238">
        <v>22.03</v>
      </c>
      <c r="F1018" s="231">
        <v>339289</v>
      </c>
      <c r="G1018" s="219">
        <v>45292</v>
      </c>
      <c r="H1018" s="198">
        <v>146098</v>
      </c>
    </row>
    <row r="1019" spans="1:8">
      <c r="A1019" s="222" t="s">
        <v>908</v>
      </c>
      <c r="B1019" s="220" t="s">
        <v>1250</v>
      </c>
      <c r="C1019" s="236" t="s">
        <v>1887</v>
      </c>
      <c r="D1019" s="237">
        <v>1.4298</v>
      </c>
      <c r="E1019" s="238">
        <v>10.26</v>
      </c>
      <c r="F1019" s="231">
        <v>69535.94</v>
      </c>
      <c r="G1019" s="219">
        <v>45292</v>
      </c>
      <c r="H1019" s="198">
        <v>146098</v>
      </c>
    </row>
    <row r="1020" spans="1:8">
      <c r="A1020" s="222" t="s">
        <v>909</v>
      </c>
      <c r="B1020" s="220" t="s">
        <v>1250</v>
      </c>
      <c r="C1020" s="236" t="s">
        <v>1887</v>
      </c>
      <c r="D1020" s="237">
        <v>2.1240000000000001</v>
      </c>
      <c r="E1020" s="238">
        <v>14.59</v>
      </c>
      <c r="F1020" s="231">
        <v>101437.14</v>
      </c>
      <c r="G1020" s="219">
        <v>45292</v>
      </c>
      <c r="H1020" s="198">
        <v>146098</v>
      </c>
    </row>
    <row r="1021" spans="1:8">
      <c r="A1021" s="222" t="s">
        <v>910</v>
      </c>
      <c r="B1021" s="220" t="s">
        <v>1250</v>
      </c>
      <c r="C1021" s="236" t="s">
        <v>1887</v>
      </c>
      <c r="D1021" s="237">
        <v>2.4479000000000002</v>
      </c>
      <c r="E1021" s="238">
        <v>15.81</v>
      </c>
      <c r="F1021" s="231">
        <v>121674.7</v>
      </c>
      <c r="G1021" s="219">
        <v>45292</v>
      </c>
      <c r="H1021" s="198">
        <v>146098</v>
      </c>
    </row>
    <row r="1022" spans="1:8">
      <c r="A1022" s="222" t="s">
        <v>911</v>
      </c>
      <c r="B1022" s="220" t="s">
        <v>1250</v>
      </c>
      <c r="C1022" s="236" t="s">
        <v>1887</v>
      </c>
      <c r="D1022" s="237">
        <v>4.1391999999999998</v>
      </c>
      <c r="E1022" s="238">
        <v>19.64</v>
      </c>
      <c r="F1022" s="231">
        <v>209528.8</v>
      </c>
      <c r="G1022" s="219">
        <v>45292</v>
      </c>
      <c r="H1022" s="198">
        <v>146098</v>
      </c>
    </row>
    <row r="1023" spans="1:8">
      <c r="A1023" s="222" t="s">
        <v>912</v>
      </c>
      <c r="B1023" s="220" t="s">
        <v>1250</v>
      </c>
      <c r="C1023" s="236" t="s">
        <v>1888</v>
      </c>
      <c r="D1023" s="237">
        <v>1.0530999999999999</v>
      </c>
      <c r="E1023" s="238">
        <v>7.8</v>
      </c>
      <c r="F1023" s="231">
        <v>55255.23</v>
      </c>
      <c r="G1023" s="219">
        <v>45292</v>
      </c>
      <c r="H1023" s="198">
        <v>146098</v>
      </c>
    </row>
    <row r="1024" spans="1:8">
      <c r="A1024" s="222" t="s">
        <v>913</v>
      </c>
      <c r="B1024" s="220" t="s">
        <v>1250</v>
      </c>
      <c r="C1024" s="236" t="s">
        <v>1888</v>
      </c>
      <c r="D1024" s="237">
        <v>1.7596000000000001</v>
      </c>
      <c r="E1024" s="238">
        <v>11.5</v>
      </c>
      <c r="F1024" s="231">
        <v>94344.87</v>
      </c>
      <c r="G1024" s="219">
        <v>45292</v>
      </c>
      <c r="H1024" s="198">
        <v>146098</v>
      </c>
    </row>
    <row r="1025" spans="1:8">
      <c r="A1025" s="222" t="s">
        <v>914</v>
      </c>
      <c r="B1025" s="220" t="s">
        <v>1250</v>
      </c>
      <c r="C1025" s="236" t="s">
        <v>1888</v>
      </c>
      <c r="D1025" s="237">
        <v>3.7259000000000002</v>
      </c>
      <c r="E1025" s="238">
        <v>21.37</v>
      </c>
      <c r="F1025" s="231">
        <v>166374.21</v>
      </c>
      <c r="G1025" s="219">
        <v>45292</v>
      </c>
      <c r="H1025" s="198">
        <v>146098</v>
      </c>
    </row>
    <row r="1026" spans="1:8">
      <c r="A1026" s="222" t="s">
        <v>915</v>
      </c>
      <c r="B1026" s="220" t="s">
        <v>1250</v>
      </c>
      <c r="C1026" s="236" t="s">
        <v>1888</v>
      </c>
      <c r="D1026" s="237">
        <v>4.6616999999999997</v>
      </c>
      <c r="E1026" s="238">
        <v>33.270000000000003</v>
      </c>
      <c r="F1026" s="231">
        <v>114268.24</v>
      </c>
      <c r="G1026" s="219">
        <v>45292</v>
      </c>
      <c r="H1026" s="198">
        <v>146098</v>
      </c>
    </row>
    <row r="1027" spans="1:8">
      <c r="A1027" s="222" t="s">
        <v>916</v>
      </c>
      <c r="B1027" s="220" t="s">
        <v>1250</v>
      </c>
      <c r="C1027" s="236" t="s">
        <v>1889</v>
      </c>
      <c r="D1027" s="237">
        <v>1.2176</v>
      </c>
      <c r="E1027" s="238">
        <v>8.69</v>
      </c>
      <c r="F1027" s="231">
        <v>68851.73</v>
      </c>
      <c r="G1027" s="219">
        <v>45292</v>
      </c>
      <c r="H1027" s="198">
        <v>146098</v>
      </c>
    </row>
    <row r="1028" spans="1:8">
      <c r="A1028" s="222" t="s">
        <v>917</v>
      </c>
      <c r="B1028" s="220" t="s">
        <v>1250</v>
      </c>
      <c r="C1028" s="236" t="s">
        <v>1889</v>
      </c>
      <c r="D1028" s="237">
        <v>1.5269999999999999</v>
      </c>
      <c r="E1028" s="238">
        <v>10.72</v>
      </c>
      <c r="F1028" s="231">
        <v>83391.23</v>
      </c>
      <c r="G1028" s="219">
        <v>45292</v>
      </c>
      <c r="H1028" s="198">
        <v>146098</v>
      </c>
    </row>
    <row r="1029" spans="1:8">
      <c r="A1029" s="222" t="s">
        <v>918</v>
      </c>
      <c r="B1029" s="220" t="s">
        <v>1250</v>
      </c>
      <c r="C1029" s="236" t="s">
        <v>1889</v>
      </c>
      <c r="D1029" s="237">
        <v>2.7080000000000002</v>
      </c>
      <c r="E1029" s="238">
        <v>18.53</v>
      </c>
      <c r="F1029" s="231">
        <v>123112.3</v>
      </c>
      <c r="G1029" s="219">
        <v>45292</v>
      </c>
      <c r="H1029" s="198">
        <v>146098</v>
      </c>
    </row>
    <row r="1030" spans="1:8">
      <c r="A1030" s="222" t="s">
        <v>919</v>
      </c>
      <c r="B1030" s="220" t="s">
        <v>1250</v>
      </c>
      <c r="C1030" s="236" t="s">
        <v>1889</v>
      </c>
      <c r="D1030" s="237">
        <v>5.5330000000000004</v>
      </c>
      <c r="E1030" s="238">
        <v>26.67</v>
      </c>
      <c r="F1030" s="231">
        <v>178866.66</v>
      </c>
      <c r="G1030" s="219">
        <v>45292</v>
      </c>
      <c r="H1030" s="198">
        <v>146098</v>
      </c>
    </row>
    <row r="1031" spans="1:8">
      <c r="A1031" s="222" t="s">
        <v>920</v>
      </c>
      <c r="B1031" s="220" t="s">
        <v>1250</v>
      </c>
      <c r="C1031" s="236" t="s">
        <v>1890</v>
      </c>
      <c r="D1031" s="237">
        <v>0.1552</v>
      </c>
      <c r="E1031" s="238">
        <v>2.31</v>
      </c>
      <c r="F1031" s="231">
        <v>30000</v>
      </c>
      <c r="G1031" s="219">
        <v>45292</v>
      </c>
      <c r="H1031" s="198">
        <v>146098</v>
      </c>
    </row>
    <row r="1032" spans="1:8">
      <c r="A1032" s="222" t="s">
        <v>921</v>
      </c>
      <c r="B1032" s="220" t="s">
        <v>1250</v>
      </c>
      <c r="C1032" s="236" t="s">
        <v>1890</v>
      </c>
      <c r="D1032" s="237">
        <v>0.20069999999999999</v>
      </c>
      <c r="E1032" s="238">
        <v>2.4500000000000002</v>
      </c>
      <c r="F1032" s="231">
        <v>30000</v>
      </c>
      <c r="G1032" s="219">
        <v>45292</v>
      </c>
      <c r="H1032" s="198">
        <v>146098</v>
      </c>
    </row>
    <row r="1033" spans="1:8">
      <c r="A1033" s="222" t="s">
        <v>922</v>
      </c>
      <c r="B1033" s="220" t="s">
        <v>1250</v>
      </c>
      <c r="C1033" s="236" t="s">
        <v>1890</v>
      </c>
      <c r="D1033" s="237">
        <v>0.59389999999999998</v>
      </c>
      <c r="E1033" s="238">
        <v>4.26</v>
      </c>
      <c r="F1033" s="231">
        <v>40411.660000000003</v>
      </c>
      <c r="G1033" s="219">
        <v>45292</v>
      </c>
      <c r="H1033" s="198">
        <v>146098</v>
      </c>
    </row>
    <row r="1034" spans="1:8">
      <c r="A1034" s="222" t="s">
        <v>923</v>
      </c>
      <c r="B1034" s="220" t="s">
        <v>1250</v>
      </c>
      <c r="C1034" s="236" t="s">
        <v>1890</v>
      </c>
      <c r="D1034" s="237">
        <v>1.9179999999999999</v>
      </c>
      <c r="E1034" s="238">
        <v>21.64</v>
      </c>
      <c r="F1034" s="231">
        <v>69751.789999999994</v>
      </c>
      <c r="G1034" s="219">
        <v>45292</v>
      </c>
      <c r="H1034" s="198">
        <v>146098</v>
      </c>
    </row>
    <row r="1035" spans="1:8">
      <c r="A1035" s="222" t="s">
        <v>924</v>
      </c>
      <c r="B1035" s="220" t="s">
        <v>1250</v>
      </c>
      <c r="C1035" s="236" t="s">
        <v>1891</v>
      </c>
      <c r="D1035" s="237">
        <v>2.7513999999999998</v>
      </c>
      <c r="E1035" s="238">
        <v>4.4000000000000004</v>
      </c>
      <c r="F1035" s="231">
        <v>70087.520000000004</v>
      </c>
      <c r="G1035" s="219">
        <v>45292</v>
      </c>
      <c r="H1035" s="198">
        <v>146098</v>
      </c>
    </row>
    <row r="1036" spans="1:8">
      <c r="A1036" s="222" t="s">
        <v>925</v>
      </c>
      <c r="B1036" s="220" t="s">
        <v>1250</v>
      </c>
      <c r="C1036" s="236" t="s">
        <v>1891</v>
      </c>
      <c r="D1036" s="237">
        <v>5.7664</v>
      </c>
      <c r="E1036" s="238">
        <v>12.11</v>
      </c>
      <c r="F1036" s="231">
        <v>190920.23</v>
      </c>
      <c r="G1036" s="219">
        <v>45292</v>
      </c>
      <c r="H1036" s="198">
        <v>146098</v>
      </c>
    </row>
    <row r="1037" spans="1:8">
      <c r="A1037" s="222" t="s">
        <v>926</v>
      </c>
      <c r="B1037" s="220" t="s">
        <v>1250</v>
      </c>
      <c r="C1037" s="236" t="s">
        <v>1891</v>
      </c>
      <c r="D1037" s="237">
        <v>10.076700000000001</v>
      </c>
      <c r="E1037" s="238">
        <v>21.81</v>
      </c>
      <c r="F1037" s="231">
        <v>392027.69</v>
      </c>
      <c r="G1037" s="219">
        <v>45292</v>
      </c>
      <c r="H1037" s="198">
        <v>146098</v>
      </c>
    </row>
    <row r="1038" spans="1:8">
      <c r="A1038" s="222" t="s">
        <v>927</v>
      </c>
      <c r="B1038" s="220" t="s">
        <v>1250</v>
      </c>
      <c r="C1038" s="236" t="s">
        <v>1891</v>
      </c>
      <c r="D1038" s="237">
        <v>21.103000000000002</v>
      </c>
      <c r="E1038" s="238">
        <v>43.29</v>
      </c>
      <c r="F1038" s="231">
        <v>1135016.68</v>
      </c>
      <c r="G1038" s="219">
        <v>45292</v>
      </c>
      <c r="H1038" s="198">
        <v>146098</v>
      </c>
    </row>
    <row r="1039" spans="1:8">
      <c r="A1039" s="222" t="s">
        <v>928</v>
      </c>
      <c r="B1039" s="220" t="s">
        <v>1250</v>
      </c>
      <c r="C1039" s="236" t="s">
        <v>1892</v>
      </c>
      <c r="D1039" s="237">
        <v>0.7167</v>
      </c>
      <c r="E1039" s="238">
        <v>3.84</v>
      </c>
      <c r="F1039" s="231">
        <v>66541.960000000006</v>
      </c>
      <c r="G1039" s="219">
        <v>45292</v>
      </c>
      <c r="H1039" s="198">
        <v>146098</v>
      </c>
    </row>
    <row r="1040" spans="1:8">
      <c r="A1040" s="222" t="s">
        <v>929</v>
      </c>
      <c r="B1040" s="220" t="s">
        <v>1250</v>
      </c>
      <c r="C1040" s="236" t="s">
        <v>1892</v>
      </c>
      <c r="D1040" s="237">
        <v>3.6415000000000002</v>
      </c>
      <c r="E1040" s="238">
        <v>13.14</v>
      </c>
      <c r="F1040" s="231">
        <v>207933.62</v>
      </c>
      <c r="G1040" s="219">
        <v>45292</v>
      </c>
      <c r="H1040" s="198">
        <v>146098</v>
      </c>
    </row>
    <row r="1041" spans="1:8">
      <c r="A1041" s="222" t="s">
        <v>930</v>
      </c>
      <c r="B1041" s="220" t="s">
        <v>1250</v>
      </c>
      <c r="C1041" s="236" t="s">
        <v>1892</v>
      </c>
      <c r="D1041" s="237">
        <v>5.6074000000000002</v>
      </c>
      <c r="E1041" s="238">
        <v>22.53</v>
      </c>
      <c r="F1041" s="231">
        <v>269027.12</v>
      </c>
      <c r="G1041" s="219">
        <v>45292</v>
      </c>
      <c r="H1041" s="198">
        <v>146098</v>
      </c>
    </row>
    <row r="1042" spans="1:8">
      <c r="A1042" s="222" t="s">
        <v>931</v>
      </c>
      <c r="B1042" s="220" t="s">
        <v>1250</v>
      </c>
      <c r="C1042" s="236" t="s">
        <v>1892</v>
      </c>
      <c r="D1042" s="237">
        <v>18.674099999999999</v>
      </c>
      <c r="E1042" s="238">
        <v>58.63</v>
      </c>
      <c r="F1042" s="231">
        <v>960184.94</v>
      </c>
      <c r="G1042" s="219">
        <v>45292</v>
      </c>
      <c r="H1042" s="198">
        <v>146098</v>
      </c>
    </row>
    <row r="1043" spans="1:8">
      <c r="A1043" s="222" t="s">
        <v>932</v>
      </c>
      <c r="B1043" s="220" t="s">
        <v>1250</v>
      </c>
      <c r="C1043" s="236" t="s">
        <v>1893</v>
      </c>
      <c r="D1043" s="237">
        <v>0.2084</v>
      </c>
      <c r="E1043" s="238">
        <v>2.15</v>
      </c>
      <c r="F1043" s="231">
        <v>30000</v>
      </c>
      <c r="G1043" s="219">
        <v>45292</v>
      </c>
      <c r="H1043" s="198">
        <v>146098</v>
      </c>
    </row>
    <row r="1044" spans="1:8">
      <c r="A1044" s="222" t="s">
        <v>933</v>
      </c>
      <c r="B1044" s="220" t="s">
        <v>1250</v>
      </c>
      <c r="C1044" s="236" t="s">
        <v>1893</v>
      </c>
      <c r="D1044" s="237">
        <v>0.79959999999999998</v>
      </c>
      <c r="E1044" s="238">
        <v>4.0199999999999996</v>
      </c>
      <c r="F1044" s="231">
        <v>54059.6</v>
      </c>
      <c r="G1044" s="219">
        <v>45292</v>
      </c>
      <c r="H1044" s="198">
        <v>146098</v>
      </c>
    </row>
    <row r="1045" spans="1:8">
      <c r="A1045" s="222" t="s">
        <v>934</v>
      </c>
      <c r="B1045" s="220" t="s">
        <v>1250</v>
      </c>
      <c r="C1045" s="236" t="s">
        <v>1893</v>
      </c>
      <c r="D1045" s="237">
        <v>2.4333999999999998</v>
      </c>
      <c r="E1045" s="238">
        <v>10.48</v>
      </c>
      <c r="F1045" s="231">
        <v>136468.89000000001</v>
      </c>
      <c r="G1045" s="219">
        <v>45292</v>
      </c>
      <c r="H1045" s="198">
        <v>146098</v>
      </c>
    </row>
    <row r="1046" spans="1:8">
      <c r="A1046" s="222" t="s">
        <v>935</v>
      </c>
      <c r="B1046" s="220" t="s">
        <v>1250</v>
      </c>
      <c r="C1046" s="236" t="s">
        <v>1893</v>
      </c>
      <c r="D1046" s="237">
        <v>6.5867000000000004</v>
      </c>
      <c r="E1046" s="238">
        <v>18.600000000000001</v>
      </c>
      <c r="F1046" s="231">
        <v>373900.56</v>
      </c>
      <c r="G1046" s="219">
        <v>45292</v>
      </c>
      <c r="H1046" s="198">
        <v>146098</v>
      </c>
    </row>
    <row r="1047" spans="1:8">
      <c r="A1047" s="222" t="s">
        <v>936</v>
      </c>
      <c r="B1047" s="220" t="s">
        <v>1250</v>
      </c>
      <c r="C1047" s="236" t="s">
        <v>1894</v>
      </c>
      <c r="D1047" s="237">
        <v>0.60609999999999997</v>
      </c>
      <c r="E1047" s="238">
        <v>3.83</v>
      </c>
      <c r="F1047" s="231">
        <v>34848.39</v>
      </c>
      <c r="G1047" s="219">
        <v>45292</v>
      </c>
      <c r="H1047" s="198">
        <v>146098</v>
      </c>
    </row>
    <row r="1048" spans="1:8">
      <c r="A1048" s="222" t="s">
        <v>937</v>
      </c>
      <c r="B1048" s="220" t="s">
        <v>1250</v>
      </c>
      <c r="C1048" s="236" t="s">
        <v>1894</v>
      </c>
      <c r="D1048" s="237">
        <v>1.2824</v>
      </c>
      <c r="E1048" s="238">
        <v>5.24</v>
      </c>
      <c r="F1048" s="231">
        <v>70015.710000000006</v>
      </c>
      <c r="G1048" s="219">
        <v>45292</v>
      </c>
      <c r="H1048" s="198">
        <v>146098</v>
      </c>
    </row>
    <row r="1049" spans="1:8">
      <c r="A1049" s="222" t="s">
        <v>938</v>
      </c>
      <c r="B1049" s="220" t="s">
        <v>1250</v>
      </c>
      <c r="C1049" s="236" t="s">
        <v>1894</v>
      </c>
      <c r="D1049" s="237">
        <v>1.4641</v>
      </c>
      <c r="E1049" s="238">
        <v>6.64</v>
      </c>
      <c r="F1049" s="231">
        <v>84249.79</v>
      </c>
      <c r="G1049" s="219">
        <v>45292</v>
      </c>
      <c r="H1049" s="198">
        <v>146098</v>
      </c>
    </row>
    <row r="1050" spans="1:8">
      <c r="A1050" s="222" t="s">
        <v>939</v>
      </c>
      <c r="B1050" s="220" t="s">
        <v>1250</v>
      </c>
      <c r="C1050" s="236" t="s">
        <v>1894</v>
      </c>
      <c r="D1050" s="237">
        <v>3.9169999999999998</v>
      </c>
      <c r="E1050" s="238">
        <v>12.11</v>
      </c>
      <c r="F1050" s="231">
        <v>209094.13</v>
      </c>
      <c r="G1050" s="219">
        <v>45292</v>
      </c>
      <c r="H1050" s="198">
        <v>146098</v>
      </c>
    </row>
    <row r="1051" spans="1:8">
      <c r="A1051" s="222" t="s">
        <v>940</v>
      </c>
      <c r="B1051" s="220" t="s">
        <v>1250</v>
      </c>
      <c r="C1051" s="236" t="s">
        <v>1895</v>
      </c>
      <c r="D1051" s="237">
        <v>0.65869999999999995</v>
      </c>
      <c r="E1051" s="238">
        <v>4.43</v>
      </c>
      <c r="F1051" s="231">
        <v>37467.82</v>
      </c>
      <c r="G1051" s="219">
        <v>45292</v>
      </c>
      <c r="H1051" s="198">
        <v>146098</v>
      </c>
    </row>
    <row r="1052" spans="1:8">
      <c r="A1052" s="222" t="s">
        <v>941</v>
      </c>
      <c r="B1052" s="220" t="s">
        <v>1250</v>
      </c>
      <c r="C1052" s="236" t="s">
        <v>1895</v>
      </c>
      <c r="D1052" s="237">
        <v>1.1043000000000001</v>
      </c>
      <c r="E1052" s="238">
        <v>6.76</v>
      </c>
      <c r="F1052" s="231">
        <v>61973.07</v>
      </c>
      <c r="G1052" s="219">
        <v>45292</v>
      </c>
      <c r="H1052" s="198">
        <v>146098</v>
      </c>
    </row>
    <row r="1053" spans="1:8">
      <c r="A1053" s="222" t="s">
        <v>942</v>
      </c>
      <c r="B1053" s="220" t="s">
        <v>1250</v>
      </c>
      <c r="C1053" s="236" t="s">
        <v>1895</v>
      </c>
      <c r="D1053" s="237">
        <v>2.2711999999999999</v>
      </c>
      <c r="E1053" s="238">
        <v>12.22</v>
      </c>
      <c r="F1053" s="231">
        <v>119799.3</v>
      </c>
      <c r="G1053" s="219">
        <v>45292</v>
      </c>
      <c r="H1053" s="198">
        <v>146098</v>
      </c>
    </row>
    <row r="1054" spans="1:8">
      <c r="A1054" s="222" t="s">
        <v>943</v>
      </c>
      <c r="B1054" s="220" t="s">
        <v>1250</v>
      </c>
      <c r="C1054" s="236" t="s">
        <v>1895</v>
      </c>
      <c r="D1054" s="237">
        <v>2.9449999999999998</v>
      </c>
      <c r="E1054" s="238">
        <v>14.09</v>
      </c>
      <c r="F1054" s="231">
        <v>178409.46</v>
      </c>
      <c r="G1054" s="219">
        <v>45292</v>
      </c>
      <c r="H1054" s="198">
        <v>146098</v>
      </c>
    </row>
    <row r="1055" spans="1:8">
      <c r="A1055" s="222" t="s">
        <v>944</v>
      </c>
      <c r="B1055" s="220" t="s">
        <v>1250</v>
      </c>
      <c r="C1055" s="236" t="s">
        <v>1896</v>
      </c>
      <c r="D1055" s="237">
        <v>0.41</v>
      </c>
      <c r="E1055" s="238">
        <v>3.23</v>
      </c>
      <c r="F1055" s="231">
        <v>30000</v>
      </c>
      <c r="G1055" s="219">
        <v>45292</v>
      </c>
      <c r="H1055" s="198">
        <v>146098</v>
      </c>
    </row>
    <row r="1056" spans="1:8">
      <c r="A1056" s="222" t="s">
        <v>945</v>
      </c>
      <c r="B1056" s="220" t="s">
        <v>1250</v>
      </c>
      <c r="C1056" s="236" t="s">
        <v>1896</v>
      </c>
      <c r="D1056" s="237">
        <v>0.65329999999999999</v>
      </c>
      <c r="E1056" s="238">
        <v>4.09</v>
      </c>
      <c r="F1056" s="231">
        <v>45183.21</v>
      </c>
      <c r="G1056" s="219">
        <v>45292</v>
      </c>
      <c r="H1056" s="198">
        <v>146098</v>
      </c>
    </row>
    <row r="1057" spans="1:8">
      <c r="A1057" s="222" t="s">
        <v>946</v>
      </c>
      <c r="B1057" s="220" t="s">
        <v>1250</v>
      </c>
      <c r="C1057" s="236" t="s">
        <v>1896</v>
      </c>
      <c r="D1057" s="237">
        <v>1.8382000000000001</v>
      </c>
      <c r="E1057" s="238">
        <v>10.11</v>
      </c>
      <c r="F1057" s="231">
        <v>98706.75</v>
      </c>
      <c r="G1057" s="219">
        <v>45292</v>
      </c>
      <c r="H1057" s="198">
        <v>146098</v>
      </c>
    </row>
    <row r="1058" spans="1:8">
      <c r="A1058" s="222" t="s">
        <v>947</v>
      </c>
      <c r="B1058" s="220" t="s">
        <v>1250</v>
      </c>
      <c r="C1058" s="236" t="s">
        <v>1896</v>
      </c>
      <c r="D1058" s="237">
        <v>2.8894000000000002</v>
      </c>
      <c r="E1058" s="238">
        <v>11.67</v>
      </c>
      <c r="F1058" s="231">
        <v>146024.41</v>
      </c>
      <c r="G1058" s="219">
        <v>45292</v>
      </c>
      <c r="H1058" s="198">
        <v>146098</v>
      </c>
    </row>
    <row r="1059" spans="1:8">
      <c r="A1059" s="222" t="s">
        <v>948</v>
      </c>
      <c r="B1059" s="220" t="s">
        <v>1250</v>
      </c>
      <c r="C1059" s="236" t="s">
        <v>1897</v>
      </c>
      <c r="D1059" s="237">
        <v>9.4399999999999998E-2</v>
      </c>
      <c r="E1059" s="238">
        <v>1.75</v>
      </c>
      <c r="F1059" s="231">
        <v>30000</v>
      </c>
      <c r="G1059" s="219">
        <v>45292</v>
      </c>
      <c r="H1059" s="198">
        <v>146098</v>
      </c>
    </row>
    <row r="1060" spans="1:8">
      <c r="A1060" s="222" t="s">
        <v>949</v>
      </c>
      <c r="B1060" s="220" t="s">
        <v>1250</v>
      </c>
      <c r="C1060" s="236" t="s">
        <v>1897</v>
      </c>
      <c r="D1060" s="237">
        <v>0.1353</v>
      </c>
      <c r="E1060" s="238">
        <v>2.04</v>
      </c>
      <c r="F1060" s="231">
        <v>30000</v>
      </c>
      <c r="G1060" s="219">
        <v>45292</v>
      </c>
      <c r="H1060" s="198">
        <v>146098</v>
      </c>
    </row>
    <row r="1061" spans="1:8">
      <c r="A1061" s="222" t="s">
        <v>950</v>
      </c>
      <c r="B1061" s="220" t="s">
        <v>1250</v>
      </c>
      <c r="C1061" s="236" t="s">
        <v>1897</v>
      </c>
      <c r="D1061" s="237">
        <v>0.30940000000000001</v>
      </c>
      <c r="E1061" s="238">
        <v>2.73</v>
      </c>
      <c r="F1061" s="231">
        <v>30000</v>
      </c>
      <c r="G1061" s="219">
        <v>45292</v>
      </c>
      <c r="H1061" s="198">
        <v>146098</v>
      </c>
    </row>
    <row r="1062" spans="1:8">
      <c r="A1062" s="222" t="s">
        <v>951</v>
      </c>
      <c r="B1062" s="220" t="s">
        <v>1250</v>
      </c>
      <c r="C1062" s="236" t="s">
        <v>1897</v>
      </c>
      <c r="D1062" s="237">
        <v>1.7546999999999999</v>
      </c>
      <c r="E1062" s="238">
        <v>11.06</v>
      </c>
      <c r="F1062" s="231">
        <v>68312.41</v>
      </c>
      <c r="G1062" s="219">
        <v>45292</v>
      </c>
      <c r="H1062" s="198">
        <v>146098</v>
      </c>
    </row>
    <row r="1063" spans="1:8">
      <c r="A1063" s="222" t="s">
        <v>952</v>
      </c>
      <c r="B1063" s="220" t="s">
        <v>1251</v>
      </c>
      <c r="C1063" s="236" t="s">
        <v>2011</v>
      </c>
      <c r="D1063" s="237">
        <v>1.2144999999999999</v>
      </c>
      <c r="E1063" s="238">
        <v>2.41</v>
      </c>
      <c r="F1063" s="231">
        <v>53776.2</v>
      </c>
      <c r="G1063" s="219">
        <v>45292</v>
      </c>
      <c r="H1063" s="198">
        <v>146098</v>
      </c>
    </row>
    <row r="1064" spans="1:8">
      <c r="A1064" s="222" t="s">
        <v>953</v>
      </c>
      <c r="B1064" s="220" t="s">
        <v>1251</v>
      </c>
      <c r="C1064" s="236" t="s">
        <v>2011</v>
      </c>
      <c r="D1064" s="237">
        <v>1.6197999999999999</v>
      </c>
      <c r="E1064" s="238">
        <v>3.75</v>
      </c>
      <c r="F1064" s="231">
        <v>76120.63</v>
      </c>
      <c r="G1064" s="219">
        <v>45292</v>
      </c>
      <c r="H1064" s="198">
        <v>146098</v>
      </c>
    </row>
    <row r="1065" spans="1:8">
      <c r="A1065" s="222" t="s">
        <v>954</v>
      </c>
      <c r="B1065" s="220" t="s">
        <v>1251</v>
      </c>
      <c r="C1065" s="236" t="s">
        <v>2011</v>
      </c>
      <c r="D1065" s="237">
        <v>2.2860999999999998</v>
      </c>
      <c r="E1065" s="238">
        <v>6.12</v>
      </c>
      <c r="F1065" s="231">
        <v>104022.43</v>
      </c>
      <c r="G1065" s="219">
        <v>45292</v>
      </c>
      <c r="H1065" s="198">
        <v>146098</v>
      </c>
    </row>
    <row r="1066" spans="1:8">
      <c r="A1066" s="222" t="s">
        <v>955</v>
      </c>
      <c r="B1066" s="220" t="s">
        <v>1251</v>
      </c>
      <c r="C1066" s="236" t="s">
        <v>2011</v>
      </c>
      <c r="D1066" s="237">
        <v>3.9619</v>
      </c>
      <c r="E1066" s="238">
        <v>9.18</v>
      </c>
      <c r="F1066" s="231">
        <v>190187.07</v>
      </c>
      <c r="G1066" s="219">
        <v>45292</v>
      </c>
      <c r="H1066" s="198">
        <v>146098</v>
      </c>
    </row>
    <row r="1067" spans="1:8">
      <c r="A1067" s="222" t="s">
        <v>956</v>
      </c>
      <c r="B1067" s="220" t="s">
        <v>1251</v>
      </c>
      <c r="C1067" s="236" t="s">
        <v>1898</v>
      </c>
      <c r="D1067" s="237">
        <v>1.0167999999999999</v>
      </c>
      <c r="E1067" s="238">
        <v>2.15</v>
      </c>
      <c r="F1067" s="231">
        <v>48024.09</v>
      </c>
      <c r="G1067" s="219">
        <v>45292</v>
      </c>
      <c r="H1067" s="198">
        <v>146098</v>
      </c>
    </row>
    <row r="1068" spans="1:8">
      <c r="A1068" s="222" t="s">
        <v>957</v>
      </c>
      <c r="B1068" s="220" t="s">
        <v>1251</v>
      </c>
      <c r="C1068" s="236" t="s">
        <v>1898</v>
      </c>
      <c r="D1068" s="237">
        <v>1.4387000000000001</v>
      </c>
      <c r="E1068" s="238">
        <v>2.67</v>
      </c>
      <c r="F1068" s="231">
        <v>65484.71</v>
      </c>
      <c r="G1068" s="219">
        <v>45292</v>
      </c>
      <c r="H1068" s="198">
        <v>146098</v>
      </c>
    </row>
    <row r="1069" spans="1:8">
      <c r="A1069" s="222" t="s">
        <v>958</v>
      </c>
      <c r="B1069" s="220" t="s">
        <v>1251</v>
      </c>
      <c r="C1069" s="236" t="s">
        <v>1898</v>
      </c>
      <c r="D1069" s="237">
        <v>2.1183000000000001</v>
      </c>
      <c r="E1069" s="238">
        <v>6.14</v>
      </c>
      <c r="F1069" s="231">
        <v>98330.33</v>
      </c>
      <c r="G1069" s="219">
        <v>45292</v>
      </c>
      <c r="H1069" s="198">
        <v>146098</v>
      </c>
    </row>
    <row r="1070" spans="1:8">
      <c r="A1070" s="222" t="s">
        <v>959</v>
      </c>
      <c r="B1070" s="220" t="s">
        <v>1251</v>
      </c>
      <c r="C1070" s="236" t="s">
        <v>1898</v>
      </c>
      <c r="D1070" s="237">
        <v>4.5479000000000003</v>
      </c>
      <c r="E1070" s="238">
        <v>11.91</v>
      </c>
      <c r="F1070" s="231">
        <v>259405.29</v>
      </c>
      <c r="G1070" s="219">
        <v>45292</v>
      </c>
      <c r="H1070" s="198">
        <v>146098</v>
      </c>
    </row>
    <row r="1071" spans="1:8">
      <c r="A1071" s="222" t="s">
        <v>960</v>
      </c>
      <c r="B1071" s="220" t="s">
        <v>1251</v>
      </c>
      <c r="C1071" s="236" t="s">
        <v>1899</v>
      </c>
      <c r="D1071" s="237">
        <v>0.64380000000000004</v>
      </c>
      <c r="E1071" s="238">
        <v>2.41</v>
      </c>
      <c r="F1071" s="231">
        <v>37773.25</v>
      </c>
      <c r="G1071" s="219">
        <v>45292</v>
      </c>
      <c r="H1071" s="198">
        <v>146098</v>
      </c>
    </row>
    <row r="1072" spans="1:8">
      <c r="A1072" s="222" t="s">
        <v>961</v>
      </c>
      <c r="B1072" s="220" t="s">
        <v>1251</v>
      </c>
      <c r="C1072" s="236" t="s">
        <v>1899</v>
      </c>
      <c r="D1072" s="237">
        <v>0.71940000000000004</v>
      </c>
      <c r="E1072" s="238">
        <v>3.05</v>
      </c>
      <c r="F1072" s="231">
        <v>39511.949999999997</v>
      </c>
      <c r="G1072" s="219">
        <v>45292</v>
      </c>
      <c r="H1072" s="198">
        <v>146098</v>
      </c>
    </row>
    <row r="1073" spans="1:8">
      <c r="A1073" s="222" t="s">
        <v>962</v>
      </c>
      <c r="B1073" s="220" t="s">
        <v>1251</v>
      </c>
      <c r="C1073" s="236" t="s">
        <v>1899</v>
      </c>
      <c r="D1073" s="237">
        <v>1.1349</v>
      </c>
      <c r="E1073" s="238">
        <v>4.51</v>
      </c>
      <c r="F1073" s="231">
        <v>61795.93</v>
      </c>
      <c r="G1073" s="219">
        <v>45292</v>
      </c>
      <c r="H1073" s="198">
        <v>146098</v>
      </c>
    </row>
    <row r="1074" spans="1:8">
      <c r="A1074" s="222" t="s">
        <v>963</v>
      </c>
      <c r="B1074" s="220" t="s">
        <v>1251</v>
      </c>
      <c r="C1074" s="236" t="s">
        <v>1899</v>
      </c>
      <c r="D1074" s="237">
        <v>2.7772000000000001</v>
      </c>
      <c r="E1074" s="238">
        <v>8.1199999999999992</v>
      </c>
      <c r="F1074" s="231">
        <v>177952.08</v>
      </c>
      <c r="G1074" s="219">
        <v>45292</v>
      </c>
      <c r="H1074" s="198">
        <v>146098</v>
      </c>
    </row>
    <row r="1075" spans="1:8">
      <c r="A1075" s="222" t="s">
        <v>964</v>
      </c>
      <c r="B1075" s="220" t="s">
        <v>1251</v>
      </c>
      <c r="C1075" s="236" t="s">
        <v>1900</v>
      </c>
      <c r="D1075" s="237">
        <v>0.73360000000000003</v>
      </c>
      <c r="E1075" s="238">
        <v>2.39</v>
      </c>
      <c r="F1075" s="231">
        <v>40693.269999999997</v>
      </c>
      <c r="G1075" s="219">
        <v>45292</v>
      </c>
      <c r="H1075" s="198">
        <v>146098</v>
      </c>
    </row>
    <row r="1076" spans="1:8">
      <c r="A1076" s="222" t="s">
        <v>965</v>
      </c>
      <c r="B1076" s="220" t="s">
        <v>1251</v>
      </c>
      <c r="C1076" s="236" t="s">
        <v>1900</v>
      </c>
      <c r="D1076" s="237">
        <v>0.9819</v>
      </c>
      <c r="E1076" s="238">
        <v>3.03</v>
      </c>
      <c r="F1076" s="231">
        <v>54700.58</v>
      </c>
      <c r="G1076" s="219">
        <v>45292</v>
      </c>
      <c r="H1076" s="198">
        <v>146098</v>
      </c>
    </row>
    <row r="1077" spans="1:8">
      <c r="A1077" s="222" t="s">
        <v>966</v>
      </c>
      <c r="B1077" s="220" t="s">
        <v>1251</v>
      </c>
      <c r="C1077" s="236" t="s">
        <v>1900</v>
      </c>
      <c r="D1077" s="237">
        <v>1.2175</v>
      </c>
      <c r="E1077" s="238">
        <v>4.2300000000000004</v>
      </c>
      <c r="F1077" s="231">
        <v>66798.78</v>
      </c>
      <c r="G1077" s="219">
        <v>45292</v>
      </c>
      <c r="H1077" s="198">
        <v>146098</v>
      </c>
    </row>
    <row r="1078" spans="1:8">
      <c r="A1078" s="222" t="s">
        <v>967</v>
      </c>
      <c r="B1078" s="220" t="s">
        <v>1251</v>
      </c>
      <c r="C1078" s="236" t="s">
        <v>1900</v>
      </c>
      <c r="D1078" s="237">
        <v>2.3327</v>
      </c>
      <c r="E1078" s="238">
        <v>7.6</v>
      </c>
      <c r="F1078" s="231">
        <v>126291.37</v>
      </c>
      <c r="G1078" s="219">
        <v>45292</v>
      </c>
      <c r="H1078" s="198">
        <v>146098</v>
      </c>
    </row>
    <row r="1079" spans="1:8">
      <c r="A1079" s="222" t="s">
        <v>968</v>
      </c>
      <c r="B1079" s="220" t="s">
        <v>1251</v>
      </c>
      <c r="C1079" s="236" t="s">
        <v>1901</v>
      </c>
      <c r="D1079" s="237">
        <v>0.49120000000000003</v>
      </c>
      <c r="E1079" s="238">
        <v>3.11</v>
      </c>
      <c r="F1079" s="231">
        <v>30000</v>
      </c>
      <c r="G1079" s="219">
        <v>45292</v>
      </c>
      <c r="H1079" s="198">
        <v>146098</v>
      </c>
    </row>
    <row r="1080" spans="1:8">
      <c r="A1080" s="222" t="s">
        <v>969</v>
      </c>
      <c r="B1080" s="220" t="s">
        <v>1251</v>
      </c>
      <c r="C1080" s="236" t="s">
        <v>1901</v>
      </c>
      <c r="D1080" s="237">
        <v>0.67069999999999996</v>
      </c>
      <c r="E1080" s="238">
        <v>3.97</v>
      </c>
      <c r="F1080" s="231">
        <v>34066.28</v>
      </c>
      <c r="G1080" s="219">
        <v>45292</v>
      </c>
      <c r="H1080" s="198">
        <v>146098</v>
      </c>
    </row>
    <row r="1081" spans="1:8">
      <c r="A1081" s="222" t="s">
        <v>970</v>
      </c>
      <c r="B1081" s="220" t="s">
        <v>1251</v>
      </c>
      <c r="C1081" s="236" t="s">
        <v>1901</v>
      </c>
      <c r="D1081" s="237">
        <v>1.0266</v>
      </c>
      <c r="E1081" s="238">
        <v>5.43</v>
      </c>
      <c r="F1081" s="231">
        <v>52629.17</v>
      </c>
      <c r="G1081" s="219">
        <v>45292</v>
      </c>
      <c r="H1081" s="198">
        <v>146098</v>
      </c>
    </row>
    <row r="1082" spans="1:8">
      <c r="A1082" s="222" t="s">
        <v>971</v>
      </c>
      <c r="B1082" s="220" t="s">
        <v>1251</v>
      </c>
      <c r="C1082" s="236" t="s">
        <v>1901</v>
      </c>
      <c r="D1082" s="237">
        <v>2.1326000000000001</v>
      </c>
      <c r="E1082" s="238">
        <v>8.32</v>
      </c>
      <c r="F1082" s="231">
        <v>110401.3</v>
      </c>
      <c r="G1082" s="219">
        <v>45292</v>
      </c>
      <c r="H1082" s="198">
        <v>146098</v>
      </c>
    </row>
    <row r="1083" spans="1:8">
      <c r="A1083" s="222" t="s">
        <v>972</v>
      </c>
      <c r="B1083" s="220" t="s">
        <v>1251</v>
      </c>
      <c r="C1083" s="236" t="s">
        <v>1902</v>
      </c>
      <c r="D1083" s="237">
        <v>0.46450000000000002</v>
      </c>
      <c r="E1083" s="238">
        <v>1.85</v>
      </c>
      <c r="F1083" s="231">
        <v>30000</v>
      </c>
      <c r="G1083" s="219">
        <v>45292</v>
      </c>
      <c r="H1083" s="198">
        <v>146098</v>
      </c>
    </row>
    <row r="1084" spans="1:8">
      <c r="A1084" s="222" t="s">
        <v>973</v>
      </c>
      <c r="B1084" s="220" t="s">
        <v>1251</v>
      </c>
      <c r="C1084" s="236" t="s">
        <v>1902</v>
      </c>
      <c r="D1084" s="237">
        <v>0.63939999999999997</v>
      </c>
      <c r="E1084" s="238">
        <v>2.5299999999999998</v>
      </c>
      <c r="F1084" s="231">
        <v>31521.599999999999</v>
      </c>
      <c r="G1084" s="219">
        <v>45292</v>
      </c>
      <c r="H1084" s="198">
        <v>146098</v>
      </c>
    </row>
    <row r="1085" spans="1:8">
      <c r="A1085" s="222" t="s">
        <v>974</v>
      </c>
      <c r="B1085" s="220" t="s">
        <v>1251</v>
      </c>
      <c r="C1085" s="236" t="s">
        <v>1902</v>
      </c>
      <c r="D1085" s="237">
        <v>0.91849999999999998</v>
      </c>
      <c r="E1085" s="238">
        <v>3.57</v>
      </c>
      <c r="F1085" s="231">
        <v>46021.99</v>
      </c>
      <c r="G1085" s="219">
        <v>45292</v>
      </c>
      <c r="H1085" s="198">
        <v>146098</v>
      </c>
    </row>
    <row r="1086" spans="1:8">
      <c r="A1086" s="222" t="s">
        <v>975</v>
      </c>
      <c r="B1086" s="220" t="s">
        <v>1251</v>
      </c>
      <c r="C1086" s="236" t="s">
        <v>1902</v>
      </c>
      <c r="D1086" s="237">
        <v>1.6519999999999999</v>
      </c>
      <c r="E1086" s="238">
        <v>5.83</v>
      </c>
      <c r="F1086" s="231">
        <v>89260.79</v>
      </c>
      <c r="G1086" s="219">
        <v>45292</v>
      </c>
      <c r="H1086" s="198">
        <v>146098</v>
      </c>
    </row>
    <row r="1087" spans="1:8">
      <c r="A1087" s="222" t="s">
        <v>976</v>
      </c>
      <c r="B1087" s="220" t="s">
        <v>1252</v>
      </c>
      <c r="C1087" s="236" t="s">
        <v>1903</v>
      </c>
      <c r="D1087" s="237">
        <v>1.4179999999999999</v>
      </c>
      <c r="E1087" s="238">
        <v>2.76</v>
      </c>
      <c r="F1087" s="231">
        <v>61694.49</v>
      </c>
      <c r="G1087" s="219">
        <v>45292</v>
      </c>
      <c r="H1087" s="198">
        <v>146098</v>
      </c>
    </row>
    <row r="1088" spans="1:8">
      <c r="A1088" s="222" t="s">
        <v>977</v>
      </c>
      <c r="B1088" s="220" t="s">
        <v>1252</v>
      </c>
      <c r="C1088" s="236" t="s">
        <v>1903</v>
      </c>
      <c r="D1088" s="237">
        <v>1.9275</v>
      </c>
      <c r="E1088" s="238">
        <v>4.42</v>
      </c>
      <c r="F1088" s="231">
        <v>87737.4</v>
      </c>
      <c r="G1088" s="219">
        <v>45292</v>
      </c>
      <c r="H1088" s="198">
        <v>146098</v>
      </c>
    </row>
    <row r="1089" spans="1:8">
      <c r="A1089" s="222" t="s">
        <v>978</v>
      </c>
      <c r="B1089" s="220" t="s">
        <v>1252</v>
      </c>
      <c r="C1089" s="236" t="s">
        <v>1903</v>
      </c>
      <c r="D1089" s="237">
        <v>3.1004</v>
      </c>
      <c r="E1089" s="238">
        <v>8.6199999999999992</v>
      </c>
      <c r="F1089" s="231">
        <v>137996.44</v>
      </c>
      <c r="G1089" s="219">
        <v>45292</v>
      </c>
      <c r="H1089" s="198">
        <v>146098</v>
      </c>
    </row>
    <row r="1090" spans="1:8">
      <c r="A1090" s="222" t="s">
        <v>979</v>
      </c>
      <c r="B1090" s="220" t="s">
        <v>1252</v>
      </c>
      <c r="C1090" s="236" t="s">
        <v>1903</v>
      </c>
      <c r="D1090" s="237">
        <v>6.6479999999999997</v>
      </c>
      <c r="E1090" s="238">
        <v>17.73</v>
      </c>
      <c r="F1090" s="231">
        <v>346879.85</v>
      </c>
      <c r="G1090" s="219">
        <v>45292</v>
      </c>
      <c r="H1090" s="198">
        <v>146098</v>
      </c>
    </row>
    <row r="1091" spans="1:8">
      <c r="A1091" s="222" t="s">
        <v>980</v>
      </c>
      <c r="B1091" s="220" t="s">
        <v>1252</v>
      </c>
      <c r="C1091" s="236" t="s">
        <v>1904</v>
      </c>
      <c r="D1091" s="237">
        <v>1.0677000000000001</v>
      </c>
      <c r="E1091" s="238">
        <v>1.85</v>
      </c>
      <c r="F1091" s="231">
        <v>48137.760000000002</v>
      </c>
      <c r="G1091" s="219">
        <v>45292</v>
      </c>
      <c r="H1091" s="198">
        <v>146098</v>
      </c>
    </row>
    <row r="1092" spans="1:8">
      <c r="A1092" s="222" t="s">
        <v>981</v>
      </c>
      <c r="B1092" s="220" t="s">
        <v>1252</v>
      </c>
      <c r="C1092" s="236" t="s">
        <v>1904</v>
      </c>
      <c r="D1092" s="237">
        <v>1.4441999999999999</v>
      </c>
      <c r="E1092" s="238">
        <v>3.42</v>
      </c>
      <c r="F1092" s="231">
        <v>69226.81</v>
      </c>
      <c r="G1092" s="219">
        <v>45292</v>
      </c>
      <c r="H1092" s="198">
        <v>146098</v>
      </c>
    </row>
    <row r="1093" spans="1:8">
      <c r="A1093" s="222" t="s">
        <v>982</v>
      </c>
      <c r="B1093" s="220" t="s">
        <v>1252</v>
      </c>
      <c r="C1093" s="236" t="s">
        <v>1904</v>
      </c>
      <c r="D1093" s="237">
        <v>2.4466000000000001</v>
      </c>
      <c r="E1093" s="238">
        <v>7.74</v>
      </c>
      <c r="F1093" s="231">
        <v>117929.89</v>
      </c>
      <c r="G1093" s="219">
        <v>45292</v>
      </c>
      <c r="H1093" s="198">
        <v>146098</v>
      </c>
    </row>
    <row r="1094" spans="1:8">
      <c r="A1094" s="222" t="s">
        <v>983</v>
      </c>
      <c r="B1094" s="220" t="s">
        <v>1252</v>
      </c>
      <c r="C1094" s="236" t="s">
        <v>1904</v>
      </c>
      <c r="D1094" s="237">
        <v>6.0576999999999996</v>
      </c>
      <c r="E1094" s="238">
        <v>17.48</v>
      </c>
      <c r="F1094" s="231">
        <v>342709.15</v>
      </c>
      <c r="G1094" s="219">
        <v>45292</v>
      </c>
      <c r="H1094" s="198">
        <v>146098</v>
      </c>
    </row>
    <row r="1095" spans="1:8">
      <c r="A1095" s="222" t="s">
        <v>984</v>
      </c>
      <c r="B1095" s="220" t="s">
        <v>1252</v>
      </c>
      <c r="C1095" s="236" t="s">
        <v>1905</v>
      </c>
      <c r="D1095" s="237">
        <v>1.1248</v>
      </c>
      <c r="E1095" s="238">
        <v>2.96</v>
      </c>
      <c r="F1095" s="231">
        <v>65631.91</v>
      </c>
      <c r="G1095" s="219">
        <v>45292</v>
      </c>
      <c r="H1095" s="198">
        <v>146098</v>
      </c>
    </row>
    <row r="1096" spans="1:8">
      <c r="A1096" s="222" t="s">
        <v>985</v>
      </c>
      <c r="B1096" s="220" t="s">
        <v>1252</v>
      </c>
      <c r="C1096" s="236" t="s">
        <v>1905</v>
      </c>
      <c r="D1096" s="237">
        <v>2.0038</v>
      </c>
      <c r="E1096" s="238">
        <v>5.21</v>
      </c>
      <c r="F1096" s="231">
        <v>113862.49</v>
      </c>
      <c r="G1096" s="219">
        <v>45292</v>
      </c>
      <c r="H1096" s="198">
        <v>146098</v>
      </c>
    </row>
    <row r="1097" spans="1:8">
      <c r="A1097" s="222" t="s">
        <v>986</v>
      </c>
      <c r="B1097" s="220" t="s">
        <v>1252</v>
      </c>
      <c r="C1097" s="236" t="s">
        <v>1905</v>
      </c>
      <c r="D1097" s="237">
        <v>3.4750999999999999</v>
      </c>
      <c r="E1097" s="238">
        <v>9.75</v>
      </c>
      <c r="F1097" s="231">
        <v>186726.51</v>
      </c>
      <c r="G1097" s="219">
        <v>45292</v>
      </c>
      <c r="H1097" s="198">
        <v>146098</v>
      </c>
    </row>
    <row r="1098" spans="1:8">
      <c r="A1098" s="222" t="s">
        <v>987</v>
      </c>
      <c r="B1098" s="220" t="s">
        <v>1252</v>
      </c>
      <c r="C1098" s="236" t="s">
        <v>1905</v>
      </c>
      <c r="D1098" s="237">
        <v>6.0007999999999999</v>
      </c>
      <c r="E1098" s="238">
        <v>17.489999999999998</v>
      </c>
      <c r="F1098" s="231">
        <v>303215.45</v>
      </c>
      <c r="G1098" s="219">
        <v>45292</v>
      </c>
      <c r="H1098" s="198">
        <v>146098</v>
      </c>
    </row>
    <row r="1099" spans="1:8">
      <c r="A1099" s="222" t="s">
        <v>988</v>
      </c>
      <c r="B1099" s="220" t="s">
        <v>1252</v>
      </c>
      <c r="C1099" s="236" t="s">
        <v>1906</v>
      </c>
      <c r="D1099" s="237">
        <v>0.93720000000000003</v>
      </c>
      <c r="E1099" s="238">
        <v>2.8</v>
      </c>
      <c r="F1099" s="231">
        <v>49321.91</v>
      </c>
      <c r="G1099" s="219">
        <v>45292</v>
      </c>
      <c r="H1099" s="198">
        <v>146098</v>
      </c>
    </row>
    <row r="1100" spans="1:8">
      <c r="A1100" s="222" t="s">
        <v>989</v>
      </c>
      <c r="B1100" s="220" t="s">
        <v>1252</v>
      </c>
      <c r="C1100" s="236" t="s">
        <v>1906</v>
      </c>
      <c r="D1100" s="237">
        <v>1.2048000000000001</v>
      </c>
      <c r="E1100" s="238">
        <v>3.94</v>
      </c>
      <c r="F1100" s="231">
        <v>63490.14</v>
      </c>
      <c r="G1100" s="219">
        <v>45292</v>
      </c>
      <c r="H1100" s="198">
        <v>146098</v>
      </c>
    </row>
    <row r="1101" spans="1:8">
      <c r="A1101" s="222" t="s">
        <v>990</v>
      </c>
      <c r="B1101" s="220" t="s">
        <v>1252</v>
      </c>
      <c r="C1101" s="236" t="s">
        <v>1906</v>
      </c>
      <c r="D1101" s="237">
        <v>1.7871999999999999</v>
      </c>
      <c r="E1101" s="238">
        <v>6.11</v>
      </c>
      <c r="F1101" s="231">
        <v>92287.88</v>
      </c>
      <c r="G1101" s="219">
        <v>45292</v>
      </c>
      <c r="H1101" s="198">
        <v>146098</v>
      </c>
    </row>
    <row r="1102" spans="1:8">
      <c r="A1102" s="222" t="s">
        <v>991</v>
      </c>
      <c r="B1102" s="220" t="s">
        <v>1252</v>
      </c>
      <c r="C1102" s="236" t="s">
        <v>1906</v>
      </c>
      <c r="D1102" s="237">
        <v>3.5131000000000001</v>
      </c>
      <c r="E1102" s="238">
        <v>10.72</v>
      </c>
      <c r="F1102" s="231">
        <v>186278.43</v>
      </c>
      <c r="G1102" s="219">
        <v>45292</v>
      </c>
      <c r="H1102" s="198">
        <v>146098</v>
      </c>
    </row>
    <row r="1103" spans="1:8">
      <c r="A1103" s="222" t="s">
        <v>992</v>
      </c>
      <c r="B1103" s="220" t="s">
        <v>1252</v>
      </c>
      <c r="C1103" s="236" t="s">
        <v>1907</v>
      </c>
      <c r="D1103" s="237">
        <v>1.0127999999999999</v>
      </c>
      <c r="E1103" s="238">
        <v>3.08</v>
      </c>
      <c r="F1103" s="231">
        <v>57727.02</v>
      </c>
      <c r="G1103" s="219">
        <v>45292</v>
      </c>
      <c r="H1103" s="198">
        <v>146098</v>
      </c>
    </row>
    <row r="1104" spans="1:8">
      <c r="A1104" s="222" t="s">
        <v>993</v>
      </c>
      <c r="B1104" s="220" t="s">
        <v>1252</v>
      </c>
      <c r="C1104" s="236" t="s">
        <v>1907</v>
      </c>
      <c r="D1104" s="237">
        <v>1.411</v>
      </c>
      <c r="E1104" s="238">
        <v>4.5199999999999996</v>
      </c>
      <c r="F1104" s="231">
        <v>66172.759999999995</v>
      </c>
      <c r="G1104" s="219">
        <v>45292</v>
      </c>
      <c r="H1104" s="198">
        <v>146098</v>
      </c>
    </row>
    <row r="1105" spans="1:8">
      <c r="A1105" s="222" t="s">
        <v>994</v>
      </c>
      <c r="B1105" s="220" t="s">
        <v>1252</v>
      </c>
      <c r="C1105" s="236" t="s">
        <v>1907</v>
      </c>
      <c r="D1105" s="237">
        <v>2.1192000000000002</v>
      </c>
      <c r="E1105" s="238">
        <v>6.61</v>
      </c>
      <c r="F1105" s="231">
        <v>105682.41</v>
      </c>
      <c r="G1105" s="219">
        <v>45292</v>
      </c>
      <c r="H1105" s="198">
        <v>146098</v>
      </c>
    </row>
    <row r="1106" spans="1:8">
      <c r="A1106" s="222" t="s">
        <v>995</v>
      </c>
      <c r="B1106" s="220" t="s">
        <v>1252</v>
      </c>
      <c r="C1106" s="236" t="s">
        <v>1907</v>
      </c>
      <c r="D1106" s="237">
        <v>3.0165999999999999</v>
      </c>
      <c r="E1106" s="238">
        <v>11.06</v>
      </c>
      <c r="F1106" s="231">
        <v>136777.66</v>
      </c>
      <c r="G1106" s="219">
        <v>45292</v>
      </c>
      <c r="H1106" s="198">
        <v>146098</v>
      </c>
    </row>
    <row r="1107" spans="1:8">
      <c r="A1107" s="222" t="s">
        <v>996</v>
      </c>
      <c r="B1107" s="220" t="s">
        <v>1252</v>
      </c>
      <c r="C1107" s="236" t="s">
        <v>1908</v>
      </c>
      <c r="D1107" s="237">
        <v>0.64259999999999995</v>
      </c>
      <c r="E1107" s="238">
        <v>2.0099999999999998</v>
      </c>
      <c r="F1107" s="231">
        <v>33114.92</v>
      </c>
      <c r="G1107" s="219">
        <v>45292</v>
      </c>
      <c r="H1107" s="198">
        <v>146098</v>
      </c>
    </row>
    <row r="1108" spans="1:8">
      <c r="A1108" s="222" t="s">
        <v>997</v>
      </c>
      <c r="B1108" s="220" t="s">
        <v>1252</v>
      </c>
      <c r="C1108" s="236" t="s">
        <v>1908</v>
      </c>
      <c r="D1108" s="237">
        <v>0.78290000000000004</v>
      </c>
      <c r="E1108" s="238">
        <v>2.95</v>
      </c>
      <c r="F1108" s="231">
        <v>40224.910000000003</v>
      </c>
      <c r="G1108" s="219">
        <v>45292</v>
      </c>
      <c r="H1108" s="198">
        <v>146098</v>
      </c>
    </row>
    <row r="1109" spans="1:8">
      <c r="A1109" s="222" t="s">
        <v>998</v>
      </c>
      <c r="B1109" s="220" t="s">
        <v>1252</v>
      </c>
      <c r="C1109" s="236" t="s">
        <v>1908</v>
      </c>
      <c r="D1109" s="237">
        <v>1.1890000000000001</v>
      </c>
      <c r="E1109" s="238">
        <v>4.7</v>
      </c>
      <c r="F1109" s="231">
        <v>62360.27</v>
      </c>
      <c r="G1109" s="219">
        <v>45292</v>
      </c>
      <c r="H1109" s="198">
        <v>146098</v>
      </c>
    </row>
    <row r="1110" spans="1:8">
      <c r="A1110" s="222" t="s">
        <v>999</v>
      </c>
      <c r="B1110" s="220" t="s">
        <v>1252</v>
      </c>
      <c r="C1110" s="236" t="s">
        <v>1908</v>
      </c>
      <c r="D1110" s="237">
        <v>2.1916000000000002</v>
      </c>
      <c r="E1110" s="238">
        <v>7.89</v>
      </c>
      <c r="F1110" s="231">
        <v>115891.42</v>
      </c>
      <c r="G1110" s="219">
        <v>45292</v>
      </c>
      <c r="H1110" s="198">
        <v>146098</v>
      </c>
    </row>
    <row r="1111" spans="1:8">
      <c r="A1111" s="222" t="s">
        <v>1457</v>
      </c>
      <c r="B1111" s="220" t="s">
        <v>1252</v>
      </c>
      <c r="C1111" s="236" t="s">
        <v>1909</v>
      </c>
      <c r="D1111" s="237">
        <v>0.4854</v>
      </c>
      <c r="E1111" s="238">
        <v>2.99</v>
      </c>
      <c r="F1111" s="231">
        <v>30000</v>
      </c>
      <c r="G1111" s="219">
        <v>45292</v>
      </c>
      <c r="H1111" s="198">
        <v>146098</v>
      </c>
    </row>
    <row r="1112" spans="1:8">
      <c r="A1112" s="222" t="s">
        <v>1458</v>
      </c>
      <c r="B1112" s="220" t="s">
        <v>1252</v>
      </c>
      <c r="C1112" s="236" t="s">
        <v>1909</v>
      </c>
      <c r="D1112" s="237">
        <v>0.81699999999999995</v>
      </c>
      <c r="E1112" s="238">
        <v>3.6</v>
      </c>
      <c r="F1112" s="231">
        <v>43781.48</v>
      </c>
      <c r="G1112" s="219">
        <v>45292</v>
      </c>
      <c r="H1112" s="198">
        <v>146098</v>
      </c>
    </row>
    <row r="1113" spans="1:8">
      <c r="A1113" s="222" t="s">
        <v>1459</v>
      </c>
      <c r="B1113" s="220" t="s">
        <v>1252</v>
      </c>
      <c r="C1113" s="236" t="s">
        <v>1909</v>
      </c>
      <c r="D1113" s="237">
        <v>1.9439</v>
      </c>
      <c r="E1113" s="238">
        <v>6.3</v>
      </c>
      <c r="F1113" s="231">
        <v>115479.1</v>
      </c>
      <c r="G1113" s="219">
        <v>45292</v>
      </c>
      <c r="H1113" s="198">
        <v>146098</v>
      </c>
    </row>
    <row r="1114" spans="1:8">
      <c r="A1114" s="222" t="s">
        <v>1460</v>
      </c>
      <c r="B1114" s="220" t="s">
        <v>1252</v>
      </c>
      <c r="C1114" s="236" t="s">
        <v>1909</v>
      </c>
      <c r="D1114" s="237">
        <v>5.3178000000000001</v>
      </c>
      <c r="E1114" s="238">
        <v>17.8</v>
      </c>
      <c r="F1114" s="231">
        <v>277460</v>
      </c>
      <c r="G1114" s="219">
        <v>45292</v>
      </c>
      <c r="H1114" s="198">
        <v>146098</v>
      </c>
    </row>
    <row r="1115" spans="1:8">
      <c r="A1115" s="222" t="s">
        <v>1461</v>
      </c>
      <c r="B1115" s="220" t="s">
        <v>1252</v>
      </c>
      <c r="C1115" s="236" t="s">
        <v>1910</v>
      </c>
      <c r="D1115" s="237">
        <v>0.67910000000000004</v>
      </c>
      <c r="E1115" s="238">
        <v>2.44</v>
      </c>
      <c r="F1115" s="231">
        <v>35420.519999999997</v>
      </c>
      <c r="G1115" s="219">
        <v>45292</v>
      </c>
      <c r="H1115" s="198">
        <v>146098</v>
      </c>
    </row>
    <row r="1116" spans="1:8">
      <c r="A1116" s="222" t="s">
        <v>1462</v>
      </c>
      <c r="B1116" s="220" t="s">
        <v>1252</v>
      </c>
      <c r="C1116" s="236" t="s">
        <v>1910</v>
      </c>
      <c r="D1116" s="237">
        <v>0.82899999999999996</v>
      </c>
      <c r="E1116" s="238">
        <v>3.22</v>
      </c>
      <c r="F1116" s="231">
        <v>42405.75</v>
      </c>
      <c r="G1116" s="219">
        <v>45292</v>
      </c>
      <c r="H1116" s="198">
        <v>146098</v>
      </c>
    </row>
    <row r="1117" spans="1:8">
      <c r="A1117" s="222" t="s">
        <v>1463</v>
      </c>
      <c r="B1117" s="220" t="s">
        <v>1252</v>
      </c>
      <c r="C1117" s="236" t="s">
        <v>1910</v>
      </c>
      <c r="D1117" s="237">
        <v>1.3414999999999999</v>
      </c>
      <c r="E1117" s="238">
        <v>4.3</v>
      </c>
      <c r="F1117" s="231">
        <v>73582.55</v>
      </c>
      <c r="G1117" s="219">
        <v>45292</v>
      </c>
      <c r="H1117" s="198">
        <v>146098</v>
      </c>
    </row>
    <row r="1118" spans="1:8">
      <c r="A1118" s="222" t="s">
        <v>1464</v>
      </c>
      <c r="B1118" s="220" t="s">
        <v>1252</v>
      </c>
      <c r="C1118" s="236" t="s">
        <v>1910</v>
      </c>
      <c r="D1118" s="237">
        <v>2.9188999999999998</v>
      </c>
      <c r="E1118" s="238">
        <v>8.48</v>
      </c>
      <c r="F1118" s="231">
        <v>162913.9</v>
      </c>
      <c r="G1118" s="219">
        <v>45292</v>
      </c>
      <c r="H1118" s="198">
        <v>146098</v>
      </c>
    </row>
    <row r="1119" spans="1:8">
      <c r="A1119" s="222" t="s">
        <v>1000</v>
      </c>
      <c r="B1119" s="220" t="s">
        <v>1253</v>
      </c>
      <c r="C1119" s="236" t="s">
        <v>1911</v>
      </c>
      <c r="D1119" s="237">
        <v>0.96740000000000004</v>
      </c>
      <c r="E1119" s="238">
        <v>2.98</v>
      </c>
      <c r="F1119" s="231">
        <v>45627.72</v>
      </c>
      <c r="G1119" s="219">
        <v>45292</v>
      </c>
      <c r="H1119" s="198">
        <v>146098</v>
      </c>
    </row>
    <row r="1120" spans="1:8">
      <c r="A1120" s="222" t="s">
        <v>1001</v>
      </c>
      <c r="B1120" s="220" t="s">
        <v>1253</v>
      </c>
      <c r="C1120" s="236" t="s">
        <v>1911</v>
      </c>
      <c r="D1120" s="237">
        <v>1.3607</v>
      </c>
      <c r="E1120" s="238">
        <v>4.66</v>
      </c>
      <c r="F1120" s="231">
        <v>63799.28</v>
      </c>
      <c r="G1120" s="219">
        <v>45292</v>
      </c>
      <c r="H1120" s="198">
        <v>146098</v>
      </c>
    </row>
    <row r="1121" spans="1:8">
      <c r="A1121" s="222" t="s">
        <v>1002</v>
      </c>
      <c r="B1121" s="220" t="s">
        <v>1253</v>
      </c>
      <c r="C1121" s="236" t="s">
        <v>1911</v>
      </c>
      <c r="D1121" s="237">
        <v>2.2292999999999998</v>
      </c>
      <c r="E1121" s="238">
        <v>8.18</v>
      </c>
      <c r="F1121" s="231">
        <v>104759.09</v>
      </c>
      <c r="G1121" s="219">
        <v>45292</v>
      </c>
      <c r="H1121" s="198">
        <v>146098</v>
      </c>
    </row>
    <row r="1122" spans="1:8">
      <c r="A1122" s="222" t="s">
        <v>1003</v>
      </c>
      <c r="B1122" s="220" t="s">
        <v>1253</v>
      </c>
      <c r="C1122" s="236" t="s">
        <v>1911</v>
      </c>
      <c r="D1122" s="237">
        <v>4.0952000000000002</v>
      </c>
      <c r="E1122" s="238">
        <v>11.73</v>
      </c>
      <c r="F1122" s="231">
        <v>203150.66</v>
      </c>
      <c r="G1122" s="219">
        <v>45292</v>
      </c>
      <c r="H1122" s="198">
        <v>146098</v>
      </c>
    </row>
    <row r="1123" spans="1:8">
      <c r="A1123" s="222" t="s">
        <v>1004</v>
      </c>
      <c r="B1123" s="220" t="s">
        <v>1253</v>
      </c>
      <c r="C1123" s="236" t="s">
        <v>1912</v>
      </c>
      <c r="D1123" s="237">
        <v>0.96419999999999995</v>
      </c>
      <c r="E1123" s="238">
        <v>3.42</v>
      </c>
      <c r="F1123" s="231">
        <v>46938.37</v>
      </c>
      <c r="G1123" s="219">
        <v>45292</v>
      </c>
      <c r="H1123" s="198">
        <v>146098</v>
      </c>
    </row>
    <row r="1124" spans="1:8">
      <c r="A1124" s="222" t="s">
        <v>1005</v>
      </c>
      <c r="B1124" s="220" t="s">
        <v>1253</v>
      </c>
      <c r="C1124" s="236" t="s">
        <v>1912</v>
      </c>
      <c r="D1124" s="237">
        <v>1.2916000000000001</v>
      </c>
      <c r="E1124" s="238">
        <v>4.8</v>
      </c>
      <c r="F1124" s="231">
        <v>65043.96</v>
      </c>
      <c r="G1124" s="219">
        <v>45292</v>
      </c>
      <c r="H1124" s="198">
        <v>146098</v>
      </c>
    </row>
    <row r="1125" spans="1:8">
      <c r="A1125" s="222" t="s">
        <v>1006</v>
      </c>
      <c r="B1125" s="220" t="s">
        <v>1253</v>
      </c>
      <c r="C1125" s="236" t="s">
        <v>1912</v>
      </c>
      <c r="D1125" s="237">
        <v>2.1562000000000001</v>
      </c>
      <c r="E1125" s="238">
        <v>8.18</v>
      </c>
      <c r="F1125" s="231">
        <v>105028.99</v>
      </c>
      <c r="G1125" s="219">
        <v>45292</v>
      </c>
      <c r="H1125" s="198">
        <v>146098</v>
      </c>
    </row>
    <row r="1126" spans="1:8">
      <c r="A1126" s="222" t="s">
        <v>1007</v>
      </c>
      <c r="B1126" s="220" t="s">
        <v>1253</v>
      </c>
      <c r="C1126" s="236" t="s">
        <v>1912</v>
      </c>
      <c r="D1126" s="237">
        <v>3.9365999999999999</v>
      </c>
      <c r="E1126" s="238">
        <v>13.05</v>
      </c>
      <c r="F1126" s="231">
        <v>210360.03</v>
      </c>
      <c r="G1126" s="219">
        <v>45292</v>
      </c>
      <c r="H1126" s="198">
        <v>146098</v>
      </c>
    </row>
    <row r="1127" spans="1:8">
      <c r="A1127" s="222" t="s">
        <v>1008</v>
      </c>
      <c r="B1127" s="220" t="s">
        <v>1253</v>
      </c>
      <c r="C1127" s="236" t="s">
        <v>1913</v>
      </c>
      <c r="D1127" s="237">
        <v>0.52710000000000001</v>
      </c>
      <c r="E1127" s="238">
        <v>2.52</v>
      </c>
      <c r="F1127" s="231">
        <v>30000</v>
      </c>
      <c r="G1127" s="219">
        <v>45292</v>
      </c>
      <c r="H1127" s="198">
        <v>146098</v>
      </c>
    </row>
    <row r="1128" spans="1:8">
      <c r="A1128" s="222" t="s">
        <v>1009</v>
      </c>
      <c r="B1128" s="220" t="s">
        <v>1253</v>
      </c>
      <c r="C1128" s="236" t="s">
        <v>1913</v>
      </c>
      <c r="D1128" s="237">
        <v>0.66810000000000003</v>
      </c>
      <c r="E1128" s="238">
        <v>3.24</v>
      </c>
      <c r="F1128" s="231">
        <v>32520.23</v>
      </c>
      <c r="G1128" s="219">
        <v>45292</v>
      </c>
      <c r="H1128" s="198">
        <v>146098</v>
      </c>
    </row>
    <row r="1129" spans="1:8">
      <c r="A1129" s="222" t="s">
        <v>1010</v>
      </c>
      <c r="B1129" s="220" t="s">
        <v>1253</v>
      </c>
      <c r="C1129" s="236" t="s">
        <v>1913</v>
      </c>
      <c r="D1129" s="237">
        <v>1.0426</v>
      </c>
      <c r="E1129" s="238">
        <v>4.63</v>
      </c>
      <c r="F1129" s="231">
        <v>52029.2</v>
      </c>
      <c r="G1129" s="219">
        <v>45292</v>
      </c>
      <c r="H1129" s="198">
        <v>146098</v>
      </c>
    </row>
    <row r="1130" spans="1:8">
      <c r="A1130" s="222" t="s">
        <v>1011</v>
      </c>
      <c r="B1130" s="220" t="s">
        <v>1253</v>
      </c>
      <c r="C1130" s="236" t="s">
        <v>1913</v>
      </c>
      <c r="D1130" s="237">
        <v>2.0434000000000001</v>
      </c>
      <c r="E1130" s="238">
        <v>6.56</v>
      </c>
      <c r="F1130" s="231">
        <v>105667.59</v>
      </c>
      <c r="G1130" s="219">
        <v>45292</v>
      </c>
      <c r="H1130" s="198">
        <v>146098</v>
      </c>
    </row>
    <row r="1131" spans="1:8">
      <c r="A1131" s="222" t="s">
        <v>1012</v>
      </c>
      <c r="B1131" s="220" t="s">
        <v>1253</v>
      </c>
      <c r="C1131" s="236" t="s">
        <v>1914</v>
      </c>
      <c r="D1131" s="237">
        <v>0.52680000000000005</v>
      </c>
      <c r="E1131" s="238">
        <v>2.77</v>
      </c>
      <c r="F1131" s="231">
        <v>30000</v>
      </c>
      <c r="G1131" s="219">
        <v>45292</v>
      </c>
      <c r="H1131" s="198">
        <v>146098</v>
      </c>
    </row>
    <row r="1132" spans="1:8">
      <c r="A1132" s="222" t="s">
        <v>1013</v>
      </c>
      <c r="B1132" s="220" t="s">
        <v>1253</v>
      </c>
      <c r="C1132" s="236" t="s">
        <v>1914</v>
      </c>
      <c r="D1132" s="237">
        <v>0.71489999999999998</v>
      </c>
      <c r="E1132" s="238">
        <v>3.53</v>
      </c>
      <c r="F1132" s="231">
        <v>35827.699999999997</v>
      </c>
      <c r="G1132" s="219">
        <v>45292</v>
      </c>
      <c r="H1132" s="198">
        <v>146098</v>
      </c>
    </row>
    <row r="1133" spans="1:8">
      <c r="A1133" s="222" t="s">
        <v>1014</v>
      </c>
      <c r="B1133" s="220" t="s">
        <v>1253</v>
      </c>
      <c r="C1133" s="236" t="s">
        <v>1914</v>
      </c>
      <c r="D1133" s="237">
        <v>1.1432</v>
      </c>
      <c r="E1133" s="238">
        <v>5.31</v>
      </c>
      <c r="F1133" s="231">
        <v>57026.239999999998</v>
      </c>
      <c r="G1133" s="219">
        <v>45292</v>
      </c>
      <c r="H1133" s="198">
        <v>146098</v>
      </c>
    </row>
    <row r="1134" spans="1:8">
      <c r="A1134" s="222" t="s">
        <v>1015</v>
      </c>
      <c r="B1134" s="220" t="s">
        <v>1253</v>
      </c>
      <c r="C1134" s="236" t="s">
        <v>1914</v>
      </c>
      <c r="D1134" s="237">
        <v>2.0339999999999998</v>
      </c>
      <c r="E1134" s="238">
        <v>8.34</v>
      </c>
      <c r="F1134" s="231">
        <v>104730.29</v>
      </c>
      <c r="G1134" s="219">
        <v>45292</v>
      </c>
      <c r="H1134" s="198">
        <v>146098</v>
      </c>
    </row>
    <row r="1135" spans="1:8">
      <c r="A1135" s="222" t="s">
        <v>1016</v>
      </c>
      <c r="B1135" s="220" t="s">
        <v>1253</v>
      </c>
      <c r="C1135" s="236" t="s">
        <v>1915</v>
      </c>
      <c r="D1135" s="237">
        <v>0.38140000000000002</v>
      </c>
      <c r="E1135" s="238">
        <v>1.95</v>
      </c>
      <c r="F1135" s="231">
        <v>30000</v>
      </c>
      <c r="G1135" s="219">
        <v>45292</v>
      </c>
      <c r="H1135" s="198">
        <v>146098</v>
      </c>
    </row>
    <row r="1136" spans="1:8">
      <c r="A1136" s="222" t="s">
        <v>1017</v>
      </c>
      <c r="B1136" s="220" t="s">
        <v>1253</v>
      </c>
      <c r="C1136" s="236" t="s">
        <v>1915</v>
      </c>
      <c r="D1136" s="237">
        <v>0.53039999999999998</v>
      </c>
      <c r="E1136" s="238">
        <v>2.37</v>
      </c>
      <c r="F1136" s="231">
        <v>30000</v>
      </c>
      <c r="G1136" s="219">
        <v>45292</v>
      </c>
      <c r="H1136" s="198">
        <v>146098</v>
      </c>
    </row>
    <row r="1137" spans="1:8">
      <c r="A1137" s="222" t="s">
        <v>1018</v>
      </c>
      <c r="B1137" s="220" t="s">
        <v>1253</v>
      </c>
      <c r="C1137" s="236" t="s">
        <v>1915</v>
      </c>
      <c r="D1137" s="237">
        <v>0.75919999999999999</v>
      </c>
      <c r="E1137" s="238">
        <v>3.19</v>
      </c>
      <c r="F1137" s="231">
        <v>38023.94</v>
      </c>
      <c r="G1137" s="219">
        <v>45292</v>
      </c>
      <c r="H1137" s="198">
        <v>146098</v>
      </c>
    </row>
    <row r="1138" spans="1:8">
      <c r="A1138" s="222" t="s">
        <v>1019</v>
      </c>
      <c r="B1138" s="220" t="s">
        <v>1253</v>
      </c>
      <c r="C1138" s="236" t="s">
        <v>1915</v>
      </c>
      <c r="D1138" s="237">
        <v>1.2579</v>
      </c>
      <c r="E1138" s="238">
        <v>4.58</v>
      </c>
      <c r="F1138" s="231">
        <v>70978.55</v>
      </c>
      <c r="G1138" s="219">
        <v>45292</v>
      </c>
      <c r="H1138" s="198">
        <v>146098</v>
      </c>
    </row>
    <row r="1139" spans="1:8">
      <c r="A1139" s="222" t="s">
        <v>1020</v>
      </c>
      <c r="B1139" s="220" t="s">
        <v>1253</v>
      </c>
      <c r="C1139" s="236" t="s">
        <v>1916</v>
      </c>
      <c r="D1139" s="237">
        <v>0.37069999999999997</v>
      </c>
      <c r="E1139" s="238">
        <v>1.78</v>
      </c>
      <c r="F1139" s="231">
        <v>30000</v>
      </c>
      <c r="G1139" s="219">
        <v>45292</v>
      </c>
      <c r="H1139" s="198">
        <v>146098</v>
      </c>
    </row>
    <row r="1140" spans="1:8">
      <c r="A1140" s="222" t="s">
        <v>1021</v>
      </c>
      <c r="B1140" s="220" t="s">
        <v>1253</v>
      </c>
      <c r="C1140" s="236" t="s">
        <v>1916</v>
      </c>
      <c r="D1140" s="237">
        <v>0.49909999999999999</v>
      </c>
      <c r="E1140" s="238">
        <v>2.29</v>
      </c>
      <c r="F1140" s="231">
        <v>30000</v>
      </c>
      <c r="G1140" s="219">
        <v>45292</v>
      </c>
      <c r="H1140" s="198">
        <v>146098</v>
      </c>
    </row>
    <row r="1141" spans="1:8">
      <c r="A1141" s="222" t="s">
        <v>1022</v>
      </c>
      <c r="B1141" s="220" t="s">
        <v>1253</v>
      </c>
      <c r="C1141" s="236" t="s">
        <v>1916</v>
      </c>
      <c r="D1141" s="237">
        <v>0.79659999999999997</v>
      </c>
      <c r="E1141" s="238">
        <v>3.43</v>
      </c>
      <c r="F1141" s="231">
        <v>42339.18</v>
      </c>
      <c r="G1141" s="219">
        <v>45292</v>
      </c>
      <c r="H1141" s="198">
        <v>146098</v>
      </c>
    </row>
    <row r="1142" spans="1:8">
      <c r="A1142" s="222" t="s">
        <v>1023</v>
      </c>
      <c r="B1142" s="220" t="s">
        <v>1253</v>
      </c>
      <c r="C1142" s="236" t="s">
        <v>1916</v>
      </c>
      <c r="D1142" s="237">
        <v>2.0065</v>
      </c>
      <c r="E1142" s="238">
        <v>6.59</v>
      </c>
      <c r="F1142" s="231">
        <v>117738.3</v>
      </c>
      <c r="G1142" s="219">
        <v>45292</v>
      </c>
      <c r="H1142" s="198">
        <v>146098</v>
      </c>
    </row>
    <row r="1143" spans="1:8">
      <c r="A1143" s="222" t="s">
        <v>1024</v>
      </c>
      <c r="B1143" s="220" t="s">
        <v>1253</v>
      </c>
      <c r="C1143" s="236" t="s">
        <v>1917</v>
      </c>
      <c r="D1143" s="237">
        <v>0.54190000000000005</v>
      </c>
      <c r="E1143" s="238">
        <v>2.95</v>
      </c>
      <c r="F1143" s="231">
        <v>30000</v>
      </c>
      <c r="G1143" s="219">
        <v>45292</v>
      </c>
      <c r="H1143" s="198">
        <v>146098</v>
      </c>
    </row>
    <row r="1144" spans="1:8">
      <c r="A1144" s="222" t="s">
        <v>1025</v>
      </c>
      <c r="B1144" s="220" t="s">
        <v>1253</v>
      </c>
      <c r="C1144" s="236" t="s">
        <v>1917</v>
      </c>
      <c r="D1144" s="237">
        <v>0.65339999999999998</v>
      </c>
      <c r="E1144" s="238">
        <v>3.39</v>
      </c>
      <c r="F1144" s="231">
        <v>35347.269999999997</v>
      </c>
      <c r="G1144" s="219">
        <v>45292</v>
      </c>
      <c r="H1144" s="198">
        <v>146098</v>
      </c>
    </row>
    <row r="1145" spans="1:8">
      <c r="A1145" s="222" t="s">
        <v>1026</v>
      </c>
      <c r="B1145" s="220" t="s">
        <v>1253</v>
      </c>
      <c r="C1145" s="236" t="s">
        <v>1917</v>
      </c>
      <c r="D1145" s="237">
        <v>1.0719000000000001</v>
      </c>
      <c r="E1145" s="238">
        <v>5.17</v>
      </c>
      <c r="F1145" s="231">
        <v>56008.09</v>
      </c>
      <c r="G1145" s="219">
        <v>45292</v>
      </c>
      <c r="H1145" s="198">
        <v>146098</v>
      </c>
    </row>
    <row r="1146" spans="1:8">
      <c r="A1146" s="222" t="s">
        <v>1027</v>
      </c>
      <c r="B1146" s="220" t="s">
        <v>1253</v>
      </c>
      <c r="C1146" s="236" t="s">
        <v>1917</v>
      </c>
      <c r="D1146" s="237">
        <v>2.2761999999999998</v>
      </c>
      <c r="E1146" s="238">
        <v>9.08</v>
      </c>
      <c r="F1146" s="231">
        <v>120109.86</v>
      </c>
      <c r="G1146" s="219">
        <v>45292</v>
      </c>
      <c r="H1146" s="198">
        <v>146098</v>
      </c>
    </row>
    <row r="1147" spans="1:8">
      <c r="A1147" s="222" t="s">
        <v>1028</v>
      </c>
      <c r="B1147" s="220" t="s">
        <v>1254</v>
      </c>
      <c r="C1147" s="236" t="s">
        <v>1918</v>
      </c>
      <c r="D1147" s="237">
        <v>0.94730000000000003</v>
      </c>
      <c r="E1147" s="238">
        <v>3.19</v>
      </c>
      <c r="F1147" s="231">
        <v>56952.66</v>
      </c>
      <c r="G1147" s="219">
        <v>45292</v>
      </c>
      <c r="H1147" s="198">
        <v>146098</v>
      </c>
    </row>
    <row r="1148" spans="1:8">
      <c r="A1148" s="222" t="s">
        <v>1029</v>
      </c>
      <c r="B1148" s="220" t="s">
        <v>1254</v>
      </c>
      <c r="C1148" s="236" t="s">
        <v>1918</v>
      </c>
      <c r="D1148" s="237">
        <v>1.0641</v>
      </c>
      <c r="E1148" s="238">
        <v>5.91</v>
      </c>
      <c r="F1148" s="231">
        <v>63564.59</v>
      </c>
      <c r="G1148" s="219">
        <v>45292</v>
      </c>
      <c r="H1148" s="198">
        <v>146098</v>
      </c>
    </row>
    <row r="1149" spans="1:8">
      <c r="A1149" s="222" t="s">
        <v>1030</v>
      </c>
      <c r="B1149" s="220" t="s">
        <v>1254</v>
      </c>
      <c r="C1149" s="236" t="s">
        <v>1918</v>
      </c>
      <c r="D1149" s="237">
        <v>2.4106999999999998</v>
      </c>
      <c r="E1149" s="238">
        <v>12.11</v>
      </c>
      <c r="F1149" s="231">
        <v>128841.68</v>
      </c>
      <c r="G1149" s="219">
        <v>45292</v>
      </c>
      <c r="H1149" s="198">
        <v>146098</v>
      </c>
    </row>
    <row r="1150" spans="1:8">
      <c r="A1150" s="222" t="s">
        <v>1031</v>
      </c>
      <c r="B1150" s="220" t="s">
        <v>1254</v>
      </c>
      <c r="C1150" s="236" t="s">
        <v>1918</v>
      </c>
      <c r="D1150" s="237">
        <v>6.0328999999999997</v>
      </c>
      <c r="E1150" s="238">
        <v>24.15</v>
      </c>
      <c r="F1150" s="231">
        <v>397223.24</v>
      </c>
      <c r="G1150" s="219">
        <v>45292</v>
      </c>
      <c r="H1150" s="198">
        <v>146098</v>
      </c>
    </row>
    <row r="1151" spans="1:8">
      <c r="A1151" s="222" t="s">
        <v>1032</v>
      </c>
      <c r="B1151" s="220" t="s">
        <v>1254</v>
      </c>
      <c r="C1151" s="236" t="s">
        <v>1919</v>
      </c>
      <c r="D1151" s="237">
        <v>0.54979999999999996</v>
      </c>
      <c r="E1151" s="238">
        <v>6.15</v>
      </c>
      <c r="F1151" s="231">
        <v>32767.95</v>
      </c>
      <c r="G1151" s="219">
        <v>45292</v>
      </c>
      <c r="H1151" s="198">
        <v>146098</v>
      </c>
    </row>
    <row r="1152" spans="1:8">
      <c r="A1152" s="222" t="s">
        <v>1033</v>
      </c>
      <c r="B1152" s="220" t="s">
        <v>1254</v>
      </c>
      <c r="C1152" s="236" t="s">
        <v>1919</v>
      </c>
      <c r="D1152" s="237">
        <v>0.70599999999999996</v>
      </c>
      <c r="E1152" s="238">
        <v>7.54</v>
      </c>
      <c r="F1152" s="231">
        <v>42387.73</v>
      </c>
      <c r="G1152" s="219">
        <v>45292</v>
      </c>
      <c r="H1152" s="198">
        <v>146098</v>
      </c>
    </row>
    <row r="1153" spans="1:8">
      <c r="A1153" s="222" t="s">
        <v>1034</v>
      </c>
      <c r="B1153" s="220" t="s">
        <v>1254</v>
      </c>
      <c r="C1153" s="236" t="s">
        <v>1919</v>
      </c>
      <c r="D1153" s="237">
        <v>1.1801999999999999</v>
      </c>
      <c r="E1153" s="238">
        <v>10.19</v>
      </c>
      <c r="F1153" s="231">
        <v>69157.77</v>
      </c>
      <c r="G1153" s="219">
        <v>45292</v>
      </c>
      <c r="H1153" s="198">
        <v>146098</v>
      </c>
    </row>
    <row r="1154" spans="1:8">
      <c r="A1154" s="222" t="s">
        <v>1035</v>
      </c>
      <c r="B1154" s="220" t="s">
        <v>1254</v>
      </c>
      <c r="C1154" s="236" t="s">
        <v>1919</v>
      </c>
      <c r="D1154" s="237">
        <v>2.4716999999999998</v>
      </c>
      <c r="E1154" s="238">
        <v>21.91</v>
      </c>
      <c r="F1154" s="231">
        <v>132208.73000000001</v>
      </c>
      <c r="G1154" s="219">
        <v>45292</v>
      </c>
      <c r="H1154" s="198">
        <v>146098</v>
      </c>
    </row>
    <row r="1155" spans="1:8">
      <c r="A1155" s="222" t="s">
        <v>1036</v>
      </c>
      <c r="B1155" s="220" t="s">
        <v>1254</v>
      </c>
      <c r="C1155" s="236" t="s">
        <v>1920</v>
      </c>
      <c r="D1155" s="237">
        <v>0.32269999999999999</v>
      </c>
      <c r="E1155" s="238">
        <v>4.1100000000000003</v>
      </c>
      <c r="F1155" s="231">
        <v>30000</v>
      </c>
      <c r="G1155" s="219">
        <v>45292</v>
      </c>
      <c r="H1155" s="198">
        <v>146098</v>
      </c>
    </row>
    <row r="1156" spans="1:8">
      <c r="A1156" s="222" t="s">
        <v>1037</v>
      </c>
      <c r="B1156" s="220" t="s">
        <v>1254</v>
      </c>
      <c r="C1156" s="236" t="s">
        <v>1920</v>
      </c>
      <c r="D1156" s="237">
        <v>0.4572</v>
      </c>
      <c r="E1156" s="238">
        <v>5.32</v>
      </c>
      <c r="F1156" s="231">
        <v>30000</v>
      </c>
      <c r="G1156" s="219">
        <v>45292</v>
      </c>
      <c r="H1156" s="198">
        <v>146098</v>
      </c>
    </row>
    <row r="1157" spans="1:8">
      <c r="A1157" s="222" t="s">
        <v>1038</v>
      </c>
      <c r="B1157" s="220" t="s">
        <v>1254</v>
      </c>
      <c r="C1157" s="236" t="s">
        <v>1920</v>
      </c>
      <c r="D1157" s="237">
        <v>0.89200000000000002</v>
      </c>
      <c r="E1157" s="238">
        <v>7.68</v>
      </c>
      <c r="F1157" s="231">
        <v>49640.76</v>
      </c>
      <c r="G1157" s="219">
        <v>45292</v>
      </c>
      <c r="H1157" s="198">
        <v>146098</v>
      </c>
    </row>
    <row r="1158" spans="1:8">
      <c r="A1158" s="222" t="s">
        <v>1039</v>
      </c>
      <c r="B1158" s="220" t="s">
        <v>1254</v>
      </c>
      <c r="C1158" s="236" t="s">
        <v>1920</v>
      </c>
      <c r="D1158" s="237">
        <v>1.8422000000000001</v>
      </c>
      <c r="E1158" s="238">
        <v>17.41</v>
      </c>
      <c r="F1158" s="231">
        <v>95947.61</v>
      </c>
      <c r="G1158" s="219">
        <v>45292</v>
      </c>
      <c r="H1158" s="198">
        <v>146098</v>
      </c>
    </row>
    <row r="1159" spans="1:8">
      <c r="A1159" s="222" t="s">
        <v>1040</v>
      </c>
      <c r="B1159" s="220" t="s">
        <v>1254</v>
      </c>
      <c r="C1159" s="236" t="s">
        <v>1921</v>
      </c>
      <c r="D1159" s="237">
        <v>0.2717</v>
      </c>
      <c r="E1159" s="238">
        <v>2.63</v>
      </c>
      <c r="F1159" s="231">
        <v>30000</v>
      </c>
      <c r="G1159" s="219">
        <v>45292</v>
      </c>
      <c r="H1159" s="198">
        <v>146098</v>
      </c>
    </row>
    <row r="1160" spans="1:8">
      <c r="A1160" s="222" t="s">
        <v>1041</v>
      </c>
      <c r="B1160" s="220" t="s">
        <v>1254</v>
      </c>
      <c r="C1160" s="236" t="s">
        <v>1921</v>
      </c>
      <c r="D1160" s="237">
        <v>0.39419999999999999</v>
      </c>
      <c r="E1160" s="238">
        <v>3.78</v>
      </c>
      <c r="F1160" s="231">
        <v>30000</v>
      </c>
      <c r="G1160" s="219">
        <v>45292</v>
      </c>
      <c r="H1160" s="198">
        <v>146098</v>
      </c>
    </row>
    <row r="1161" spans="1:8">
      <c r="A1161" s="222" t="s">
        <v>1042</v>
      </c>
      <c r="B1161" s="220" t="s">
        <v>1254</v>
      </c>
      <c r="C1161" s="236" t="s">
        <v>1921</v>
      </c>
      <c r="D1161" s="237">
        <v>1.1262000000000001</v>
      </c>
      <c r="E1161" s="238">
        <v>7.66</v>
      </c>
      <c r="F1161" s="231">
        <v>73514.679999999993</v>
      </c>
      <c r="G1161" s="219">
        <v>45292</v>
      </c>
      <c r="H1161" s="198">
        <v>146098</v>
      </c>
    </row>
    <row r="1162" spans="1:8">
      <c r="A1162" s="222" t="s">
        <v>1043</v>
      </c>
      <c r="B1162" s="220" t="s">
        <v>1254</v>
      </c>
      <c r="C1162" s="236" t="s">
        <v>1921</v>
      </c>
      <c r="D1162" s="237">
        <v>2.0903999999999998</v>
      </c>
      <c r="E1162" s="238">
        <v>8.0399999999999991</v>
      </c>
      <c r="F1162" s="231">
        <v>74597.600000000006</v>
      </c>
      <c r="G1162" s="219">
        <v>45292</v>
      </c>
      <c r="H1162" s="198">
        <v>146098</v>
      </c>
    </row>
    <row r="1163" spans="1:8">
      <c r="A1163" s="222" t="s">
        <v>1044</v>
      </c>
      <c r="B1163" s="220" t="s">
        <v>1254</v>
      </c>
      <c r="C1163" s="236" t="s">
        <v>1922</v>
      </c>
      <c r="D1163" s="237">
        <v>0.36020000000000002</v>
      </c>
      <c r="E1163" s="238">
        <v>4.47</v>
      </c>
      <c r="F1163" s="231">
        <v>30000</v>
      </c>
      <c r="G1163" s="219">
        <v>45292</v>
      </c>
      <c r="H1163" s="198">
        <v>146098</v>
      </c>
    </row>
    <row r="1164" spans="1:8">
      <c r="A1164" s="222" t="s">
        <v>1045</v>
      </c>
      <c r="B1164" s="220" t="s">
        <v>1254</v>
      </c>
      <c r="C1164" s="236" t="s">
        <v>1922</v>
      </c>
      <c r="D1164" s="237">
        <v>0.50409999999999999</v>
      </c>
      <c r="E1164" s="238">
        <v>5.85</v>
      </c>
      <c r="F1164" s="231">
        <v>30000</v>
      </c>
      <c r="G1164" s="219">
        <v>45292</v>
      </c>
      <c r="H1164" s="198">
        <v>146098</v>
      </c>
    </row>
    <row r="1165" spans="1:8">
      <c r="A1165" s="222" t="s">
        <v>1046</v>
      </c>
      <c r="B1165" s="220" t="s">
        <v>1254</v>
      </c>
      <c r="C1165" s="236" t="s">
        <v>1922</v>
      </c>
      <c r="D1165" s="237">
        <v>0.98499999999999999</v>
      </c>
      <c r="E1165" s="238">
        <v>8.35</v>
      </c>
      <c r="F1165" s="231">
        <v>55771.66</v>
      </c>
      <c r="G1165" s="219">
        <v>45292</v>
      </c>
      <c r="H1165" s="198">
        <v>146098</v>
      </c>
    </row>
    <row r="1166" spans="1:8">
      <c r="A1166" s="222" t="s">
        <v>1047</v>
      </c>
      <c r="B1166" s="220" t="s">
        <v>1254</v>
      </c>
      <c r="C1166" s="236" t="s">
        <v>1922</v>
      </c>
      <c r="D1166" s="237">
        <v>1.7654000000000001</v>
      </c>
      <c r="E1166" s="238">
        <v>17.34</v>
      </c>
      <c r="F1166" s="231">
        <v>94218.41</v>
      </c>
      <c r="G1166" s="219">
        <v>45292</v>
      </c>
      <c r="H1166" s="198">
        <v>146098</v>
      </c>
    </row>
    <row r="1167" spans="1:8">
      <c r="A1167" s="222" t="s">
        <v>1048</v>
      </c>
      <c r="B1167" s="220" t="s">
        <v>1254</v>
      </c>
      <c r="C1167" s="236" t="s">
        <v>1923</v>
      </c>
      <c r="D1167" s="237">
        <v>0.2792</v>
      </c>
      <c r="E1167" s="238">
        <v>3.31</v>
      </c>
      <c r="F1167" s="231">
        <v>30000</v>
      </c>
      <c r="G1167" s="219">
        <v>45292</v>
      </c>
      <c r="H1167" s="198">
        <v>146098</v>
      </c>
    </row>
    <row r="1168" spans="1:8">
      <c r="A1168" s="222" t="s">
        <v>1049</v>
      </c>
      <c r="B1168" s="220" t="s">
        <v>1254</v>
      </c>
      <c r="C1168" s="236" t="s">
        <v>1923</v>
      </c>
      <c r="D1168" s="237">
        <v>0.3926</v>
      </c>
      <c r="E1168" s="238">
        <v>4.3600000000000003</v>
      </c>
      <c r="F1168" s="231">
        <v>30000</v>
      </c>
      <c r="G1168" s="219">
        <v>45292</v>
      </c>
      <c r="H1168" s="198">
        <v>146098</v>
      </c>
    </row>
    <row r="1169" spans="1:8">
      <c r="A1169" s="222" t="s">
        <v>1050</v>
      </c>
      <c r="B1169" s="220" t="s">
        <v>1254</v>
      </c>
      <c r="C1169" s="236" t="s">
        <v>1923</v>
      </c>
      <c r="D1169" s="237">
        <v>0.70450000000000002</v>
      </c>
      <c r="E1169" s="238">
        <v>5.93</v>
      </c>
      <c r="F1169" s="231">
        <v>40924.870000000003</v>
      </c>
      <c r="G1169" s="219">
        <v>45292</v>
      </c>
      <c r="H1169" s="198">
        <v>146098</v>
      </c>
    </row>
    <row r="1170" spans="1:8">
      <c r="A1170" s="222" t="s">
        <v>1051</v>
      </c>
      <c r="B1170" s="220" t="s">
        <v>1254</v>
      </c>
      <c r="C1170" s="236" t="s">
        <v>1923</v>
      </c>
      <c r="D1170" s="237">
        <v>1.6963999999999999</v>
      </c>
      <c r="E1170" s="238">
        <v>13.02</v>
      </c>
      <c r="F1170" s="231">
        <v>90001.84</v>
      </c>
      <c r="G1170" s="219">
        <v>45292</v>
      </c>
      <c r="H1170" s="198">
        <v>146098</v>
      </c>
    </row>
    <row r="1171" spans="1:8">
      <c r="A1171" s="222" t="s">
        <v>1052</v>
      </c>
      <c r="B1171" s="220" t="s">
        <v>1254</v>
      </c>
      <c r="C1171" s="236" t="s">
        <v>1924</v>
      </c>
      <c r="D1171" s="237">
        <v>0.26869999999999999</v>
      </c>
      <c r="E1171" s="238">
        <v>2.74</v>
      </c>
      <c r="F1171" s="231">
        <v>30000</v>
      </c>
      <c r="G1171" s="219">
        <v>45292</v>
      </c>
      <c r="H1171" s="198">
        <v>146098</v>
      </c>
    </row>
    <row r="1172" spans="1:8">
      <c r="A1172" s="222" t="s">
        <v>1053</v>
      </c>
      <c r="B1172" s="220" t="s">
        <v>1254</v>
      </c>
      <c r="C1172" s="236" t="s">
        <v>1924</v>
      </c>
      <c r="D1172" s="237">
        <v>0.40289999999999998</v>
      </c>
      <c r="E1172" s="238">
        <v>3.87</v>
      </c>
      <c r="F1172" s="231">
        <v>30000</v>
      </c>
      <c r="G1172" s="219">
        <v>45292</v>
      </c>
      <c r="H1172" s="198">
        <v>146098</v>
      </c>
    </row>
    <row r="1173" spans="1:8">
      <c r="A1173" s="222" t="s">
        <v>1054</v>
      </c>
      <c r="B1173" s="220" t="s">
        <v>1254</v>
      </c>
      <c r="C1173" s="236" t="s">
        <v>1924</v>
      </c>
      <c r="D1173" s="237">
        <v>0.67230000000000001</v>
      </c>
      <c r="E1173" s="238">
        <v>6.36</v>
      </c>
      <c r="F1173" s="231">
        <v>38842.22</v>
      </c>
      <c r="G1173" s="219">
        <v>45292</v>
      </c>
      <c r="H1173" s="198">
        <v>146098</v>
      </c>
    </row>
    <row r="1174" spans="1:8">
      <c r="A1174" s="222" t="s">
        <v>1055</v>
      </c>
      <c r="B1174" s="220" t="s">
        <v>1254</v>
      </c>
      <c r="C1174" s="236" t="s">
        <v>1924</v>
      </c>
      <c r="D1174" s="237">
        <v>1.0242</v>
      </c>
      <c r="E1174" s="238">
        <v>6.68</v>
      </c>
      <c r="F1174" s="231">
        <v>40968.199999999997</v>
      </c>
      <c r="G1174" s="219">
        <v>45292</v>
      </c>
      <c r="H1174" s="198">
        <v>146098</v>
      </c>
    </row>
    <row r="1175" spans="1:8">
      <c r="A1175" s="222" t="s">
        <v>1056</v>
      </c>
      <c r="B1175" s="220" t="s">
        <v>1254</v>
      </c>
      <c r="C1175" s="236" t="s">
        <v>1925</v>
      </c>
      <c r="D1175" s="237">
        <v>0.44900000000000001</v>
      </c>
      <c r="E1175" s="238">
        <v>2.31</v>
      </c>
      <c r="F1175" s="231">
        <v>30000</v>
      </c>
      <c r="G1175" s="219">
        <v>45292</v>
      </c>
      <c r="H1175" s="198">
        <v>146098</v>
      </c>
    </row>
    <row r="1176" spans="1:8">
      <c r="A1176" s="222" t="s">
        <v>1057</v>
      </c>
      <c r="B1176" s="220" t="s">
        <v>1254</v>
      </c>
      <c r="C1176" s="236" t="s">
        <v>1925</v>
      </c>
      <c r="D1176" s="237">
        <v>0.56389999999999996</v>
      </c>
      <c r="E1176" s="238">
        <v>2.85</v>
      </c>
      <c r="F1176" s="231">
        <v>31166.560000000001</v>
      </c>
      <c r="G1176" s="219">
        <v>45292</v>
      </c>
      <c r="H1176" s="198">
        <v>146098</v>
      </c>
    </row>
    <row r="1177" spans="1:8">
      <c r="A1177" s="222" t="s">
        <v>1058</v>
      </c>
      <c r="B1177" s="220" t="s">
        <v>1254</v>
      </c>
      <c r="C1177" s="236" t="s">
        <v>1925</v>
      </c>
      <c r="D1177" s="237">
        <v>0.62790000000000001</v>
      </c>
      <c r="E1177" s="238">
        <v>3.22</v>
      </c>
      <c r="F1177" s="231">
        <v>35872.11</v>
      </c>
      <c r="G1177" s="219">
        <v>45292</v>
      </c>
      <c r="H1177" s="198">
        <v>146098</v>
      </c>
    </row>
    <row r="1178" spans="1:8">
      <c r="A1178" s="222" t="s">
        <v>1059</v>
      </c>
      <c r="B1178" s="220" t="s">
        <v>1254</v>
      </c>
      <c r="C1178" s="236" t="s">
        <v>1925</v>
      </c>
      <c r="D1178" s="237">
        <v>1.5015000000000001</v>
      </c>
      <c r="E1178" s="238">
        <v>5.21</v>
      </c>
      <c r="F1178" s="231">
        <v>77467.08</v>
      </c>
      <c r="G1178" s="219">
        <v>45292</v>
      </c>
      <c r="H1178" s="198">
        <v>146098</v>
      </c>
    </row>
    <row r="1179" spans="1:8">
      <c r="A1179" s="222" t="s">
        <v>1060</v>
      </c>
      <c r="B1179" s="220" t="s">
        <v>1254</v>
      </c>
      <c r="C1179" s="236" t="s">
        <v>1926</v>
      </c>
      <c r="D1179" s="237">
        <v>0.46879999999999999</v>
      </c>
      <c r="E1179" s="238">
        <v>3.9</v>
      </c>
      <c r="F1179" s="231">
        <v>30000</v>
      </c>
      <c r="G1179" s="219">
        <v>45292</v>
      </c>
      <c r="H1179" s="198">
        <v>146098</v>
      </c>
    </row>
    <row r="1180" spans="1:8">
      <c r="A1180" s="222" t="s">
        <v>1061</v>
      </c>
      <c r="B1180" s="220" t="s">
        <v>1254</v>
      </c>
      <c r="C1180" s="236" t="s">
        <v>1926</v>
      </c>
      <c r="D1180" s="237">
        <v>0.67459999999999998</v>
      </c>
      <c r="E1180" s="238">
        <v>5.58</v>
      </c>
      <c r="F1180" s="231">
        <v>42481.57</v>
      </c>
      <c r="G1180" s="219">
        <v>45292</v>
      </c>
      <c r="H1180" s="198">
        <v>146098</v>
      </c>
    </row>
    <row r="1181" spans="1:8">
      <c r="A1181" s="222" t="s">
        <v>1062</v>
      </c>
      <c r="B1181" s="220" t="s">
        <v>1254</v>
      </c>
      <c r="C1181" s="236" t="s">
        <v>1926</v>
      </c>
      <c r="D1181" s="237">
        <v>1.1399999999999999</v>
      </c>
      <c r="E1181" s="238">
        <v>6.82</v>
      </c>
      <c r="F1181" s="231">
        <v>74411.289999999994</v>
      </c>
      <c r="G1181" s="219">
        <v>45292</v>
      </c>
      <c r="H1181" s="198">
        <v>146098</v>
      </c>
    </row>
    <row r="1182" spans="1:8">
      <c r="A1182" s="222" t="s">
        <v>1063</v>
      </c>
      <c r="B1182" s="220" t="s">
        <v>1254</v>
      </c>
      <c r="C1182" s="236" t="s">
        <v>1926</v>
      </c>
      <c r="D1182" s="237">
        <v>2.2591999999999999</v>
      </c>
      <c r="E1182" s="238">
        <v>14.13</v>
      </c>
      <c r="F1182" s="231">
        <v>132350.85999999999</v>
      </c>
      <c r="G1182" s="219">
        <v>45292</v>
      </c>
      <c r="H1182" s="198">
        <v>146098</v>
      </c>
    </row>
    <row r="1183" spans="1:8">
      <c r="A1183" s="222" t="s">
        <v>1064</v>
      </c>
      <c r="B1183" s="220" t="s">
        <v>1254</v>
      </c>
      <c r="C1183" s="236" t="s">
        <v>1927</v>
      </c>
      <c r="D1183" s="237">
        <v>0.35199999999999998</v>
      </c>
      <c r="E1183" s="238">
        <v>3.89</v>
      </c>
      <c r="F1183" s="231">
        <v>30000</v>
      </c>
      <c r="G1183" s="219">
        <v>45292</v>
      </c>
      <c r="H1183" s="198">
        <v>146098</v>
      </c>
    </row>
    <row r="1184" spans="1:8">
      <c r="A1184" s="222" t="s">
        <v>1065</v>
      </c>
      <c r="B1184" s="220" t="s">
        <v>1254</v>
      </c>
      <c r="C1184" s="236" t="s">
        <v>1927</v>
      </c>
      <c r="D1184" s="237">
        <v>0.43459999999999999</v>
      </c>
      <c r="E1184" s="238">
        <v>4.84</v>
      </c>
      <c r="F1184" s="231">
        <v>30000</v>
      </c>
      <c r="G1184" s="219">
        <v>45292</v>
      </c>
      <c r="H1184" s="198">
        <v>146098</v>
      </c>
    </row>
    <row r="1185" spans="1:8">
      <c r="A1185" s="222" t="s">
        <v>1066</v>
      </c>
      <c r="B1185" s="220" t="s">
        <v>1254</v>
      </c>
      <c r="C1185" s="236" t="s">
        <v>1927</v>
      </c>
      <c r="D1185" s="237">
        <v>0.83430000000000004</v>
      </c>
      <c r="E1185" s="238">
        <v>7.86</v>
      </c>
      <c r="F1185" s="231">
        <v>51139.69</v>
      </c>
      <c r="G1185" s="219">
        <v>45292</v>
      </c>
      <c r="H1185" s="198">
        <v>146098</v>
      </c>
    </row>
    <row r="1186" spans="1:8">
      <c r="A1186" s="222" t="s">
        <v>1067</v>
      </c>
      <c r="B1186" s="220" t="s">
        <v>1254</v>
      </c>
      <c r="C1186" s="236" t="s">
        <v>1927</v>
      </c>
      <c r="D1186" s="237">
        <v>4.4123999999999999</v>
      </c>
      <c r="E1186" s="238">
        <v>11.63</v>
      </c>
      <c r="F1186" s="231">
        <v>203782.89</v>
      </c>
      <c r="G1186" s="219">
        <v>45292</v>
      </c>
      <c r="H1186" s="198">
        <v>146098</v>
      </c>
    </row>
    <row r="1187" spans="1:8">
      <c r="A1187" s="222" t="s">
        <v>1068</v>
      </c>
      <c r="B1187" s="220" t="s">
        <v>1254</v>
      </c>
      <c r="C1187" s="236" t="s">
        <v>1928</v>
      </c>
      <c r="D1187" s="237">
        <v>0.85029999999999994</v>
      </c>
      <c r="E1187" s="238">
        <v>6.79</v>
      </c>
      <c r="F1187" s="231">
        <v>48256.59</v>
      </c>
      <c r="G1187" s="219">
        <v>45292</v>
      </c>
      <c r="H1187" s="198">
        <v>146098</v>
      </c>
    </row>
    <row r="1188" spans="1:8">
      <c r="A1188" s="222" t="s">
        <v>1069</v>
      </c>
      <c r="B1188" s="220" t="s">
        <v>1254</v>
      </c>
      <c r="C1188" s="236" t="s">
        <v>1928</v>
      </c>
      <c r="D1188" s="237">
        <v>1.0448999999999999</v>
      </c>
      <c r="E1188" s="238">
        <v>7.26</v>
      </c>
      <c r="F1188" s="231">
        <v>58329.02</v>
      </c>
      <c r="G1188" s="219">
        <v>45292</v>
      </c>
      <c r="H1188" s="198">
        <v>146098</v>
      </c>
    </row>
    <row r="1189" spans="1:8">
      <c r="A1189" s="222" t="s">
        <v>1070</v>
      </c>
      <c r="B1189" s="220" t="s">
        <v>1254</v>
      </c>
      <c r="C1189" s="236" t="s">
        <v>1928</v>
      </c>
      <c r="D1189" s="237">
        <v>1.5306999999999999</v>
      </c>
      <c r="E1189" s="238">
        <v>9.94</v>
      </c>
      <c r="F1189" s="231">
        <v>78394.09</v>
      </c>
      <c r="G1189" s="219">
        <v>45292</v>
      </c>
      <c r="H1189" s="198">
        <v>146098</v>
      </c>
    </row>
    <row r="1190" spans="1:8">
      <c r="A1190" s="222" t="s">
        <v>1071</v>
      </c>
      <c r="B1190" s="220" t="s">
        <v>1254</v>
      </c>
      <c r="C1190" s="236" t="s">
        <v>1928</v>
      </c>
      <c r="D1190" s="237">
        <v>5.665</v>
      </c>
      <c r="E1190" s="238">
        <v>22.96</v>
      </c>
      <c r="F1190" s="231">
        <v>498808.08</v>
      </c>
      <c r="G1190" s="219">
        <v>45292</v>
      </c>
      <c r="H1190" s="198">
        <v>146098</v>
      </c>
    </row>
    <row r="1191" spans="1:8">
      <c r="A1191" s="222" t="s">
        <v>1072</v>
      </c>
      <c r="B1191" s="220" t="s">
        <v>1254</v>
      </c>
      <c r="C1191" s="236" t="s">
        <v>1929</v>
      </c>
      <c r="D1191" s="237">
        <v>0.43909999999999999</v>
      </c>
      <c r="E1191" s="238">
        <v>3.63</v>
      </c>
      <c r="F1191" s="231">
        <v>30000</v>
      </c>
      <c r="G1191" s="219">
        <v>45292</v>
      </c>
      <c r="H1191" s="198">
        <v>146098</v>
      </c>
    </row>
    <row r="1192" spans="1:8">
      <c r="A1192" s="222" t="s">
        <v>1073</v>
      </c>
      <c r="B1192" s="220" t="s">
        <v>1254</v>
      </c>
      <c r="C1192" s="236" t="s">
        <v>1929</v>
      </c>
      <c r="D1192" s="237">
        <v>0.65639999999999998</v>
      </c>
      <c r="E1192" s="238">
        <v>4.54</v>
      </c>
      <c r="F1192" s="231">
        <v>38675.300000000003</v>
      </c>
      <c r="G1192" s="219">
        <v>45292</v>
      </c>
      <c r="H1192" s="198">
        <v>146098</v>
      </c>
    </row>
    <row r="1193" spans="1:8">
      <c r="A1193" s="222" t="s">
        <v>1074</v>
      </c>
      <c r="B1193" s="220" t="s">
        <v>1254</v>
      </c>
      <c r="C1193" s="236" t="s">
        <v>1929</v>
      </c>
      <c r="D1193" s="237">
        <v>1.0206999999999999</v>
      </c>
      <c r="E1193" s="238">
        <v>5.45</v>
      </c>
      <c r="F1193" s="231">
        <v>57924.28</v>
      </c>
      <c r="G1193" s="219">
        <v>45292</v>
      </c>
      <c r="H1193" s="198">
        <v>146098</v>
      </c>
    </row>
    <row r="1194" spans="1:8">
      <c r="A1194" s="222" t="s">
        <v>1075</v>
      </c>
      <c r="B1194" s="220" t="s">
        <v>1254</v>
      </c>
      <c r="C1194" s="236" t="s">
        <v>1929</v>
      </c>
      <c r="D1194" s="237">
        <v>2.1095000000000002</v>
      </c>
      <c r="E1194" s="238">
        <v>8.3000000000000007</v>
      </c>
      <c r="F1194" s="231">
        <v>106200.34</v>
      </c>
      <c r="G1194" s="219">
        <v>45292</v>
      </c>
      <c r="H1194" s="198">
        <v>146098</v>
      </c>
    </row>
    <row r="1195" spans="1:8">
      <c r="A1195" s="222" t="s">
        <v>1076</v>
      </c>
      <c r="B1195" s="220" t="s">
        <v>1255</v>
      </c>
      <c r="C1195" s="236" t="s">
        <v>1930</v>
      </c>
      <c r="D1195" s="237">
        <v>0.24540000000000001</v>
      </c>
      <c r="E1195" s="238">
        <v>1.58</v>
      </c>
      <c r="F1195" s="231">
        <v>30000</v>
      </c>
      <c r="G1195" s="219">
        <v>45292</v>
      </c>
      <c r="H1195" s="198">
        <v>146098</v>
      </c>
    </row>
    <row r="1196" spans="1:8">
      <c r="A1196" s="222" t="s">
        <v>1077</v>
      </c>
      <c r="B1196" s="220" t="s">
        <v>1255</v>
      </c>
      <c r="C1196" s="236" t="s">
        <v>1930</v>
      </c>
      <c r="D1196" s="237">
        <v>0.36130000000000001</v>
      </c>
      <c r="E1196" s="238">
        <v>1.71</v>
      </c>
      <c r="F1196" s="231">
        <v>30000</v>
      </c>
      <c r="G1196" s="219">
        <v>45292</v>
      </c>
      <c r="H1196" s="198">
        <v>146098</v>
      </c>
    </row>
    <row r="1197" spans="1:8">
      <c r="A1197" s="222" t="s">
        <v>1078</v>
      </c>
      <c r="B1197" s="220" t="s">
        <v>1255</v>
      </c>
      <c r="C1197" s="236" t="s">
        <v>1930</v>
      </c>
      <c r="D1197" s="237">
        <v>0.60250000000000004</v>
      </c>
      <c r="E1197" s="238">
        <v>2.13</v>
      </c>
      <c r="F1197" s="231">
        <v>32643.37</v>
      </c>
      <c r="G1197" s="219">
        <v>45292</v>
      </c>
      <c r="H1197" s="198">
        <v>146098</v>
      </c>
    </row>
    <row r="1198" spans="1:8">
      <c r="A1198" s="222" t="s">
        <v>1079</v>
      </c>
      <c r="B1198" s="220" t="s">
        <v>1255</v>
      </c>
      <c r="C1198" s="236" t="s">
        <v>1930</v>
      </c>
      <c r="D1198" s="237">
        <v>1.2873000000000001</v>
      </c>
      <c r="E1198" s="238">
        <v>4</v>
      </c>
      <c r="F1198" s="231">
        <v>66834.02</v>
      </c>
      <c r="G1198" s="219">
        <v>45292</v>
      </c>
      <c r="H1198" s="198">
        <v>146098</v>
      </c>
    </row>
    <row r="1199" spans="1:8">
      <c r="A1199" s="222" t="s">
        <v>1080</v>
      </c>
      <c r="B1199" s="220" t="s">
        <v>1255</v>
      </c>
      <c r="C1199" s="236" t="s">
        <v>1931</v>
      </c>
      <c r="D1199" s="237">
        <v>0.40810000000000002</v>
      </c>
      <c r="E1199" s="238">
        <v>5.86</v>
      </c>
      <c r="F1199" s="231">
        <v>30000</v>
      </c>
      <c r="G1199" s="219">
        <v>45292</v>
      </c>
      <c r="H1199" s="198">
        <v>146098</v>
      </c>
    </row>
    <row r="1200" spans="1:8">
      <c r="A1200" s="222" t="s">
        <v>1081</v>
      </c>
      <c r="B1200" s="220" t="s">
        <v>1255</v>
      </c>
      <c r="C1200" s="236" t="s">
        <v>1931</v>
      </c>
      <c r="D1200" s="237">
        <v>0.57030000000000003</v>
      </c>
      <c r="E1200" s="238">
        <v>6.84</v>
      </c>
      <c r="F1200" s="231">
        <v>30000</v>
      </c>
      <c r="G1200" s="219">
        <v>45292</v>
      </c>
      <c r="H1200" s="198">
        <v>146098</v>
      </c>
    </row>
    <row r="1201" spans="1:8">
      <c r="A1201" s="222" t="s">
        <v>1082</v>
      </c>
      <c r="B1201" s="220" t="s">
        <v>1255</v>
      </c>
      <c r="C1201" s="236" t="s">
        <v>1931</v>
      </c>
      <c r="D1201" s="237">
        <v>0.72670000000000001</v>
      </c>
      <c r="E1201" s="238">
        <v>9.5</v>
      </c>
      <c r="F1201" s="231">
        <v>39074.94</v>
      </c>
      <c r="G1201" s="219">
        <v>45292</v>
      </c>
      <c r="H1201" s="198">
        <v>146098</v>
      </c>
    </row>
    <row r="1202" spans="1:8">
      <c r="A1202" s="222" t="s">
        <v>1083</v>
      </c>
      <c r="B1202" s="220" t="s">
        <v>1255</v>
      </c>
      <c r="C1202" s="236" t="s">
        <v>1931</v>
      </c>
      <c r="D1202" s="237">
        <v>1.7988</v>
      </c>
      <c r="E1202" s="238">
        <v>12.15</v>
      </c>
      <c r="F1202" s="231">
        <v>95097.13</v>
      </c>
      <c r="G1202" s="219">
        <v>45292</v>
      </c>
      <c r="H1202" s="198">
        <v>146098</v>
      </c>
    </row>
    <row r="1203" spans="1:8">
      <c r="A1203" s="222" t="s">
        <v>1084</v>
      </c>
      <c r="B1203" s="220" t="s">
        <v>1255</v>
      </c>
      <c r="C1203" s="236" t="s">
        <v>1932</v>
      </c>
      <c r="D1203" s="237">
        <v>0.253</v>
      </c>
      <c r="E1203" s="238">
        <v>2.96</v>
      </c>
      <c r="F1203" s="231">
        <v>30000</v>
      </c>
      <c r="G1203" s="219">
        <v>45292</v>
      </c>
      <c r="H1203" s="198">
        <v>146098</v>
      </c>
    </row>
    <row r="1204" spans="1:8">
      <c r="A1204" s="222" t="s">
        <v>1085</v>
      </c>
      <c r="B1204" s="220" t="s">
        <v>1255</v>
      </c>
      <c r="C1204" s="236" t="s">
        <v>1932</v>
      </c>
      <c r="D1204" s="237">
        <v>0.37559999999999999</v>
      </c>
      <c r="E1204" s="238">
        <v>3.36</v>
      </c>
      <c r="F1204" s="231">
        <v>30000</v>
      </c>
      <c r="G1204" s="219">
        <v>45292</v>
      </c>
      <c r="H1204" s="198">
        <v>146098</v>
      </c>
    </row>
    <row r="1205" spans="1:8">
      <c r="A1205" s="222" t="s">
        <v>1086</v>
      </c>
      <c r="B1205" s="220" t="s">
        <v>1255</v>
      </c>
      <c r="C1205" s="236" t="s">
        <v>1932</v>
      </c>
      <c r="D1205" s="237">
        <v>0.74250000000000005</v>
      </c>
      <c r="E1205" s="238">
        <v>3.89</v>
      </c>
      <c r="F1205" s="231">
        <v>38142.57</v>
      </c>
      <c r="G1205" s="219">
        <v>45292</v>
      </c>
      <c r="H1205" s="198">
        <v>146098</v>
      </c>
    </row>
    <row r="1206" spans="1:8">
      <c r="A1206" s="222" t="s">
        <v>1087</v>
      </c>
      <c r="B1206" s="220" t="s">
        <v>1255</v>
      </c>
      <c r="C1206" s="236" t="s">
        <v>1932</v>
      </c>
      <c r="D1206" s="237">
        <v>1.75</v>
      </c>
      <c r="E1206" s="238">
        <v>7.09</v>
      </c>
      <c r="F1206" s="231">
        <v>88465.85</v>
      </c>
      <c r="G1206" s="219">
        <v>45292</v>
      </c>
      <c r="H1206" s="198">
        <v>146098</v>
      </c>
    </row>
    <row r="1207" spans="1:8">
      <c r="A1207" s="222" t="s">
        <v>1088</v>
      </c>
      <c r="B1207" s="220" t="s">
        <v>1255</v>
      </c>
      <c r="C1207" s="236" t="s">
        <v>1933</v>
      </c>
      <c r="D1207" s="237">
        <v>0.32269999999999999</v>
      </c>
      <c r="E1207" s="238">
        <v>2.48</v>
      </c>
      <c r="F1207" s="231">
        <v>30000</v>
      </c>
      <c r="G1207" s="219">
        <v>45292</v>
      </c>
      <c r="H1207" s="198">
        <v>146098</v>
      </c>
    </row>
    <row r="1208" spans="1:8">
      <c r="A1208" s="222" t="s">
        <v>1089</v>
      </c>
      <c r="B1208" s="220" t="s">
        <v>1255</v>
      </c>
      <c r="C1208" s="236" t="s">
        <v>1933</v>
      </c>
      <c r="D1208" s="237">
        <v>0.37709999999999999</v>
      </c>
      <c r="E1208" s="238">
        <v>3.09</v>
      </c>
      <c r="F1208" s="231">
        <v>30000</v>
      </c>
      <c r="G1208" s="219">
        <v>45292</v>
      </c>
      <c r="H1208" s="198">
        <v>146098</v>
      </c>
    </row>
    <row r="1209" spans="1:8">
      <c r="A1209" s="222" t="s">
        <v>1090</v>
      </c>
      <c r="B1209" s="220" t="s">
        <v>1255</v>
      </c>
      <c r="C1209" s="236" t="s">
        <v>1933</v>
      </c>
      <c r="D1209" s="237">
        <v>0.71109999999999995</v>
      </c>
      <c r="E1209" s="238">
        <v>3.37</v>
      </c>
      <c r="F1209" s="231">
        <v>37015.96</v>
      </c>
      <c r="G1209" s="219">
        <v>45292</v>
      </c>
      <c r="H1209" s="198">
        <v>146098</v>
      </c>
    </row>
    <row r="1210" spans="1:8">
      <c r="A1210" s="222" t="s">
        <v>1091</v>
      </c>
      <c r="B1210" s="220" t="s">
        <v>1255</v>
      </c>
      <c r="C1210" s="236" t="s">
        <v>1933</v>
      </c>
      <c r="D1210" s="237">
        <v>1.6904999999999999</v>
      </c>
      <c r="E1210" s="238">
        <v>6.13</v>
      </c>
      <c r="F1210" s="231">
        <v>89751.71</v>
      </c>
      <c r="G1210" s="219">
        <v>45292</v>
      </c>
      <c r="H1210" s="198">
        <v>146098</v>
      </c>
    </row>
    <row r="1211" spans="1:8">
      <c r="A1211" s="222" t="s">
        <v>1092</v>
      </c>
      <c r="B1211" s="220" t="s">
        <v>1255</v>
      </c>
      <c r="C1211" s="236" t="s">
        <v>1934</v>
      </c>
      <c r="D1211" s="237">
        <v>0.35149999999999998</v>
      </c>
      <c r="E1211" s="238">
        <v>2.41</v>
      </c>
      <c r="F1211" s="231">
        <v>30000</v>
      </c>
      <c r="G1211" s="219">
        <v>45292</v>
      </c>
      <c r="H1211" s="198">
        <v>146098</v>
      </c>
    </row>
    <row r="1212" spans="1:8">
      <c r="A1212" s="222" t="s">
        <v>1093</v>
      </c>
      <c r="B1212" s="220" t="s">
        <v>1255</v>
      </c>
      <c r="C1212" s="236" t="s">
        <v>1934</v>
      </c>
      <c r="D1212" s="237">
        <v>0.47439999999999999</v>
      </c>
      <c r="E1212" s="238">
        <v>2.89</v>
      </c>
      <c r="F1212" s="231">
        <v>30000</v>
      </c>
      <c r="G1212" s="219">
        <v>45292</v>
      </c>
      <c r="H1212" s="198">
        <v>146098</v>
      </c>
    </row>
    <row r="1213" spans="1:8">
      <c r="A1213" s="222" t="s">
        <v>1094</v>
      </c>
      <c r="B1213" s="220" t="s">
        <v>1255</v>
      </c>
      <c r="C1213" s="236" t="s">
        <v>1934</v>
      </c>
      <c r="D1213" s="237">
        <v>0.85370000000000001</v>
      </c>
      <c r="E1213" s="238">
        <v>4.07</v>
      </c>
      <c r="F1213" s="231">
        <v>43704.93</v>
      </c>
      <c r="G1213" s="219">
        <v>45292</v>
      </c>
      <c r="H1213" s="198">
        <v>146098</v>
      </c>
    </row>
    <row r="1214" spans="1:8">
      <c r="A1214" s="222" t="s">
        <v>1095</v>
      </c>
      <c r="B1214" s="220" t="s">
        <v>1255</v>
      </c>
      <c r="C1214" s="236" t="s">
        <v>1934</v>
      </c>
      <c r="D1214" s="237">
        <v>2.0064000000000002</v>
      </c>
      <c r="E1214" s="238">
        <v>7.58</v>
      </c>
      <c r="F1214" s="231">
        <v>104333.66</v>
      </c>
      <c r="G1214" s="219">
        <v>45292</v>
      </c>
      <c r="H1214" s="198">
        <v>146098</v>
      </c>
    </row>
    <row r="1215" spans="1:8">
      <c r="A1215" s="222" t="s">
        <v>1096</v>
      </c>
      <c r="B1215" s="220" t="s">
        <v>1255</v>
      </c>
      <c r="C1215" s="236" t="s">
        <v>1935</v>
      </c>
      <c r="D1215" s="237">
        <v>0.38519999999999999</v>
      </c>
      <c r="E1215" s="238">
        <v>3.18</v>
      </c>
      <c r="F1215" s="231">
        <v>30000</v>
      </c>
      <c r="G1215" s="219">
        <v>45292</v>
      </c>
      <c r="H1215" s="198">
        <v>146098</v>
      </c>
    </row>
    <row r="1216" spans="1:8">
      <c r="A1216" s="222" t="s">
        <v>1097</v>
      </c>
      <c r="B1216" s="220" t="s">
        <v>1255</v>
      </c>
      <c r="C1216" s="236" t="s">
        <v>1935</v>
      </c>
      <c r="D1216" s="237">
        <v>0.42659999999999998</v>
      </c>
      <c r="E1216" s="238">
        <v>3.33</v>
      </c>
      <c r="F1216" s="231">
        <v>30000</v>
      </c>
      <c r="G1216" s="219">
        <v>45292</v>
      </c>
      <c r="H1216" s="198">
        <v>146098</v>
      </c>
    </row>
    <row r="1217" spans="1:8">
      <c r="A1217" s="222" t="s">
        <v>1098</v>
      </c>
      <c r="B1217" s="220" t="s">
        <v>1255</v>
      </c>
      <c r="C1217" s="236" t="s">
        <v>1935</v>
      </c>
      <c r="D1217" s="237">
        <v>0.75470000000000004</v>
      </c>
      <c r="E1217" s="238">
        <v>4.07</v>
      </c>
      <c r="F1217" s="231">
        <v>39260.720000000001</v>
      </c>
      <c r="G1217" s="219">
        <v>45292</v>
      </c>
      <c r="H1217" s="198">
        <v>146098</v>
      </c>
    </row>
    <row r="1218" spans="1:8">
      <c r="A1218" s="222" t="s">
        <v>1099</v>
      </c>
      <c r="B1218" s="220" t="s">
        <v>1255</v>
      </c>
      <c r="C1218" s="236" t="s">
        <v>1935</v>
      </c>
      <c r="D1218" s="237">
        <v>1.4964</v>
      </c>
      <c r="E1218" s="238">
        <v>4.8</v>
      </c>
      <c r="F1218" s="231">
        <v>76473.61</v>
      </c>
      <c r="G1218" s="219">
        <v>45292</v>
      </c>
      <c r="H1218" s="198">
        <v>146098</v>
      </c>
    </row>
    <row r="1219" spans="1:8">
      <c r="A1219" s="222" t="s">
        <v>1520</v>
      </c>
      <c r="B1219" s="220" t="s">
        <v>1256</v>
      </c>
      <c r="C1219" s="236" t="s">
        <v>1936</v>
      </c>
      <c r="D1219" s="237">
        <v>1.2206999999999999</v>
      </c>
      <c r="E1219" s="238">
        <v>2.57</v>
      </c>
      <c r="F1219" s="231">
        <v>57725.279999999999</v>
      </c>
      <c r="G1219" s="219">
        <v>45292</v>
      </c>
      <c r="H1219" s="198">
        <v>146098</v>
      </c>
    </row>
    <row r="1220" spans="1:8">
      <c r="A1220" s="222" t="s">
        <v>1521</v>
      </c>
      <c r="B1220" s="220" t="s">
        <v>1256</v>
      </c>
      <c r="C1220" s="236" t="s">
        <v>1936</v>
      </c>
      <c r="D1220" s="237">
        <v>1.5605</v>
      </c>
      <c r="E1220" s="238">
        <v>3.8</v>
      </c>
      <c r="F1220" s="231">
        <v>72869.89</v>
      </c>
      <c r="G1220" s="219">
        <v>45292</v>
      </c>
      <c r="H1220" s="198">
        <v>146098</v>
      </c>
    </row>
    <row r="1221" spans="1:8">
      <c r="A1221" s="222" t="s">
        <v>1522</v>
      </c>
      <c r="B1221" s="220" t="s">
        <v>1256</v>
      </c>
      <c r="C1221" s="236" t="s">
        <v>1936</v>
      </c>
      <c r="D1221" s="237">
        <v>2.3536000000000001</v>
      </c>
      <c r="E1221" s="238">
        <v>6.37</v>
      </c>
      <c r="F1221" s="231">
        <v>113815.17</v>
      </c>
      <c r="G1221" s="219">
        <v>45292</v>
      </c>
      <c r="H1221" s="198">
        <v>146098</v>
      </c>
    </row>
    <row r="1222" spans="1:8">
      <c r="A1222" s="222" t="s">
        <v>1523</v>
      </c>
      <c r="B1222" s="220" t="s">
        <v>1256</v>
      </c>
      <c r="C1222" s="236" t="s">
        <v>1936</v>
      </c>
      <c r="D1222" s="237">
        <v>4.5953999999999997</v>
      </c>
      <c r="E1222" s="238">
        <v>11.4</v>
      </c>
      <c r="F1222" s="231">
        <v>228663.75</v>
      </c>
      <c r="G1222" s="219">
        <v>45292</v>
      </c>
      <c r="H1222" s="198">
        <v>146098</v>
      </c>
    </row>
    <row r="1223" spans="1:8">
      <c r="A1223" s="222" t="s">
        <v>1524</v>
      </c>
      <c r="B1223" s="220" t="s">
        <v>1256</v>
      </c>
      <c r="C1223" s="236" t="s">
        <v>1937</v>
      </c>
      <c r="D1223" s="237">
        <v>0.93659999999999999</v>
      </c>
      <c r="E1223" s="238">
        <v>2.4900000000000002</v>
      </c>
      <c r="F1223" s="231">
        <v>46200.37</v>
      </c>
      <c r="G1223" s="219">
        <v>45292</v>
      </c>
      <c r="H1223" s="198">
        <v>146098</v>
      </c>
    </row>
    <row r="1224" spans="1:8">
      <c r="A1224" s="222" t="s">
        <v>1525</v>
      </c>
      <c r="B1224" s="220" t="s">
        <v>1256</v>
      </c>
      <c r="C1224" s="236" t="s">
        <v>1937</v>
      </c>
      <c r="D1224" s="237">
        <v>1.2622</v>
      </c>
      <c r="E1224" s="238">
        <v>3.69</v>
      </c>
      <c r="F1224" s="231">
        <v>62279.7</v>
      </c>
      <c r="G1224" s="219">
        <v>45292</v>
      </c>
      <c r="H1224" s="198">
        <v>146098</v>
      </c>
    </row>
    <row r="1225" spans="1:8">
      <c r="A1225" s="222" t="s">
        <v>1526</v>
      </c>
      <c r="B1225" s="220" t="s">
        <v>1256</v>
      </c>
      <c r="C1225" s="236" t="s">
        <v>1937</v>
      </c>
      <c r="D1225" s="237">
        <v>1.9303999999999999</v>
      </c>
      <c r="E1225" s="238">
        <v>5.83</v>
      </c>
      <c r="F1225" s="231">
        <v>95217.36</v>
      </c>
      <c r="G1225" s="219">
        <v>45292</v>
      </c>
      <c r="H1225" s="198">
        <v>146098</v>
      </c>
    </row>
    <row r="1226" spans="1:8">
      <c r="A1226" s="222" t="s">
        <v>1527</v>
      </c>
      <c r="B1226" s="220" t="s">
        <v>1256</v>
      </c>
      <c r="C1226" s="236" t="s">
        <v>1937</v>
      </c>
      <c r="D1226" s="237">
        <v>3.7957000000000001</v>
      </c>
      <c r="E1226" s="238">
        <v>9.68</v>
      </c>
      <c r="F1226" s="231">
        <v>202088.87</v>
      </c>
      <c r="G1226" s="219">
        <v>45292</v>
      </c>
      <c r="H1226" s="198">
        <v>146098</v>
      </c>
    </row>
    <row r="1227" spans="1:8">
      <c r="A1227" s="222" t="s">
        <v>1528</v>
      </c>
      <c r="B1227" s="220" t="s">
        <v>1256</v>
      </c>
      <c r="C1227" s="236" t="s">
        <v>1938</v>
      </c>
      <c r="D1227" s="237">
        <v>0.75980000000000003</v>
      </c>
      <c r="E1227" s="238">
        <v>2.0499999999999998</v>
      </c>
      <c r="F1227" s="231">
        <v>35235.65</v>
      </c>
      <c r="G1227" s="219">
        <v>45292</v>
      </c>
      <c r="H1227" s="198">
        <v>146098</v>
      </c>
    </row>
    <row r="1228" spans="1:8">
      <c r="A1228" s="222" t="s">
        <v>1529</v>
      </c>
      <c r="B1228" s="220" t="s">
        <v>1256</v>
      </c>
      <c r="C1228" s="236" t="s">
        <v>1938</v>
      </c>
      <c r="D1228" s="237">
        <v>1.0015000000000001</v>
      </c>
      <c r="E1228" s="238">
        <v>3.06</v>
      </c>
      <c r="F1228" s="231">
        <v>47062.39</v>
      </c>
      <c r="G1228" s="219">
        <v>45292</v>
      </c>
      <c r="H1228" s="198">
        <v>146098</v>
      </c>
    </row>
    <row r="1229" spans="1:8">
      <c r="A1229" s="222" t="s">
        <v>1530</v>
      </c>
      <c r="B1229" s="220" t="s">
        <v>1256</v>
      </c>
      <c r="C1229" s="236" t="s">
        <v>1938</v>
      </c>
      <c r="D1229" s="237">
        <v>1.5051000000000001</v>
      </c>
      <c r="E1229" s="238">
        <v>5.19</v>
      </c>
      <c r="F1229" s="231">
        <v>71049.61</v>
      </c>
      <c r="G1229" s="219">
        <v>45292</v>
      </c>
      <c r="H1229" s="198">
        <v>146098</v>
      </c>
    </row>
    <row r="1230" spans="1:8">
      <c r="A1230" s="222" t="s">
        <v>1531</v>
      </c>
      <c r="B1230" s="220" t="s">
        <v>1256</v>
      </c>
      <c r="C1230" s="236" t="s">
        <v>1938</v>
      </c>
      <c r="D1230" s="237">
        <v>2.8401000000000001</v>
      </c>
      <c r="E1230" s="238">
        <v>8.3800000000000008</v>
      </c>
      <c r="F1230" s="231">
        <v>121711.64</v>
      </c>
      <c r="G1230" s="219">
        <v>45292</v>
      </c>
      <c r="H1230" s="198">
        <v>146098</v>
      </c>
    </row>
    <row r="1231" spans="1:8">
      <c r="A1231" s="222" t="s">
        <v>1532</v>
      </c>
      <c r="B1231" s="220" t="s">
        <v>1256</v>
      </c>
      <c r="C1231" s="236" t="s">
        <v>1939</v>
      </c>
      <c r="D1231" s="237">
        <v>0.4466</v>
      </c>
      <c r="E1231" s="238">
        <v>1.61</v>
      </c>
      <c r="F1231" s="231">
        <v>30000</v>
      </c>
      <c r="G1231" s="219">
        <v>45292</v>
      </c>
      <c r="H1231" s="198">
        <v>146098</v>
      </c>
    </row>
    <row r="1232" spans="1:8">
      <c r="A1232" s="222" t="s">
        <v>1533</v>
      </c>
      <c r="B1232" s="220" t="s">
        <v>1256</v>
      </c>
      <c r="C1232" s="236" t="s">
        <v>1939</v>
      </c>
      <c r="D1232" s="237">
        <v>0.59670000000000001</v>
      </c>
      <c r="E1232" s="238">
        <v>2.2200000000000002</v>
      </c>
      <c r="F1232" s="231">
        <v>30000</v>
      </c>
      <c r="G1232" s="219">
        <v>45292</v>
      </c>
      <c r="H1232" s="198">
        <v>146098</v>
      </c>
    </row>
    <row r="1233" spans="1:8">
      <c r="A1233" s="222" t="s">
        <v>1534</v>
      </c>
      <c r="B1233" s="220" t="s">
        <v>1256</v>
      </c>
      <c r="C1233" s="236" t="s">
        <v>1939</v>
      </c>
      <c r="D1233" s="237">
        <v>0.96489999999999998</v>
      </c>
      <c r="E1233" s="238">
        <v>3.27</v>
      </c>
      <c r="F1233" s="231">
        <v>48659.98</v>
      </c>
      <c r="G1233" s="219">
        <v>45292</v>
      </c>
      <c r="H1233" s="198">
        <v>146098</v>
      </c>
    </row>
    <row r="1234" spans="1:8">
      <c r="A1234" s="222" t="s">
        <v>1535</v>
      </c>
      <c r="B1234" s="220" t="s">
        <v>1256</v>
      </c>
      <c r="C1234" s="236" t="s">
        <v>1939</v>
      </c>
      <c r="D1234" s="237">
        <v>2.0265</v>
      </c>
      <c r="E1234" s="238">
        <v>5.84</v>
      </c>
      <c r="F1234" s="231">
        <v>102723.98</v>
      </c>
      <c r="G1234" s="219">
        <v>45292</v>
      </c>
      <c r="H1234" s="198">
        <v>146098</v>
      </c>
    </row>
    <row r="1235" spans="1:8">
      <c r="A1235" s="222" t="s">
        <v>1100</v>
      </c>
      <c r="B1235" s="220" t="s">
        <v>1256</v>
      </c>
      <c r="C1235" s="236" t="s">
        <v>1940</v>
      </c>
      <c r="D1235" s="237">
        <v>0.313</v>
      </c>
      <c r="E1235" s="238">
        <v>1.34</v>
      </c>
      <c r="F1235" s="231">
        <v>30000</v>
      </c>
      <c r="G1235" s="219">
        <v>45292</v>
      </c>
      <c r="H1235" s="198">
        <v>146098</v>
      </c>
    </row>
    <row r="1236" spans="1:8">
      <c r="A1236" s="222" t="s">
        <v>1101</v>
      </c>
      <c r="B1236" s="220" t="s">
        <v>1256</v>
      </c>
      <c r="C1236" s="236" t="s">
        <v>1940</v>
      </c>
      <c r="D1236" s="237">
        <v>0.46750000000000003</v>
      </c>
      <c r="E1236" s="238">
        <v>1.77</v>
      </c>
      <c r="F1236" s="231">
        <v>30000</v>
      </c>
      <c r="G1236" s="219">
        <v>45292</v>
      </c>
      <c r="H1236" s="198">
        <v>146098</v>
      </c>
    </row>
    <row r="1237" spans="1:8">
      <c r="A1237" s="222" t="s">
        <v>1102</v>
      </c>
      <c r="B1237" s="220" t="s">
        <v>1256</v>
      </c>
      <c r="C1237" s="236" t="s">
        <v>1940</v>
      </c>
      <c r="D1237" s="237">
        <v>0.92649999999999999</v>
      </c>
      <c r="E1237" s="238">
        <v>3.04</v>
      </c>
      <c r="F1237" s="231">
        <v>48092.27</v>
      </c>
      <c r="G1237" s="219">
        <v>45292</v>
      </c>
      <c r="H1237" s="198">
        <v>146098</v>
      </c>
    </row>
    <row r="1238" spans="1:8">
      <c r="A1238" s="222" t="s">
        <v>1103</v>
      </c>
      <c r="B1238" s="220" t="s">
        <v>1256</v>
      </c>
      <c r="C1238" s="236" t="s">
        <v>1940</v>
      </c>
      <c r="D1238" s="237">
        <v>1.9397</v>
      </c>
      <c r="E1238" s="238">
        <v>5.87</v>
      </c>
      <c r="F1238" s="231">
        <v>103382.16</v>
      </c>
      <c r="G1238" s="219">
        <v>45292</v>
      </c>
      <c r="H1238" s="198">
        <v>146098</v>
      </c>
    </row>
    <row r="1239" spans="1:8">
      <c r="A1239" s="222" t="s">
        <v>1104</v>
      </c>
      <c r="B1239" s="220" t="s">
        <v>1256</v>
      </c>
      <c r="C1239" s="236" t="s">
        <v>1941</v>
      </c>
      <c r="D1239" s="237">
        <v>0.34179999999999999</v>
      </c>
      <c r="E1239" s="238">
        <v>1.45</v>
      </c>
      <c r="F1239" s="231">
        <v>30000</v>
      </c>
      <c r="G1239" s="219">
        <v>45292</v>
      </c>
      <c r="H1239" s="198">
        <v>146098</v>
      </c>
    </row>
    <row r="1240" spans="1:8">
      <c r="A1240" s="222" t="s">
        <v>1105</v>
      </c>
      <c r="B1240" s="220" t="s">
        <v>1256</v>
      </c>
      <c r="C1240" s="236" t="s">
        <v>1941</v>
      </c>
      <c r="D1240" s="237">
        <v>0.4783</v>
      </c>
      <c r="E1240" s="238">
        <v>1.99</v>
      </c>
      <c r="F1240" s="231">
        <v>30000</v>
      </c>
      <c r="G1240" s="219">
        <v>45292</v>
      </c>
      <c r="H1240" s="198">
        <v>146098</v>
      </c>
    </row>
    <row r="1241" spans="1:8">
      <c r="A1241" s="222" t="s">
        <v>1106</v>
      </c>
      <c r="B1241" s="220" t="s">
        <v>1256</v>
      </c>
      <c r="C1241" s="236" t="s">
        <v>1941</v>
      </c>
      <c r="D1241" s="237">
        <v>0.73419999999999996</v>
      </c>
      <c r="E1241" s="238">
        <v>2.72</v>
      </c>
      <c r="F1241" s="231">
        <v>37201.800000000003</v>
      </c>
      <c r="G1241" s="219">
        <v>45292</v>
      </c>
      <c r="H1241" s="198">
        <v>146098</v>
      </c>
    </row>
    <row r="1242" spans="1:8">
      <c r="A1242" s="222" t="s">
        <v>1107</v>
      </c>
      <c r="B1242" s="220" t="s">
        <v>1256</v>
      </c>
      <c r="C1242" s="236" t="s">
        <v>1941</v>
      </c>
      <c r="D1242" s="237">
        <v>1.4696</v>
      </c>
      <c r="E1242" s="238">
        <v>4.16</v>
      </c>
      <c r="F1242" s="231">
        <v>78466</v>
      </c>
      <c r="G1242" s="219">
        <v>45292</v>
      </c>
      <c r="H1242" s="198">
        <v>146098</v>
      </c>
    </row>
    <row r="1243" spans="1:8">
      <c r="A1243" s="222" t="s">
        <v>1108</v>
      </c>
      <c r="B1243" s="220" t="s">
        <v>1256</v>
      </c>
      <c r="C1243" s="236" t="s">
        <v>1942</v>
      </c>
      <c r="D1243" s="237">
        <v>0.54700000000000004</v>
      </c>
      <c r="E1243" s="238">
        <v>2.2400000000000002</v>
      </c>
      <c r="F1243" s="231">
        <v>30000</v>
      </c>
      <c r="G1243" s="219">
        <v>45292</v>
      </c>
      <c r="H1243" s="198">
        <v>146098</v>
      </c>
    </row>
    <row r="1244" spans="1:8">
      <c r="A1244" s="222" t="s">
        <v>1109</v>
      </c>
      <c r="B1244" s="220" t="s">
        <v>1256</v>
      </c>
      <c r="C1244" s="236" t="s">
        <v>1942</v>
      </c>
      <c r="D1244" s="237">
        <v>0.67290000000000005</v>
      </c>
      <c r="E1244" s="238">
        <v>2.77</v>
      </c>
      <c r="F1244" s="231">
        <v>34340.28</v>
      </c>
      <c r="G1244" s="219">
        <v>45292</v>
      </c>
      <c r="H1244" s="198">
        <v>146098</v>
      </c>
    </row>
    <row r="1245" spans="1:8">
      <c r="A1245" s="222" t="s">
        <v>1110</v>
      </c>
      <c r="B1245" s="220" t="s">
        <v>1256</v>
      </c>
      <c r="C1245" s="236" t="s">
        <v>1942</v>
      </c>
      <c r="D1245" s="237">
        <v>0.99570000000000003</v>
      </c>
      <c r="E1245" s="238">
        <v>3.91</v>
      </c>
      <c r="F1245" s="231">
        <v>50948.06</v>
      </c>
      <c r="G1245" s="219">
        <v>45292</v>
      </c>
      <c r="H1245" s="198">
        <v>146098</v>
      </c>
    </row>
    <row r="1246" spans="1:8">
      <c r="A1246" s="222" t="s">
        <v>1111</v>
      </c>
      <c r="B1246" s="220" t="s">
        <v>1256</v>
      </c>
      <c r="C1246" s="236" t="s">
        <v>1942</v>
      </c>
      <c r="D1246" s="237">
        <v>1.8863000000000001</v>
      </c>
      <c r="E1246" s="238">
        <v>6.49</v>
      </c>
      <c r="F1246" s="231">
        <v>100477.66</v>
      </c>
      <c r="G1246" s="219">
        <v>45292</v>
      </c>
      <c r="H1246" s="198">
        <v>146098</v>
      </c>
    </row>
    <row r="1247" spans="1:8">
      <c r="A1247" s="222" t="s">
        <v>1112</v>
      </c>
      <c r="B1247" s="220" t="s">
        <v>1256</v>
      </c>
      <c r="C1247" s="236" t="s">
        <v>1943</v>
      </c>
      <c r="D1247" s="237">
        <v>0.40720000000000001</v>
      </c>
      <c r="E1247" s="238">
        <v>1.81</v>
      </c>
      <c r="F1247" s="231">
        <v>30000</v>
      </c>
      <c r="G1247" s="219">
        <v>45292</v>
      </c>
      <c r="H1247" s="198">
        <v>146098</v>
      </c>
    </row>
    <row r="1248" spans="1:8">
      <c r="A1248" s="222" t="s">
        <v>1113</v>
      </c>
      <c r="B1248" s="220" t="s">
        <v>1256</v>
      </c>
      <c r="C1248" s="236" t="s">
        <v>1943</v>
      </c>
      <c r="D1248" s="237">
        <v>0.53610000000000002</v>
      </c>
      <c r="E1248" s="238">
        <v>2.2599999999999998</v>
      </c>
      <c r="F1248" s="231">
        <v>30000</v>
      </c>
      <c r="G1248" s="219">
        <v>45292</v>
      </c>
      <c r="H1248" s="198">
        <v>146098</v>
      </c>
    </row>
    <row r="1249" spans="1:8">
      <c r="A1249" s="222" t="s">
        <v>1114</v>
      </c>
      <c r="B1249" s="220" t="s">
        <v>1256</v>
      </c>
      <c r="C1249" s="236" t="s">
        <v>1943</v>
      </c>
      <c r="D1249" s="237">
        <v>0.95909999999999995</v>
      </c>
      <c r="E1249" s="238">
        <v>3.79</v>
      </c>
      <c r="F1249" s="231">
        <v>50817.11</v>
      </c>
      <c r="G1249" s="219">
        <v>45292</v>
      </c>
      <c r="H1249" s="198">
        <v>146098</v>
      </c>
    </row>
    <row r="1250" spans="1:8">
      <c r="A1250" s="222" t="s">
        <v>1115</v>
      </c>
      <c r="B1250" s="220" t="s">
        <v>1256</v>
      </c>
      <c r="C1250" s="236" t="s">
        <v>1943</v>
      </c>
      <c r="D1250" s="237">
        <v>2.14</v>
      </c>
      <c r="E1250" s="238">
        <v>5.01</v>
      </c>
      <c r="F1250" s="231">
        <v>113935.93</v>
      </c>
      <c r="G1250" s="219">
        <v>45292</v>
      </c>
      <c r="H1250" s="198">
        <v>146098</v>
      </c>
    </row>
    <row r="1251" spans="1:8">
      <c r="A1251" s="222" t="s">
        <v>1116</v>
      </c>
      <c r="B1251" s="220" t="s">
        <v>1256</v>
      </c>
      <c r="C1251" s="236" t="s">
        <v>1944</v>
      </c>
      <c r="D1251" s="237">
        <v>0.57589999999999997</v>
      </c>
      <c r="E1251" s="238">
        <v>1.44</v>
      </c>
      <c r="F1251" s="231">
        <v>45219.64</v>
      </c>
      <c r="G1251" s="219">
        <v>45292</v>
      </c>
      <c r="H1251" s="198">
        <v>146098</v>
      </c>
    </row>
    <row r="1252" spans="1:8">
      <c r="A1252" s="222" t="s">
        <v>1117</v>
      </c>
      <c r="B1252" s="220" t="s">
        <v>1256</v>
      </c>
      <c r="C1252" s="236" t="s">
        <v>1944</v>
      </c>
      <c r="D1252" s="237">
        <v>0.60619999999999996</v>
      </c>
      <c r="E1252" s="238">
        <v>1.92</v>
      </c>
      <c r="F1252" s="231">
        <v>34827.25</v>
      </c>
      <c r="G1252" s="219">
        <v>45292</v>
      </c>
      <c r="H1252" s="198">
        <v>146098</v>
      </c>
    </row>
    <row r="1253" spans="1:8">
      <c r="A1253" s="222" t="s">
        <v>1118</v>
      </c>
      <c r="B1253" s="220" t="s">
        <v>1256</v>
      </c>
      <c r="C1253" s="236" t="s">
        <v>1944</v>
      </c>
      <c r="D1253" s="237">
        <v>0.74480000000000002</v>
      </c>
      <c r="E1253" s="238">
        <v>2.6</v>
      </c>
      <c r="F1253" s="231">
        <v>38943.17</v>
      </c>
      <c r="G1253" s="219">
        <v>45292</v>
      </c>
      <c r="H1253" s="198">
        <v>146098</v>
      </c>
    </row>
    <row r="1254" spans="1:8">
      <c r="A1254" s="222" t="s">
        <v>1119</v>
      </c>
      <c r="B1254" s="220" t="s">
        <v>1256</v>
      </c>
      <c r="C1254" s="236" t="s">
        <v>1944</v>
      </c>
      <c r="D1254" s="237">
        <v>1.4495</v>
      </c>
      <c r="E1254" s="238">
        <v>3.83</v>
      </c>
      <c r="F1254" s="231">
        <v>77899.520000000004</v>
      </c>
      <c r="G1254" s="219">
        <v>45292</v>
      </c>
      <c r="H1254" s="198">
        <v>146098</v>
      </c>
    </row>
    <row r="1255" spans="1:8">
      <c r="A1255" s="222" t="s">
        <v>1536</v>
      </c>
      <c r="B1255" s="220" t="s">
        <v>1256</v>
      </c>
      <c r="C1255" s="236" t="s">
        <v>1945</v>
      </c>
      <c r="D1255" s="237">
        <v>0.33789999999999998</v>
      </c>
      <c r="E1255" s="238">
        <v>1.82</v>
      </c>
      <c r="F1255" s="231">
        <v>30000</v>
      </c>
      <c r="G1255" s="219">
        <v>45292</v>
      </c>
      <c r="H1255" s="198">
        <v>146098</v>
      </c>
    </row>
    <row r="1256" spans="1:8">
      <c r="A1256" s="222" t="s">
        <v>1537</v>
      </c>
      <c r="B1256" s="220" t="s">
        <v>1256</v>
      </c>
      <c r="C1256" s="236" t="s">
        <v>1945</v>
      </c>
      <c r="D1256" s="237">
        <v>0.44400000000000001</v>
      </c>
      <c r="E1256" s="238">
        <v>2.37</v>
      </c>
      <c r="F1256" s="231">
        <v>30000</v>
      </c>
      <c r="G1256" s="219">
        <v>45292</v>
      </c>
      <c r="H1256" s="198">
        <v>146098</v>
      </c>
    </row>
    <row r="1257" spans="1:8">
      <c r="A1257" s="222" t="s">
        <v>1538</v>
      </c>
      <c r="B1257" s="220" t="s">
        <v>1256</v>
      </c>
      <c r="C1257" s="236" t="s">
        <v>1945</v>
      </c>
      <c r="D1257" s="237">
        <v>0.77139999999999997</v>
      </c>
      <c r="E1257" s="238">
        <v>3.27</v>
      </c>
      <c r="F1257" s="231">
        <v>38857.769999999997</v>
      </c>
      <c r="G1257" s="219">
        <v>45292</v>
      </c>
      <c r="H1257" s="198">
        <v>146098</v>
      </c>
    </row>
    <row r="1258" spans="1:8">
      <c r="A1258" s="222" t="s">
        <v>1539</v>
      </c>
      <c r="B1258" s="220" t="s">
        <v>1256</v>
      </c>
      <c r="C1258" s="236" t="s">
        <v>1945</v>
      </c>
      <c r="D1258" s="237">
        <v>1.5915999999999999</v>
      </c>
      <c r="E1258" s="238">
        <v>4.97</v>
      </c>
      <c r="F1258" s="231">
        <v>81679.55</v>
      </c>
      <c r="G1258" s="219">
        <v>45292</v>
      </c>
      <c r="H1258" s="198">
        <v>146098</v>
      </c>
    </row>
    <row r="1259" spans="1:8">
      <c r="A1259" s="222" t="s">
        <v>1120</v>
      </c>
      <c r="B1259" s="220" t="s">
        <v>1257</v>
      </c>
      <c r="C1259" s="236" t="s">
        <v>1946</v>
      </c>
      <c r="D1259" s="237">
        <v>4.5194000000000001</v>
      </c>
      <c r="E1259" s="238">
        <v>16.38</v>
      </c>
      <c r="F1259" s="231">
        <v>337575.47</v>
      </c>
      <c r="G1259" s="219">
        <v>45292</v>
      </c>
      <c r="H1259" s="198">
        <v>146098</v>
      </c>
    </row>
    <row r="1260" spans="1:8">
      <c r="A1260" s="222" t="s">
        <v>1121</v>
      </c>
      <c r="B1260" s="220" t="s">
        <v>1257</v>
      </c>
      <c r="C1260" s="236" t="s">
        <v>1946</v>
      </c>
      <c r="D1260" s="237">
        <v>4.5194000000000001</v>
      </c>
      <c r="E1260" s="238">
        <v>16.38</v>
      </c>
      <c r="F1260" s="231">
        <v>337575.47</v>
      </c>
      <c r="G1260" s="219">
        <v>45292</v>
      </c>
      <c r="H1260" s="198">
        <v>146098</v>
      </c>
    </row>
    <row r="1261" spans="1:8">
      <c r="A1261" s="222" t="s">
        <v>1122</v>
      </c>
      <c r="B1261" s="220" t="s">
        <v>1257</v>
      </c>
      <c r="C1261" s="236" t="s">
        <v>1946</v>
      </c>
      <c r="D1261" s="237">
        <v>6.6608999999999998</v>
      </c>
      <c r="E1261" s="238">
        <v>16.38</v>
      </c>
      <c r="F1261" s="231">
        <v>352443.07</v>
      </c>
      <c r="G1261" s="219">
        <v>45292</v>
      </c>
      <c r="H1261" s="198">
        <v>146098</v>
      </c>
    </row>
    <row r="1262" spans="1:8">
      <c r="A1262" s="222" t="s">
        <v>1123</v>
      </c>
      <c r="B1262" s="220" t="s">
        <v>1257</v>
      </c>
      <c r="C1262" s="236" t="s">
        <v>1946</v>
      </c>
      <c r="D1262" s="237">
        <v>20.8139</v>
      </c>
      <c r="E1262" s="238">
        <v>33.450000000000003</v>
      </c>
      <c r="F1262" s="231">
        <v>1163296.52</v>
      </c>
      <c r="G1262" s="219">
        <v>45292</v>
      </c>
      <c r="H1262" s="198">
        <v>146098</v>
      </c>
    </row>
    <row r="1263" spans="1:8">
      <c r="A1263" s="222" t="s">
        <v>1124</v>
      </c>
      <c r="B1263" s="220" t="s">
        <v>1257</v>
      </c>
      <c r="C1263" s="236" t="s">
        <v>1947</v>
      </c>
      <c r="D1263" s="237">
        <v>1.4207000000000001</v>
      </c>
      <c r="E1263" s="238">
        <v>2.93</v>
      </c>
      <c r="F1263" s="231">
        <v>70770.31</v>
      </c>
      <c r="G1263" s="219">
        <v>45292</v>
      </c>
      <c r="H1263" s="198">
        <v>146098</v>
      </c>
    </row>
    <row r="1264" spans="1:8">
      <c r="A1264" s="222" t="s">
        <v>1125</v>
      </c>
      <c r="B1264" s="220" t="s">
        <v>1257</v>
      </c>
      <c r="C1264" s="236" t="s">
        <v>1947</v>
      </c>
      <c r="D1264" s="237">
        <v>2.0722</v>
      </c>
      <c r="E1264" s="238">
        <v>5.6</v>
      </c>
      <c r="F1264" s="231">
        <v>99429.8</v>
      </c>
      <c r="G1264" s="219">
        <v>45292</v>
      </c>
      <c r="H1264" s="198">
        <v>146098</v>
      </c>
    </row>
    <row r="1265" spans="1:8">
      <c r="A1265" s="222" t="s">
        <v>1126</v>
      </c>
      <c r="B1265" s="220" t="s">
        <v>1257</v>
      </c>
      <c r="C1265" s="236" t="s">
        <v>1947</v>
      </c>
      <c r="D1265" s="237">
        <v>3.9359999999999999</v>
      </c>
      <c r="E1265" s="238">
        <v>10.73</v>
      </c>
      <c r="F1265" s="231">
        <v>191542.39</v>
      </c>
      <c r="G1265" s="219">
        <v>45292</v>
      </c>
      <c r="H1265" s="198">
        <v>146098</v>
      </c>
    </row>
    <row r="1266" spans="1:8">
      <c r="A1266" s="222" t="s">
        <v>1127</v>
      </c>
      <c r="B1266" s="220" t="s">
        <v>1257</v>
      </c>
      <c r="C1266" s="236" t="s">
        <v>1947</v>
      </c>
      <c r="D1266" s="237">
        <v>10.6595</v>
      </c>
      <c r="E1266" s="238">
        <v>24.37</v>
      </c>
      <c r="F1266" s="231">
        <v>561662.71</v>
      </c>
      <c r="G1266" s="219">
        <v>45292</v>
      </c>
      <c r="H1266" s="198">
        <v>146098</v>
      </c>
    </row>
    <row r="1267" spans="1:8">
      <c r="A1267" s="222" t="s">
        <v>1128</v>
      </c>
      <c r="B1267" s="220" t="s">
        <v>1257</v>
      </c>
      <c r="C1267" s="236" t="s">
        <v>1948</v>
      </c>
      <c r="D1267" s="237">
        <v>0.54469999999999996</v>
      </c>
      <c r="E1267" s="238">
        <v>2.2200000000000002</v>
      </c>
      <c r="F1267" s="231">
        <v>30000</v>
      </c>
      <c r="G1267" s="219">
        <v>45292</v>
      </c>
      <c r="H1267" s="198">
        <v>146098</v>
      </c>
    </row>
    <row r="1268" spans="1:8">
      <c r="A1268" s="222" t="s">
        <v>1129</v>
      </c>
      <c r="B1268" s="220" t="s">
        <v>1257</v>
      </c>
      <c r="C1268" s="236" t="s">
        <v>1948</v>
      </c>
      <c r="D1268" s="237">
        <v>0.84089999999999998</v>
      </c>
      <c r="E1268" s="238">
        <v>3.2</v>
      </c>
      <c r="F1268" s="231">
        <v>49432.77</v>
      </c>
      <c r="G1268" s="219">
        <v>45292</v>
      </c>
      <c r="H1268" s="198">
        <v>146098</v>
      </c>
    </row>
    <row r="1269" spans="1:8">
      <c r="A1269" s="222" t="s">
        <v>1130</v>
      </c>
      <c r="B1269" s="220" t="s">
        <v>1257</v>
      </c>
      <c r="C1269" s="236" t="s">
        <v>1948</v>
      </c>
      <c r="D1269" s="237">
        <v>1.2181999999999999</v>
      </c>
      <c r="E1269" s="238">
        <v>4.32</v>
      </c>
      <c r="F1269" s="231">
        <v>66367.14</v>
      </c>
      <c r="G1269" s="219">
        <v>45292</v>
      </c>
      <c r="H1269" s="198">
        <v>146098</v>
      </c>
    </row>
    <row r="1270" spans="1:8">
      <c r="A1270" s="222" t="s">
        <v>1131</v>
      </c>
      <c r="B1270" s="220" t="s">
        <v>1257</v>
      </c>
      <c r="C1270" s="236" t="s">
        <v>1948</v>
      </c>
      <c r="D1270" s="237">
        <v>2.3927</v>
      </c>
      <c r="E1270" s="238">
        <v>4.54</v>
      </c>
      <c r="F1270" s="231">
        <v>137262.73000000001</v>
      </c>
      <c r="G1270" s="219">
        <v>45292</v>
      </c>
      <c r="H1270" s="198">
        <v>146098</v>
      </c>
    </row>
    <row r="1271" spans="1:8">
      <c r="A1271" s="222" t="s">
        <v>1132</v>
      </c>
      <c r="B1271" s="220" t="s">
        <v>1257</v>
      </c>
      <c r="C1271" s="236" t="s">
        <v>1949</v>
      </c>
      <c r="D1271" s="237">
        <v>0.4481</v>
      </c>
      <c r="E1271" s="238">
        <v>1.77</v>
      </c>
      <c r="F1271" s="231">
        <v>30000</v>
      </c>
      <c r="G1271" s="219">
        <v>45292</v>
      </c>
      <c r="H1271" s="198">
        <v>146098</v>
      </c>
    </row>
    <row r="1272" spans="1:8">
      <c r="A1272" s="222" t="s">
        <v>1133</v>
      </c>
      <c r="B1272" s="220" t="s">
        <v>1257</v>
      </c>
      <c r="C1272" s="236" t="s">
        <v>1949</v>
      </c>
      <c r="D1272" s="237">
        <v>0.71360000000000001</v>
      </c>
      <c r="E1272" s="238">
        <v>2.73</v>
      </c>
      <c r="F1272" s="231">
        <v>40550.300000000003</v>
      </c>
      <c r="G1272" s="219">
        <v>45292</v>
      </c>
      <c r="H1272" s="198">
        <v>146098</v>
      </c>
    </row>
    <row r="1273" spans="1:8">
      <c r="A1273" s="222" t="s">
        <v>1134</v>
      </c>
      <c r="B1273" s="220" t="s">
        <v>1257</v>
      </c>
      <c r="C1273" s="236" t="s">
        <v>1949</v>
      </c>
      <c r="D1273" s="237">
        <v>1.1354</v>
      </c>
      <c r="E1273" s="238">
        <v>4.3499999999999996</v>
      </c>
      <c r="F1273" s="231">
        <v>58686.97</v>
      </c>
      <c r="G1273" s="219">
        <v>45292</v>
      </c>
      <c r="H1273" s="198">
        <v>146098</v>
      </c>
    </row>
    <row r="1274" spans="1:8">
      <c r="A1274" s="222" t="s">
        <v>1135</v>
      </c>
      <c r="B1274" s="220" t="s">
        <v>1257</v>
      </c>
      <c r="C1274" s="236" t="s">
        <v>1949</v>
      </c>
      <c r="D1274" s="237">
        <v>2.6623000000000001</v>
      </c>
      <c r="E1274" s="238">
        <v>7.54</v>
      </c>
      <c r="F1274" s="231">
        <v>148108.45000000001</v>
      </c>
      <c r="G1274" s="219">
        <v>45292</v>
      </c>
      <c r="H1274" s="198">
        <v>146098</v>
      </c>
    </row>
    <row r="1275" spans="1:8">
      <c r="A1275" s="222" t="s">
        <v>1136</v>
      </c>
      <c r="B1275" s="220" t="s">
        <v>1258</v>
      </c>
      <c r="C1275" s="236" t="s">
        <v>1950</v>
      </c>
      <c r="D1275" s="237">
        <v>1.6311</v>
      </c>
      <c r="E1275" s="238">
        <v>2.09</v>
      </c>
      <c r="F1275" s="231">
        <v>82548.69</v>
      </c>
      <c r="G1275" s="219">
        <v>45292</v>
      </c>
      <c r="H1275" s="198">
        <v>146098</v>
      </c>
    </row>
    <row r="1276" spans="1:8">
      <c r="A1276" s="222" t="s">
        <v>1137</v>
      </c>
      <c r="B1276" s="220" t="s">
        <v>1258</v>
      </c>
      <c r="C1276" s="236" t="s">
        <v>1950</v>
      </c>
      <c r="D1276" s="237">
        <v>2.2044000000000001</v>
      </c>
      <c r="E1276" s="238">
        <v>3.29</v>
      </c>
      <c r="F1276" s="231">
        <v>112015.67</v>
      </c>
      <c r="G1276" s="219">
        <v>45292</v>
      </c>
      <c r="H1276" s="198">
        <v>146098</v>
      </c>
    </row>
    <row r="1277" spans="1:8">
      <c r="A1277" s="222" t="s">
        <v>1138</v>
      </c>
      <c r="B1277" s="220" t="s">
        <v>1258</v>
      </c>
      <c r="C1277" s="236" t="s">
        <v>1950</v>
      </c>
      <c r="D1277" s="237">
        <v>2.9497</v>
      </c>
      <c r="E1277" s="238">
        <v>7.16</v>
      </c>
      <c r="F1277" s="231">
        <v>151192.04</v>
      </c>
      <c r="G1277" s="219">
        <v>45292</v>
      </c>
      <c r="H1277" s="198">
        <v>146098</v>
      </c>
    </row>
    <row r="1278" spans="1:8">
      <c r="A1278" s="222" t="s">
        <v>1139</v>
      </c>
      <c r="B1278" s="220" t="s">
        <v>1258</v>
      </c>
      <c r="C1278" s="236" t="s">
        <v>1950</v>
      </c>
      <c r="D1278" s="237">
        <v>6.8639000000000001</v>
      </c>
      <c r="E1278" s="238">
        <v>19.79</v>
      </c>
      <c r="F1278" s="231">
        <v>397522.27</v>
      </c>
      <c r="G1278" s="219">
        <v>45292</v>
      </c>
      <c r="H1278" s="198">
        <v>146098</v>
      </c>
    </row>
    <row r="1279" spans="1:8">
      <c r="A1279" s="234">
        <v>8511</v>
      </c>
      <c r="B1279" s="235">
        <v>23</v>
      </c>
      <c r="C1279" s="236" t="s">
        <v>2006</v>
      </c>
      <c r="D1279" s="237">
        <v>1.9595</v>
      </c>
      <c r="E1279" s="238">
        <v>2.77</v>
      </c>
      <c r="F1279" s="231">
        <v>88126.15</v>
      </c>
      <c r="G1279" s="219">
        <v>45292</v>
      </c>
      <c r="H1279" s="198">
        <v>146098</v>
      </c>
    </row>
    <row r="1280" spans="1:8">
      <c r="A1280" s="234">
        <v>8512</v>
      </c>
      <c r="B1280" s="235">
        <v>23</v>
      </c>
      <c r="C1280" s="236" t="s">
        <v>2006</v>
      </c>
      <c r="D1280" s="237">
        <v>2.0004</v>
      </c>
      <c r="E1280" s="238">
        <v>3.65</v>
      </c>
      <c r="F1280" s="231">
        <v>94835.21</v>
      </c>
      <c r="G1280" s="219">
        <v>45292</v>
      </c>
      <c r="H1280" s="198">
        <v>146098</v>
      </c>
    </row>
    <row r="1281" spans="1:8">
      <c r="A1281" s="234">
        <v>8513</v>
      </c>
      <c r="B1281" s="235">
        <v>23</v>
      </c>
      <c r="C1281" s="236" t="s">
        <v>2006</v>
      </c>
      <c r="D1281" s="237">
        <v>3.1507999999999998</v>
      </c>
      <c r="E1281" s="238">
        <v>5.94</v>
      </c>
      <c r="F1281" s="231">
        <v>116475.26</v>
      </c>
      <c r="G1281" s="219">
        <v>45292</v>
      </c>
      <c r="H1281" s="198">
        <v>146098</v>
      </c>
    </row>
    <row r="1282" spans="1:8">
      <c r="A1282" s="234">
        <v>8514</v>
      </c>
      <c r="B1282" s="235">
        <v>23</v>
      </c>
      <c r="C1282" s="236" t="s">
        <v>2006</v>
      </c>
      <c r="D1282" s="237">
        <v>10.8209</v>
      </c>
      <c r="E1282" s="238">
        <v>18</v>
      </c>
      <c r="F1282" s="231">
        <v>265928.34999999998</v>
      </c>
      <c r="G1282" s="219">
        <v>45292</v>
      </c>
      <c r="H1282" s="198">
        <v>146098</v>
      </c>
    </row>
    <row r="1283" spans="1:8">
      <c r="A1283" s="222" t="s">
        <v>1140</v>
      </c>
      <c r="B1283" s="220" t="s">
        <v>1258</v>
      </c>
      <c r="C1283" s="236" t="s">
        <v>1951</v>
      </c>
      <c r="D1283" s="237">
        <v>0.99490000000000001</v>
      </c>
      <c r="E1283" s="238">
        <v>8.43</v>
      </c>
      <c r="F1283" s="231">
        <v>47162.97</v>
      </c>
      <c r="G1283" s="219">
        <v>45292</v>
      </c>
      <c r="H1283" s="198">
        <v>146098</v>
      </c>
    </row>
    <row r="1284" spans="1:8">
      <c r="A1284" s="222" t="s">
        <v>1141</v>
      </c>
      <c r="B1284" s="220" t="s">
        <v>1258</v>
      </c>
      <c r="C1284" s="236" t="s">
        <v>1951</v>
      </c>
      <c r="D1284" s="237">
        <v>1.2721</v>
      </c>
      <c r="E1284" s="238">
        <v>10.53</v>
      </c>
      <c r="F1284" s="231">
        <v>59259.48</v>
      </c>
      <c r="G1284" s="219">
        <v>45292</v>
      </c>
      <c r="H1284" s="198">
        <v>146098</v>
      </c>
    </row>
    <row r="1285" spans="1:8">
      <c r="A1285" s="222" t="s">
        <v>1142</v>
      </c>
      <c r="B1285" s="220" t="s">
        <v>1258</v>
      </c>
      <c r="C1285" s="236" t="s">
        <v>1951</v>
      </c>
      <c r="D1285" s="237">
        <v>1.6128</v>
      </c>
      <c r="E1285" s="238">
        <v>12.52</v>
      </c>
      <c r="F1285" s="231">
        <v>73554.570000000007</v>
      </c>
      <c r="G1285" s="219">
        <v>45292</v>
      </c>
      <c r="H1285" s="198">
        <v>146098</v>
      </c>
    </row>
    <row r="1286" spans="1:8">
      <c r="A1286" s="222" t="s">
        <v>1143</v>
      </c>
      <c r="B1286" s="220" t="s">
        <v>1258</v>
      </c>
      <c r="C1286" s="236" t="s">
        <v>1951</v>
      </c>
      <c r="D1286" s="237">
        <v>2.0131000000000001</v>
      </c>
      <c r="E1286" s="238">
        <v>14.23</v>
      </c>
      <c r="F1286" s="231">
        <v>92262.15</v>
      </c>
      <c r="G1286" s="219">
        <v>45292</v>
      </c>
      <c r="H1286" s="198">
        <v>146098</v>
      </c>
    </row>
    <row r="1287" spans="1:8">
      <c r="A1287" s="222" t="s">
        <v>1144</v>
      </c>
      <c r="B1287" s="220" t="s">
        <v>1258</v>
      </c>
      <c r="C1287" s="236" t="s">
        <v>1952</v>
      </c>
      <c r="D1287" s="237">
        <v>0.44109999999999999</v>
      </c>
      <c r="E1287" s="238">
        <v>2.1</v>
      </c>
      <c r="F1287" s="231">
        <v>30000</v>
      </c>
      <c r="G1287" s="219">
        <v>45292</v>
      </c>
      <c r="H1287" s="198">
        <v>146098</v>
      </c>
    </row>
    <row r="1288" spans="1:8">
      <c r="A1288" s="222" t="s">
        <v>1145</v>
      </c>
      <c r="B1288" s="220" t="s">
        <v>1258</v>
      </c>
      <c r="C1288" s="236" t="s">
        <v>1952</v>
      </c>
      <c r="D1288" s="237">
        <v>0.58040000000000003</v>
      </c>
      <c r="E1288" s="238">
        <v>3.13</v>
      </c>
      <c r="F1288" s="231">
        <v>30896.13</v>
      </c>
      <c r="G1288" s="219">
        <v>45292</v>
      </c>
      <c r="H1288" s="198">
        <v>146098</v>
      </c>
    </row>
    <row r="1289" spans="1:8">
      <c r="A1289" s="222" t="s">
        <v>1146</v>
      </c>
      <c r="B1289" s="220" t="s">
        <v>1258</v>
      </c>
      <c r="C1289" s="236" t="s">
        <v>1952</v>
      </c>
      <c r="D1289" s="237">
        <v>0.87319999999999998</v>
      </c>
      <c r="E1289" s="238">
        <v>4.82</v>
      </c>
      <c r="F1289" s="231">
        <v>46413.3</v>
      </c>
      <c r="G1289" s="219">
        <v>45292</v>
      </c>
      <c r="H1289" s="198">
        <v>146098</v>
      </c>
    </row>
    <row r="1290" spans="1:8">
      <c r="A1290" s="222" t="s">
        <v>1147</v>
      </c>
      <c r="B1290" s="220" t="s">
        <v>1258</v>
      </c>
      <c r="C1290" s="236" t="s">
        <v>1952</v>
      </c>
      <c r="D1290" s="237">
        <v>1.4312</v>
      </c>
      <c r="E1290" s="238">
        <v>7.26</v>
      </c>
      <c r="F1290" s="231">
        <v>78201.16</v>
      </c>
      <c r="G1290" s="219">
        <v>45292</v>
      </c>
      <c r="H1290" s="198">
        <v>146098</v>
      </c>
    </row>
    <row r="1291" spans="1:8">
      <c r="A1291" s="222" t="s">
        <v>1148</v>
      </c>
      <c r="B1291" s="220" t="s">
        <v>1258</v>
      </c>
      <c r="C1291" s="236" t="s">
        <v>1953</v>
      </c>
      <c r="D1291" s="237">
        <v>0.45169999999999999</v>
      </c>
      <c r="E1291" s="238">
        <v>3.75</v>
      </c>
      <c r="F1291" s="231">
        <v>30000</v>
      </c>
      <c r="G1291" s="219">
        <v>45292</v>
      </c>
      <c r="H1291" s="198">
        <v>146098</v>
      </c>
    </row>
    <row r="1292" spans="1:8">
      <c r="A1292" s="222" t="s">
        <v>1149</v>
      </c>
      <c r="B1292" s="220" t="s">
        <v>1258</v>
      </c>
      <c r="C1292" s="236" t="s">
        <v>1953</v>
      </c>
      <c r="D1292" s="237">
        <v>0.8357</v>
      </c>
      <c r="E1292" s="238">
        <v>4.6399999999999997</v>
      </c>
      <c r="F1292" s="231">
        <v>43811.92</v>
      </c>
      <c r="G1292" s="219">
        <v>45292</v>
      </c>
      <c r="H1292" s="198">
        <v>146098</v>
      </c>
    </row>
    <row r="1293" spans="1:8">
      <c r="A1293" s="222" t="s">
        <v>1150</v>
      </c>
      <c r="B1293" s="220" t="s">
        <v>1258</v>
      </c>
      <c r="C1293" s="236" t="s">
        <v>1953</v>
      </c>
      <c r="D1293" s="237">
        <v>0.86099999999999999</v>
      </c>
      <c r="E1293" s="238">
        <v>5.52</v>
      </c>
      <c r="F1293" s="231">
        <v>51588.69</v>
      </c>
      <c r="G1293" s="219">
        <v>45292</v>
      </c>
      <c r="H1293" s="198">
        <v>146098</v>
      </c>
    </row>
    <row r="1294" spans="1:8">
      <c r="A1294" s="222" t="s">
        <v>1151</v>
      </c>
      <c r="B1294" s="220" t="s">
        <v>1258</v>
      </c>
      <c r="C1294" s="236" t="s">
        <v>1953</v>
      </c>
      <c r="D1294" s="237">
        <v>0.89559999999999995</v>
      </c>
      <c r="E1294" s="238">
        <v>5.8</v>
      </c>
      <c r="F1294" s="231">
        <v>43483.38</v>
      </c>
      <c r="G1294" s="219">
        <v>45292</v>
      </c>
      <c r="H1294" s="198">
        <v>146098</v>
      </c>
    </row>
    <row r="1295" spans="1:8">
      <c r="A1295" s="222" t="s">
        <v>1152</v>
      </c>
      <c r="B1295" s="220" t="s">
        <v>1258</v>
      </c>
      <c r="C1295" s="236" t="s">
        <v>1954</v>
      </c>
      <c r="D1295" s="237">
        <v>1.0994999999999999</v>
      </c>
      <c r="E1295" s="238">
        <v>6.66</v>
      </c>
      <c r="F1295" s="231">
        <v>61962.57</v>
      </c>
      <c r="G1295" s="219">
        <v>45292</v>
      </c>
      <c r="H1295" s="198">
        <v>146098</v>
      </c>
    </row>
    <row r="1296" spans="1:8">
      <c r="A1296" s="222" t="s">
        <v>1153</v>
      </c>
      <c r="B1296" s="220" t="s">
        <v>1258</v>
      </c>
      <c r="C1296" s="236" t="s">
        <v>1954</v>
      </c>
      <c r="D1296" s="237">
        <v>2.1307</v>
      </c>
      <c r="E1296" s="238">
        <v>14.62</v>
      </c>
      <c r="F1296" s="231">
        <v>108908.43</v>
      </c>
      <c r="G1296" s="219">
        <v>45292</v>
      </c>
      <c r="H1296" s="198">
        <v>146098</v>
      </c>
    </row>
    <row r="1297" spans="1:8">
      <c r="A1297" s="222" t="s">
        <v>1154</v>
      </c>
      <c r="B1297" s="220" t="s">
        <v>1258</v>
      </c>
      <c r="C1297" s="236" t="s">
        <v>1954</v>
      </c>
      <c r="D1297" s="237">
        <v>4.1839000000000004</v>
      </c>
      <c r="E1297" s="238">
        <v>25.94</v>
      </c>
      <c r="F1297" s="231">
        <v>209156.29</v>
      </c>
      <c r="G1297" s="219">
        <v>45292</v>
      </c>
      <c r="H1297" s="198">
        <v>146098</v>
      </c>
    </row>
    <row r="1298" spans="1:8">
      <c r="A1298" s="222" t="s">
        <v>1155</v>
      </c>
      <c r="B1298" s="220" t="s">
        <v>1258</v>
      </c>
      <c r="C1298" s="236" t="s">
        <v>1954</v>
      </c>
      <c r="D1298" s="237">
        <v>8.0769000000000002</v>
      </c>
      <c r="E1298" s="238">
        <v>41.74</v>
      </c>
      <c r="F1298" s="231">
        <v>410632.07</v>
      </c>
      <c r="G1298" s="219">
        <v>45292</v>
      </c>
      <c r="H1298" s="198">
        <v>146098</v>
      </c>
    </row>
    <row r="1299" spans="1:8">
      <c r="A1299" s="222" t="s">
        <v>1156</v>
      </c>
      <c r="B1299" s="220" t="s">
        <v>1259</v>
      </c>
      <c r="C1299" s="236" t="s">
        <v>1955</v>
      </c>
      <c r="D1299" s="237">
        <v>0.74329999999999996</v>
      </c>
      <c r="E1299" s="238">
        <v>3.4</v>
      </c>
      <c r="F1299" s="231">
        <v>39019.410000000003</v>
      </c>
      <c r="G1299" s="219">
        <v>45292</v>
      </c>
      <c r="H1299" s="198">
        <v>146098</v>
      </c>
    </row>
    <row r="1300" spans="1:8">
      <c r="A1300" s="222" t="s">
        <v>1157</v>
      </c>
      <c r="B1300" s="220" t="s">
        <v>1259</v>
      </c>
      <c r="C1300" s="236" t="s">
        <v>1955</v>
      </c>
      <c r="D1300" s="237">
        <v>0.78239999999999998</v>
      </c>
      <c r="E1300" s="238">
        <v>3.4</v>
      </c>
      <c r="F1300" s="231">
        <v>39019.410000000003</v>
      </c>
      <c r="G1300" s="219">
        <v>45292</v>
      </c>
      <c r="H1300" s="198">
        <v>146098</v>
      </c>
    </row>
    <row r="1301" spans="1:8">
      <c r="A1301" s="222" t="s">
        <v>1158</v>
      </c>
      <c r="B1301" s="220" t="s">
        <v>1259</v>
      </c>
      <c r="C1301" s="236" t="s">
        <v>1955</v>
      </c>
      <c r="D1301" s="237">
        <v>1.3378000000000001</v>
      </c>
      <c r="E1301" s="238">
        <v>5.53</v>
      </c>
      <c r="F1301" s="231">
        <v>71373.710000000006</v>
      </c>
      <c r="G1301" s="219">
        <v>45292</v>
      </c>
      <c r="H1301" s="198">
        <v>146098</v>
      </c>
    </row>
    <row r="1302" spans="1:8">
      <c r="A1302" s="222" t="s">
        <v>1159</v>
      </c>
      <c r="B1302" s="220" t="s">
        <v>1259</v>
      </c>
      <c r="C1302" s="236" t="s">
        <v>1955</v>
      </c>
      <c r="D1302" s="237">
        <v>2.7622</v>
      </c>
      <c r="E1302" s="238">
        <v>8.89</v>
      </c>
      <c r="F1302" s="231">
        <v>149188.35999999999</v>
      </c>
      <c r="G1302" s="219">
        <v>45292</v>
      </c>
      <c r="H1302" s="198">
        <v>146098</v>
      </c>
    </row>
    <row r="1303" spans="1:8">
      <c r="A1303" s="222" t="s">
        <v>1160</v>
      </c>
      <c r="B1303" s="220" t="s">
        <v>1259</v>
      </c>
      <c r="C1303" s="236" t="s">
        <v>1956</v>
      </c>
      <c r="D1303" s="237">
        <v>0.64849999999999997</v>
      </c>
      <c r="E1303" s="238">
        <v>3.19</v>
      </c>
      <c r="F1303" s="231">
        <v>30000</v>
      </c>
      <c r="G1303" s="219">
        <v>45292</v>
      </c>
      <c r="H1303" s="198">
        <v>146098</v>
      </c>
    </row>
    <row r="1304" spans="1:8">
      <c r="A1304" s="222" t="s">
        <v>1161</v>
      </c>
      <c r="B1304" s="220" t="s">
        <v>1259</v>
      </c>
      <c r="C1304" s="236" t="s">
        <v>1956</v>
      </c>
      <c r="D1304" s="237">
        <v>0.77200000000000002</v>
      </c>
      <c r="E1304" s="238">
        <v>3.36</v>
      </c>
      <c r="F1304" s="231">
        <v>40319.019999999997</v>
      </c>
      <c r="G1304" s="219">
        <v>45292</v>
      </c>
      <c r="H1304" s="198">
        <v>146098</v>
      </c>
    </row>
    <row r="1305" spans="1:8">
      <c r="A1305" s="222" t="s">
        <v>1162</v>
      </c>
      <c r="B1305" s="220" t="s">
        <v>1259</v>
      </c>
      <c r="C1305" s="236" t="s">
        <v>1956</v>
      </c>
      <c r="D1305" s="237">
        <v>1.0649999999999999</v>
      </c>
      <c r="E1305" s="238">
        <v>4.57</v>
      </c>
      <c r="F1305" s="231">
        <v>54852.56</v>
      </c>
      <c r="G1305" s="219">
        <v>45292</v>
      </c>
      <c r="H1305" s="198">
        <v>146098</v>
      </c>
    </row>
    <row r="1306" spans="1:8">
      <c r="A1306" s="222" t="s">
        <v>1163</v>
      </c>
      <c r="B1306" s="220" t="s">
        <v>1259</v>
      </c>
      <c r="C1306" s="236" t="s">
        <v>1956</v>
      </c>
      <c r="D1306" s="237">
        <v>1.7823</v>
      </c>
      <c r="E1306" s="238">
        <v>7.14</v>
      </c>
      <c r="F1306" s="231">
        <v>92590.29</v>
      </c>
      <c r="G1306" s="219">
        <v>45292</v>
      </c>
      <c r="H1306" s="198">
        <v>146098</v>
      </c>
    </row>
    <row r="1307" spans="1:8">
      <c r="A1307" s="222" t="s">
        <v>1164</v>
      </c>
      <c r="B1307" s="220" t="s">
        <v>1259</v>
      </c>
      <c r="C1307" s="236" t="s">
        <v>1957</v>
      </c>
      <c r="D1307" s="237">
        <v>0.7883</v>
      </c>
      <c r="E1307" s="238">
        <v>3.63</v>
      </c>
      <c r="F1307" s="231">
        <v>37229.97</v>
      </c>
      <c r="G1307" s="219">
        <v>45292</v>
      </c>
      <c r="H1307" s="198">
        <v>146098</v>
      </c>
    </row>
    <row r="1308" spans="1:8">
      <c r="A1308" s="222" t="s">
        <v>1165</v>
      </c>
      <c r="B1308" s="220" t="s">
        <v>1259</v>
      </c>
      <c r="C1308" s="236" t="s">
        <v>1957</v>
      </c>
      <c r="D1308" s="237">
        <v>0.83940000000000003</v>
      </c>
      <c r="E1308" s="238">
        <v>3.84</v>
      </c>
      <c r="F1308" s="231">
        <v>43573.279999999999</v>
      </c>
      <c r="G1308" s="219">
        <v>45292</v>
      </c>
      <c r="H1308" s="198">
        <v>146098</v>
      </c>
    </row>
    <row r="1309" spans="1:8">
      <c r="A1309" s="222" t="s">
        <v>1166</v>
      </c>
      <c r="B1309" s="220" t="s">
        <v>1259</v>
      </c>
      <c r="C1309" s="236" t="s">
        <v>1957</v>
      </c>
      <c r="D1309" s="237">
        <v>1.1093999999999999</v>
      </c>
      <c r="E1309" s="238">
        <v>5.35</v>
      </c>
      <c r="F1309" s="231">
        <v>55412.480000000003</v>
      </c>
      <c r="G1309" s="219">
        <v>45292</v>
      </c>
      <c r="H1309" s="198">
        <v>146098</v>
      </c>
    </row>
    <row r="1310" spans="1:8">
      <c r="A1310" s="222" t="s">
        <v>1167</v>
      </c>
      <c r="B1310" s="220" t="s">
        <v>1259</v>
      </c>
      <c r="C1310" s="236" t="s">
        <v>1957</v>
      </c>
      <c r="D1310" s="237">
        <v>1.6424000000000001</v>
      </c>
      <c r="E1310" s="238">
        <v>6.75</v>
      </c>
      <c r="F1310" s="231">
        <v>81771.039999999994</v>
      </c>
      <c r="G1310" s="219">
        <v>45292</v>
      </c>
      <c r="H1310" s="198">
        <v>146098</v>
      </c>
    </row>
    <row r="1311" spans="1:8">
      <c r="A1311" s="222" t="s">
        <v>1168</v>
      </c>
      <c r="B1311" s="220" t="s">
        <v>1259</v>
      </c>
      <c r="C1311" s="236" t="s">
        <v>1958</v>
      </c>
      <c r="D1311" s="237">
        <v>0.58889999999999998</v>
      </c>
      <c r="E1311" s="238">
        <v>2.42</v>
      </c>
      <c r="F1311" s="231">
        <v>31027.18</v>
      </c>
      <c r="G1311" s="219">
        <v>45292</v>
      </c>
      <c r="H1311" s="198">
        <v>146098</v>
      </c>
    </row>
    <row r="1312" spans="1:8">
      <c r="A1312" s="222" t="s">
        <v>1169</v>
      </c>
      <c r="B1312" s="220" t="s">
        <v>1259</v>
      </c>
      <c r="C1312" s="236" t="s">
        <v>1958</v>
      </c>
      <c r="D1312" s="237">
        <v>0.72250000000000003</v>
      </c>
      <c r="E1312" s="238">
        <v>3.1</v>
      </c>
      <c r="F1312" s="231">
        <v>36190.67</v>
      </c>
      <c r="G1312" s="219">
        <v>45292</v>
      </c>
      <c r="H1312" s="198">
        <v>146098</v>
      </c>
    </row>
    <row r="1313" spans="1:8">
      <c r="A1313" s="222" t="s">
        <v>1170</v>
      </c>
      <c r="B1313" s="220" t="s">
        <v>1259</v>
      </c>
      <c r="C1313" s="236" t="s">
        <v>1958</v>
      </c>
      <c r="D1313" s="237">
        <v>1.0109999999999999</v>
      </c>
      <c r="E1313" s="238">
        <v>4.05</v>
      </c>
      <c r="F1313" s="231">
        <v>53111.88</v>
      </c>
      <c r="G1313" s="219">
        <v>45292</v>
      </c>
      <c r="H1313" s="198">
        <v>146098</v>
      </c>
    </row>
    <row r="1314" spans="1:8">
      <c r="A1314" s="222" t="s">
        <v>1171</v>
      </c>
      <c r="B1314" s="220" t="s">
        <v>1259</v>
      </c>
      <c r="C1314" s="236" t="s">
        <v>1958</v>
      </c>
      <c r="D1314" s="237">
        <v>1.5926</v>
      </c>
      <c r="E1314" s="238">
        <v>5.13</v>
      </c>
      <c r="F1314" s="231">
        <v>82286.28</v>
      </c>
      <c r="G1314" s="219">
        <v>45292</v>
      </c>
      <c r="H1314" s="198">
        <v>146098</v>
      </c>
    </row>
    <row r="1315" spans="1:8">
      <c r="A1315" s="222" t="s">
        <v>1172</v>
      </c>
      <c r="B1315" s="220" t="s">
        <v>1260</v>
      </c>
      <c r="C1315" s="236" t="s">
        <v>1959</v>
      </c>
      <c r="D1315" s="237">
        <v>2.2526999999999999</v>
      </c>
      <c r="E1315" s="238">
        <v>4.7699999999999996</v>
      </c>
      <c r="F1315" s="231">
        <v>135806.23000000001</v>
      </c>
      <c r="G1315" s="219">
        <v>45292</v>
      </c>
      <c r="H1315" s="198">
        <v>146098</v>
      </c>
    </row>
    <row r="1316" spans="1:8">
      <c r="A1316" s="222" t="s">
        <v>1173</v>
      </c>
      <c r="B1316" s="220" t="s">
        <v>1260</v>
      </c>
      <c r="C1316" s="236" t="s">
        <v>1959</v>
      </c>
      <c r="D1316" s="237">
        <v>2.3712</v>
      </c>
      <c r="E1316" s="238">
        <v>5.0199999999999996</v>
      </c>
      <c r="F1316" s="231">
        <v>101107.2</v>
      </c>
      <c r="G1316" s="219">
        <v>45292</v>
      </c>
      <c r="H1316" s="198">
        <v>146098</v>
      </c>
    </row>
    <row r="1317" spans="1:8">
      <c r="A1317" s="222" t="s">
        <v>1174</v>
      </c>
      <c r="B1317" s="220" t="s">
        <v>1260</v>
      </c>
      <c r="C1317" s="236" t="s">
        <v>1959</v>
      </c>
      <c r="D1317" s="237">
        <v>4.1295999999999999</v>
      </c>
      <c r="E1317" s="238">
        <v>7.63</v>
      </c>
      <c r="F1317" s="231">
        <v>203963.72</v>
      </c>
      <c r="G1317" s="219">
        <v>45292</v>
      </c>
      <c r="H1317" s="198">
        <v>146098</v>
      </c>
    </row>
    <row r="1318" spans="1:8">
      <c r="A1318" s="222" t="s">
        <v>1175</v>
      </c>
      <c r="B1318" s="220" t="s">
        <v>1260</v>
      </c>
      <c r="C1318" s="236" t="s">
        <v>1959</v>
      </c>
      <c r="D1318" s="237">
        <v>6.1581999999999999</v>
      </c>
      <c r="E1318" s="238">
        <v>10.15</v>
      </c>
      <c r="F1318" s="231">
        <v>279907.46000000002</v>
      </c>
      <c r="G1318" s="219">
        <v>45292</v>
      </c>
      <c r="H1318" s="198">
        <v>146098</v>
      </c>
    </row>
    <row r="1319" spans="1:8">
      <c r="A1319" s="222" t="s">
        <v>1176</v>
      </c>
      <c r="B1319" s="220" t="s">
        <v>1260</v>
      </c>
      <c r="C1319" s="236" t="s">
        <v>1960</v>
      </c>
      <c r="D1319" s="237">
        <v>1.5840000000000001</v>
      </c>
      <c r="E1319" s="238">
        <v>4.67</v>
      </c>
      <c r="F1319" s="231">
        <v>94440.29</v>
      </c>
      <c r="G1319" s="219">
        <v>45292</v>
      </c>
      <c r="H1319" s="198">
        <v>146098</v>
      </c>
    </row>
    <row r="1320" spans="1:8">
      <c r="A1320" s="222" t="s">
        <v>1177</v>
      </c>
      <c r="B1320" s="220" t="s">
        <v>1260</v>
      </c>
      <c r="C1320" s="236" t="s">
        <v>1960</v>
      </c>
      <c r="D1320" s="237">
        <v>1.9562999999999999</v>
      </c>
      <c r="E1320" s="238">
        <v>4.92</v>
      </c>
      <c r="F1320" s="231">
        <v>85075.199999999997</v>
      </c>
      <c r="G1320" s="219">
        <v>45292</v>
      </c>
      <c r="H1320" s="198">
        <v>146098</v>
      </c>
    </row>
    <row r="1321" spans="1:8">
      <c r="A1321" s="222" t="s">
        <v>1178</v>
      </c>
      <c r="B1321" s="220" t="s">
        <v>1260</v>
      </c>
      <c r="C1321" s="236" t="s">
        <v>1960</v>
      </c>
      <c r="D1321" s="237">
        <v>2.6810999999999998</v>
      </c>
      <c r="E1321" s="238">
        <v>6.29</v>
      </c>
      <c r="F1321" s="231">
        <v>121061.5</v>
      </c>
      <c r="G1321" s="219">
        <v>45292</v>
      </c>
      <c r="H1321" s="198">
        <v>146098</v>
      </c>
    </row>
    <row r="1322" spans="1:8">
      <c r="A1322" s="222" t="s">
        <v>1179</v>
      </c>
      <c r="B1322" s="220" t="s">
        <v>1260</v>
      </c>
      <c r="C1322" s="236" t="s">
        <v>1960</v>
      </c>
      <c r="D1322" s="237">
        <v>5.7754000000000003</v>
      </c>
      <c r="E1322" s="238">
        <v>9.31</v>
      </c>
      <c r="F1322" s="231">
        <v>284051.84999999998</v>
      </c>
      <c r="G1322" s="219">
        <v>45292</v>
      </c>
      <c r="H1322" s="198">
        <v>146098</v>
      </c>
    </row>
    <row r="1323" spans="1:8">
      <c r="A1323" s="222" t="s">
        <v>1180</v>
      </c>
      <c r="B1323" s="220" t="s">
        <v>1260</v>
      </c>
      <c r="C1323" s="236" t="s">
        <v>1961</v>
      </c>
      <c r="D1323" s="237">
        <v>1.8220000000000001</v>
      </c>
      <c r="E1323" s="238">
        <v>4.0599999999999996</v>
      </c>
      <c r="F1323" s="231">
        <v>82850.45</v>
      </c>
      <c r="G1323" s="219">
        <v>45292</v>
      </c>
      <c r="H1323" s="198">
        <v>146098</v>
      </c>
    </row>
    <row r="1324" spans="1:8">
      <c r="A1324" s="222" t="s">
        <v>1181</v>
      </c>
      <c r="B1324" s="220" t="s">
        <v>1260</v>
      </c>
      <c r="C1324" s="236" t="s">
        <v>1961</v>
      </c>
      <c r="D1324" s="237">
        <v>1.9177999999999999</v>
      </c>
      <c r="E1324" s="238">
        <v>4.2699999999999996</v>
      </c>
      <c r="F1324" s="231">
        <v>84665.17</v>
      </c>
      <c r="G1324" s="219">
        <v>45292</v>
      </c>
      <c r="H1324" s="198">
        <v>146098</v>
      </c>
    </row>
    <row r="1325" spans="1:8">
      <c r="A1325" s="222" t="s">
        <v>1182</v>
      </c>
      <c r="B1325" s="220" t="s">
        <v>1260</v>
      </c>
      <c r="C1325" s="236" t="s">
        <v>1961</v>
      </c>
      <c r="D1325" s="237">
        <v>3.0952000000000002</v>
      </c>
      <c r="E1325" s="238">
        <v>6.93</v>
      </c>
      <c r="F1325" s="231">
        <v>139403.54</v>
      </c>
      <c r="G1325" s="219">
        <v>45292</v>
      </c>
      <c r="H1325" s="198">
        <v>146098</v>
      </c>
    </row>
    <row r="1326" spans="1:8">
      <c r="A1326" s="222" t="s">
        <v>1183</v>
      </c>
      <c r="B1326" s="220" t="s">
        <v>1260</v>
      </c>
      <c r="C1326" s="236" t="s">
        <v>1961</v>
      </c>
      <c r="D1326" s="237">
        <v>5.4009</v>
      </c>
      <c r="E1326" s="238">
        <v>11.91</v>
      </c>
      <c r="F1326" s="231">
        <v>250517.2</v>
      </c>
      <c r="G1326" s="219">
        <v>45292</v>
      </c>
      <c r="H1326" s="198">
        <v>146098</v>
      </c>
    </row>
    <row r="1327" spans="1:8">
      <c r="A1327" s="222" t="s">
        <v>1184</v>
      </c>
      <c r="B1327" s="220" t="s">
        <v>1260</v>
      </c>
      <c r="C1327" s="236" t="s">
        <v>1962</v>
      </c>
      <c r="D1327" s="237">
        <v>0.75019999999999998</v>
      </c>
      <c r="E1327" s="238">
        <v>2.27</v>
      </c>
      <c r="F1327" s="231">
        <v>34188.239999999998</v>
      </c>
      <c r="G1327" s="219">
        <v>45292</v>
      </c>
      <c r="H1327" s="198">
        <v>146098</v>
      </c>
    </row>
    <row r="1328" spans="1:8">
      <c r="A1328" s="222" t="s">
        <v>1185</v>
      </c>
      <c r="B1328" s="220" t="s">
        <v>1260</v>
      </c>
      <c r="C1328" s="236" t="s">
        <v>1962</v>
      </c>
      <c r="D1328" s="237">
        <v>0.87470000000000003</v>
      </c>
      <c r="E1328" s="238">
        <v>2.74</v>
      </c>
      <c r="F1328" s="231">
        <v>42634.68</v>
      </c>
      <c r="G1328" s="219">
        <v>45292</v>
      </c>
      <c r="H1328" s="198">
        <v>146098</v>
      </c>
    </row>
    <row r="1329" spans="1:8">
      <c r="A1329" s="222" t="s">
        <v>1186</v>
      </c>
      <c r="B1329" s="220" t="s">
        <v>1260</v>
      </c>
      <c r="C1329" s="236" t="s">
        <v>1962</v>
      </c>
      <c r="D1329" s="237">
        <v>1.4300999999999999</v>
      </c>
      <c r="E1329" s="238">
        <v>4.26</v>
      </c>
      <c r="F1329" s="231">
        <v>70095.679999999993</v>
      </c>
      <c r="G1329" s="219">
        <v>45292</v>
      </c>
      <c r="H1329" s="198">
        <v>146098</v>
      </c>
    </row>
    <row r="1330" spans="1:8">
      <c r="A1330" s="222" t="s">
        <v>1187</v>
      </c>
      <c r="B1330" s="220" t="s">
        <v>1260</v>
      </c>
      <c r="C1330" s="236" t="s">
        <v>1962</v>
      </c>
      <c r="D1330" s="237">
        <v>2.8592</v>
      </c>
      <c r="E1330" s="238">
        <v>5.76</v>
      </c>
      <c r="F1330" s="231">
        <v>142323.04999999999</v>
      </c>
      <c r="G1330" s="219">
        <v>45292</v>
      </c>
      <c r="H1330" s="198">
        <v>146098</v>
      </c>
    </row>
    <row r="1331" spans="1:8">
      <c r="A1331" s="222" t="s">
        <v>1188</v>
      </c>
      <c r="B1331" s="221" t="s">
        <v>1261</v>
      </c>
      <c r="C1331" s="236" t="s">
        <v>1963</v>
      </c>
      <c r="D1331" s="237">
        <v>1.3520000000000001</v>
      </c>
      <c r="E1331" s="238">
        <v>2.12</v>
      </c>
      <c r="F1331" s="231">
        <v>63309.41</v>
      </c>
      <c r="G1331" s="219">
        <v>45292</v>
      </c>
      <c r="H1331" s="198">
        <v>146098</v>
      </c>
    </row>
    <row r="1332" spans="1:8">
      <c r="A1332" s="222" t="s">
        <v>1189</v>
      </c>
      <c r="B1332" s="221" t="s">
        <v>1261</v>
      </c>
      <c r="C1332" s="236" t="s">
        <v>1963</v>
      </c>
      <c r="D1332" s="237">
        <v>1.7901</v>
      </c>
      <c r="E1332" s="238">
        <v>3.97</v>
      </c>
      <c r="F1332" s="231">
        <v>83788.84</v>
      </c>
      <c r="G1332" s="219">
        <v>45292</v>
      </c>
      <c r="H1332" s="198">
        <v>146098</v>
      </c>
    </row>
    <row r="1333" spans="1:8">
      <c r="A1333" s="222" t="s">
        <v>1190</v>
      </c>
      <c r="B1333" s="221" t="s">
        <v>1261</v>
      </c>
      <c r="C1333" s="236" t="s">
        <v>1963</v>
      </c>
      <c r="D1333" s="237">
        <v>2.7366000000000001</v>
      </c>
      <c r="E1333" s="238">
        <v>8.08</v>
      </c>
      <c r="F1333" s="231">
        <v>125466.78</v>
      </c>
      <c r="G1333" s="219">
        <v>45292</v>
      </c>
      <c r="H1333" s="198">
        <v>146098</v>
      </c>
    </row>
    <row r="1334" spans="1:8">
      <c r="A1334" s="222" t="s">
        <v>1191</v>
      </c>
      <c r="B1334" s="221" t="s">
        <v>1261</v>
      </c>
      <c r="C1334" s="236" t="s">
        <v>1963</v>
      </c>
      <c r="D1334" s="237">
        <v>5.0759999999999996</v>
      </c>
      <c r="E1334" s="238">
        <v>14.78</v>
      </c>
      <c r="F1334" s="231">
        <v>250005.79</v>
      </c>
      <c r="G1334" s="219">
        <v>45292</v>
      </c>
      <c r="H1334" s="198">
        <v>146098</v>
      </c>
    </row>
    <row r="1335" spans="1:8">
      <c r="A1335" s="222" t="s">
        <v>1192</v>
      </c>
      <c r="B1335" s="221" t="s">
        <v>1261</v>
      </c>
      <c r="C1335" s="236" t="s">
        <v>1964</v>
      </c>
      <c r="D1335" s="237">
        <v>1.0330999999999999</v>
      </c>
      <c r="E1335" s="238">
        <v>2.04</v>
      </c>
      <c r="F1335" s="231">
        <v>49610.12</v>
      </c>
      <c r="G1335" s="219">
        <v>45292</v>
      </c>
      <c r="H1335" s="198">
        <v>146098</v>
      </c>
    </row>
    <row r="1336" spans="1:8">
      <c r="A1336" s="222" t="s">
        <v>1193</v>
      </c>
      <c r="B1336" s="221" t="s">
        <v>1261</v>
      </c>
      <c r="C1336" s="236" t="s">
        <v>1964</v>
      </c>
      <c r="D1336" s="237">
        <v>1.3831</v>
      </c>
      <c r="E1336" s="238">
        <v>3.93</v>
      </c>
      <c r="F1336" s="231">
        <v>67080.899999999994</v>
      </c>
      <c r="G1336" s="219">
        <v>45292</v>
      </c>
      <c r="H1336" s="198">
        <v>146098</v>
      </c>
    </row>
    <row r="1337" spans="1:8">
      <c r="A1337" s="222" t="s">
        <v>1194</v>
      </c>
      <c r="B1337" s="221" t="s">
        <v>1261</v>
      </c>
      <c r="C1337" s="236" t="s">
        <v>1964</v>
      </c>
      <c r="D1337" s="237">
        <v>2.0941999999999998</v>
      </c>
      <c r="E1337" s="238">
        <v>7.07</v>
      </c>
      <c r="F1337" s="231">
        <v>100443.77</v>
      </c>
      <c r="G1337" s="219">
        <v>45292</v>
      </c>
      <c r="H1337" s="198">
        <v>146098</v>
      </c>
    </row>
    <row r="1338" spans="1:8">
      <c r="A1338" s="222" t="s">
        <v>1195</v>
      </c>
      <c r="B1338" s="221" t="s">
        <v>1261</v>
      </c>
      <c r="C1338" s="236" t="s">
        <v>1964</v>
      </c>
      <c r="D1338" s="237">
        <v>3.8096999999999999</v>
      </c>
      <c r="E1338" s="238">
        <v>12.7</v>
      </c>
      <c r="F1338" s="231">
        <v>188103.19</v>
      </c>
      <c r="G1338" s="219">
        <v>45292</v>
      </c>
      <c r="H1338" s="198">
        <v>146098</v>
      </c>
    </row>
    <row r="1339" spans="1:8">
      <c r="A1339" s="222" t="s">
        <v>1196</v>
      </c>
      <c r="B1339" s="221" t="s">
        <v>1261</v>
      </c>
      <c r="C1339" s="236" t="s">
        <v>1965</v>
      </c>
      <c r="D1339" s="237">
        <v>0.86180000000000001</v>
      </c>
      <c r="E1339" s="238">
        <v>2.2000000000000002</v>
      </c>
      <c r="F1339" s="231">
        <v>42278.95</v>
      </c>
      <c r="G1339" s="219">
        <v>45292</v>
      </c>
      <c r="H1339" s="198">
        <v>146098</v>
      </c>
    </row>
    <row r="1340" spans="1:8">
      <c r="A1340" s="222" t="s">
        <v>1197</v>
      </c>
      <c r="B1340" s="221" t="s">
        <v>1261</v>
      </c>
      <c r="C1340" s="236" t="s">
        <v>1965</v>
      </c>
      <c r="D1340" s="237">
        <v>1.151</v>
      </c>
      <c r="E1340" s="238">
        <v>3.55</v>
      </c>
      <c r="F1340" s="231">
        <v>55984.7</v>
      </c>
      <c r="G1340" s="219">
        <v>45292</v>
      </c>
      <c r="H1340" s="198">
        <v>146098</v>
      </c>
    </row>
    <row r="1341" spans="1:8">
      <c r="A1341" s="222" t="s">
        <v>1198</v>
      </c>
      <c r="B1341" s="221" t="s">
        <v>1261</v>
      </c>
      <c r="C1341" s="236" t="s">
        <v>1965</v>
      </c>
      <c r="D1341" s="237">
        <v>1.8527</v>
      </c>
      <c r="E1341" s="238">
        <v>6.71</v>
      </c>
      <c r="F1341" s="231">
        <v>89310.44</v>
      </c>
      <c r="G1341" s="219">
        <v>45292</v>
      </c>
      <c r="H1341" s="198">
        <v>146098</v>
      </c>
    </row>
    <row r="1342" spans="1:8">
      <c r="A1342" s="222" t="s">
        <v>1199</v>
      </c>
      <c r="B1342" s="221" t="s">
        <v>1261</v>
      </c>
      <c r="C1342" s="236" t="s">
        <v>1965</v>
      </c>
      <c r="D1342" s="237">
        <v>3.5577999999999999</v>
      </c>
      <c r="E1342" s="238">
        <v>12.47</v>
      </c>
      <c r="F1342" s="231">
        <v>176793.46</v>
      </c>
      <c r="G1342" s="219">
        <v>45292</v>
      </c>
      <c r="H1342" s="198">
        <v>146098</v>
      </c>
    </row>
    <row r="1343" spans="1:8">
      <c r="A1343" s="222" t="s">
        <v>1635</v>
      </c>
      <c r="B1343" s="218" t="s">
        <v>1262</v>
      </c>
      <c r="C1343" s="236" t="s">
        <v>1966</v>
      </c>
      <c r="D1343" s="236">
        <v>-1</v>
      </c>
      <c r="E1343" s="238">
        <v>0</v>
      </c>
      <c r="F1343" s="231">
        <v>0</v>
      </c>
      <c r="G1343" s="219">
        <v>45292</v>
      </c>
      <c r="H1343" s="198">
        <v>146098</v>
      </c>
    </row>
    <row r="1344" spans="1:8">
      <c r="A1344" s="222" t="s">
        <v>1636</v>
      </c>
      <c r="B1344" s="218" t="s">
        <v>1262</v>
      </c>
      <c r="C1344" s="236" t="s">
        <v>1967</v>
      </c>
      <c r="D1344" s="236">
        <v>-1</v>
      </c>
      <c r="E1344" s="238">
        <v>0</v>
      </c>
      <c r="F1344" s="231">
        <v>0</v>
      </c>
      <c r="G1344" s="219">
        <v>45292</v>
      </c>
      <c r="H1344" s="198">
        <v>146098</v>
      </c>
    </row>
    <row r="1346" s="146" customFormat="1"/>
    <row r="1347" s="146" customFormat="1"/>
    <row r="1348" s="146" customFormat="1"/>
    <row r="1349" s="146" customFormat="1"/>
    <row r="1350" s="146" customFormat="1"/>
    <row r="1351" s="146" customFormat="1"/>
    <row r="1352" s="146" customFormat="1"/>
  </sheetData>
  <phoneticPr fontId="17" type="noConversion"/>
  <conditionalFormatting sqref="A418:B418">
    <cfRule type="cellIs" dxfId="1" priority="2" operator="equal">
      <formula>2054</formula>
    </cfRule>
  </conditionalFormatting>
  <conditionalFormatting sqref="A422:B422">
    <cfRule type="cellIs" dxfId="0" priority="1" operator="equal">
      <formula>2064</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53"/>
  <sheetViews>
    <sheetView zoomScaleNormal="100" workbookViewId="0">
      <selection activeCell="O4" sqref="O4"/>
    </sheetView>
  </sheetViews>
  <sheetFormatPr defaultRowHeight="13.2"/>
  <cols>
    <col min="1" max="1" width="13.44140625" customWidth="1"/>
    <col min="3" max="3" width="42.5546875" customWidth="1"/>
    <col min="4" max="4" width="11.88671875" hidden="1" customWidth="1"/>
    <col min="5" max="5" width="0" hidden="1" customWidth="1"/>
    <col min="6" max="6" width="11.5546875" style="162" customWidth="1"/>
    <col min="7" max="7" width="11" customWidth="1"/>
    <col min="9" max="9" width="11.88671875" customWidth="1"/>
    <col min="13" max="13" width="10" customWidth="1"/>
    <col min="14" max="14" width="11.33203125" customWidth="1"/>
    <col min="17" max="17" width="10.33203125" bestFit="1" customWidth="1"/>
  </cols>
  <sheetData>
    <row r="1" spans="1:20" ht="17.399999999999999">
      <c r="A1" s="162"/>
      <c r="B1" s="169" t="s">
        <v>1348</v>
      </c>
      <c r="C1" s="162"/>
      <c r="D1" s="162"/>
      <c r="E1" s="162"/>
      <c r="G1" s="162"/>
      <c r="H1" s="162"/>
      <c r="I1" s="162"/>
      <c r="J1" s="162"/>
      <c r="K1" s="162"/>
      <c r="L1" s="162"/>
      <c r="M1" s="162"/>
      <c r="N1" s="162"/>
      <c r="O1" s="162"/>
      <c r="P1" s="162"/>
      <c r="Q1" s="162"/>
    </row>
    <row r="2" spans="1:20" ht="17.399999999999999">
      <c r="A2" s="162"/>
      <c r="B2" s="208" t="s">
        <v>2012</v>
      </c>
      <c r="C2" s="162"/>
      <c r="D2" s="162"/>
      <c r="E2" s="162"/>
      <c r="G2" s="162"/>
      <c r="H2" s="162"/>
      <c r="I2" s="162"/>
      <c r="J2" s="162"/>
      <c r="K2" s="162"/>
      <c r="L2" s="162"/>
      <c r="M2" s="162"/>
      <c r="N2" s="162"/>
      <c r="O2" s="162"/>
      <c r="P2" s="162"/>
      <c r="Q2" s="162"/>
    </row>
    <row r="3" spans="1:20" ht="17.399999999999999">
      <c r="A3" s="162"/>
      <c r="B3" s="169"/>
      <c r="C3" s="162"/>
      <c r="D3" s="162"/>
      <c r="E3" s="162"/>
      <c r="G3" s="162"/>
      <c r="H3" s="162"/>
      <c r="I3" s="162"/>
      <c r="J3" s="162"/>
      <c r="K3" s="162"/>
      <c r="L3" s="162"/>
      <c r="M3" s="162"/>
      <c r="N3" s="162"/>
      <c r="O3" s="162"/>
      <c r="P3" s="162"/>
      <c r="Q3" s="162"/>
    </row>
    <row r="4" spans="1:20" ht="39.6">
      <c r="A4" s="194" t="s">
        <v>1349</v>
      </c>
      <c r="B4" s="194" t="s">
        <v>1350</v>
      </c>
      <c r="C4" s="194" t="s">
        <v>1351</v>
      </c>
      <c r="D4" s="195" t="s">
        <v>1352</v>
      </c>
      <c r="E4" s="194" t="s">
        <v>1353</v>
      </c>
      <c r="F4" s="204" t="s">
        <v>1570</v>
      </c>
      <c r="G4" s="196" t="s">
        <v>1354</v>
      </c>
      <c r="H4" s="196" t="s">
        <v>1355</v>
      </c>
      <c r="I4" s="204" t="s">
        <v>1568</v>
      </c>
      <c r="J4" s="227" t="s">
        <v>1356</v>
      </c>
      <c r="K4" s="228" t="s">
        <v>1357</v>
      </c>
      <c r="L4" s="228" t="s">
        <v>1358</v>
      </c>
      <c r="M4" s="197" t="s">
        <v>1359</v>
      </c>
      <c r="N4" s="197" t="s">
        <v>1234</v>
      </c>
      <c r="O4" s="172"/>
      <c r="P4" s="172"/>
      <c r="Q4" s="172"/>
    </row>
    <row r="5" spans="1:20">
      <c r="A5" s="187" t="s">
        <v>1360</v>
      </c>
      <c r="B5" s="173" t="s">
        <v>1361</v>
      </c>
      <c r="C5" s="146" t="s">
        <v>1969</v>
      </c>
      <c r="D5" s="174" t="e">
        <f>VLOOKUP(C5,'[1]BaseRate WI IME'!$A$12:$W$40,21,FALSE)</f>
        <v>#N/A</v>
      </c>
      <c r="E5" s="174">
        <v>0</v>
      </c>
      <c r="F5" s="226">
        <f t="shared" ref="F5:F35" si="0">SUM(G5)*I5</f>
        <v>12737.68</v>
      </c>
      <c r="G5" s="229">
        <v>10351.629999999999</v>
      </c>
      <c r="H5" s="216">
        <v>0</v>
      </c>
      <c r="I5" s="229">
        <v>1.2304999999999999</v>
      </c>
      <c r="J5" s="230">
        <v>0.31498999999999999</v>
      </c>
      <c r="K5" s="229">
        <v>1076.48</v>
      </c>
      <c r="L5" s="229">
        <v>1512.59</v>
      </c>
      <c r="M5" s="186">
        <v>45292</v>
      </c>
      <c r="N5" s="175">
        <v>146098</v>
      </c>
      <c r="O5" s="202"/>
      <c r="P5" s="176"/>
      <c r="Q5" s="202"/>
      <c r="T5" s="217"/>
    </row>
    <row r="6" spans="1:20">
      <c r="A6" s="187" t="s">
        <v>1362</v>
      </c>
      <c r="B6" s="173" t="s">
        <v>1363</v>
      </c>
      <c r="C6" s="146" t="s">
        <v>1970</v>
      </c>
      <c r="D6" s="174" t="e">
        <f>VLOOKUP(C6,'[1]BaseRate WI IME'!$A$12:$W$40,21,FALSE)</f>
        <v>#N/A</v>
      </c>
      <c r="E6" s="174">
        <v>0</v>
      </c>
      <c r="F6" s="226">
        <f t="shared" si="0"/>
        <v>11021.58</v>
      </c>
      <c r="G6" s="229">
        <v>8956.99</v>
      </c>
      <c r="H6" s="216">
        <v>0</v>
      </c>
      <c r="I6" s="229">
        <v>1.2304999999999999</v>
      </c>
      <c r="J6" s="230">
        <v>0.42748000000000003</v>
      </c>
      <c r="K6" s="229">
        <v>1159.28</v>
      </c>
      <c r="L6" s="229">
        <v>1512.59</v>
      </c>
      <c r="M6" s="186">
        <v>45292</v>
      </c>
      <c r="N6" s="175">
        <v>146098</v>
      </c>
      <c r="O6" s="162"/>
      <c r="P6" s="176"/>
      <c r="Q6" s="162"/>
      <c r="T6" s="217"/>
    </row>
    <row r="7" spans="1:20">
      <c r="A7" s="187" t="s">
        <v>1365</v>
      </c>
      <c r="B7" s="173" t="s">
        <v>1366</v>
      </c>
      <c r="C7" s="146" t="s">
        <v>1971</v>
      </c>
      <c r="D7" s="174" t="e">
        <f>VLOOKUP(C7,'[1]BaseRate WI IME'!$A$12:$W$40,21,FALSE)</f>
        <v>#N/A</v>
      </c>
      <c r="E7" s="174">
        <v>0</v>
      </c>
      <c r="F7" s="226">
        <f t="shared" si="0"/>
        <v>12278.18</v>
      </c>
      <c r="G7" s="229">
        <v>9978.2000000000007</v>
      </c>
      <c r="H7" s="216">
        <v>0</v>
      </c>
      <c r="I7" s="229">
        <v>1.2304999999999999</v>
      </c>
      <c r="J7" s="230">
        <v>0.26756999999999997</v>
      </c>
      <c r="K7" s="229">
        <v>1242.0899999999999</v>
      </c>
      <c r="L7" s="229">
        <v>1512.59</v>
      </c>
      <c r="M7" s="186">
        <v>45292</v>
      </c>
      <c r="N7" s="175">
        <v>146098</v>
      </c>
      <c r="O7" s="162"/>
      <c r="P7" s="176"/>
      <c r="Q7" s="162"/>
      <c r="T7" s="217"/>
    </row>
    <row r="8" spans="1:20">
      <c r="A8" s="187" t="s">
        <v>1367</v>
      </c>
      <c r="B8" s="173" t="s">
        <v>1368</v>
      </c>
      <c r="C8" s="146" t="s">
        <v>1972</v>
      </c>
      <c r="D8" s="174" t="e">
        <f>VLOOKUP(C8,'[1]BaseRate WI IME'!$A$12:$W$40,21,FALSE)</f>
        <v>#N/A</v>
      </c>
      <c r="E8" s="174">
        <v>0</v>
      </c>
      <c r="F8" s="226">
        <f t="shared" si="0"/>
        <v>11045.47</v>
      </c>
      <c r="G8" s="229">
        <v>8976.41</v>
      </c>
      <c r="H8" s="216">
        <v>0</v>
      </c>
      <c r="I8" s="229">
        <v>1.2304999999999999</v>
      </c>
      <c r="J8" s="230">
        <v>0.46061000000000002</v>
      </c>
      <c r="K8" s="229">
        <v>1076.48</v>
      </c>
      <c r="L8" s="229">
        <v>1512.59</v>
      </c>
      <c r="M8" s="186">
        <v>45292</v>
      </c>
      <c r="N8" s="175">
        <v>146098</v>
      </c>
      <c r="O8" s="162"/>
      <c r="P8" s="176"/>
      <c r="Q8" s="162"/>
      <c r="T8" s="217"/>
    </row>
    <row r="9" spans="1:20">
      <c r="A9" s="187" t="s">
        <v>1369</v>
      </c>
      <c r="B9" s="173" t="s">
        <v>1370</v>
      </c>
      <c r="C9" s="146" t="s">
        <v>1973</v>
      </c>
      <c r="D9" s="174" t="e">
        <f>VLOOKUP(C9,'[1]BaseRate WI IME'!$A$12:$W$40,21,FALSE)</f>
        <v>#N/A</v>
      </c>
      <c r="E9" s="174">
        <v>0</v>
      </c>
      <c r="F9" s="226">
        <f t="shared" si="0"/>
        <v>11021.58</v>
      </c>
      <c r="G9" s="229">
        <v>8956.99</v>
      </c>
      <c r="H9" s="216">
        <v>0</v>
      </c>
      <c r="I9" s="229">
        <v>1.2304999999999999</v>
      </c>
      <c r="J9" s="230">
        <v>0.54000999999999999</v>
      </c>
      <c r="K9" s="229">
        <v>1076.48</v>
      </c>
      <c r="L9" s="229">
        <v>1512.59</v>
      </c>
      <c r="M9" s="186">
        <v>45292</v>
      </c>
      <c r="N9" s="175">
        <v>146098</v>
      </c>
      <c r="O9" s="162"/>
      <c r="P9" s="176"/>
      <c r="Q9" s="162"/>
      <c r="T9" s="217"/>
    </row>
    <row r="10" spans="1:20">
      <c r="A10" s="209" t="s">
        <v>1371</v>
      </c>
      <c r="B10" s="210" t="s">
        <v>1372</v>
      </c>
      <c r="C10" s="146" t="s">
        <v>1974</v>
      </c>
      <c r="D10" s="201" t="e">
        <f>VLOOKUP(C10,'[1]BaseRate WI IME'!$A$12:$W$40,21,FALSE)</f>
        <v>#N/A</v>
      </c>
      <c r="E10" s="211">
        <v>0</v>
      </c>
      <c r="F10" s="226">
        <f t="shared" si="0"/>
        <v>12605.7</v>
      </c>
      <c r="G10" s="229">
        <v>10244.370000000001</v>
      </c>
      <c r="H10" s="216">
        <v>0</v>
      </c>
      <c r="I10" s="229">
        <v>1.2304999999999999</v>
      </c>
      <c r="J10" s="230">
        <v>0.30646000000000001</v>
      </c>
      <c r="K10" s="229">
        <v>1159.28</v>
      </c>
      <c r="L10" s="229">
        <v>1512.59</v>
      </c>
      <c r="M10" s="186">
        <v>45292</v>
      </c>
      <c r="N10" s="212">
        <v>146098</v>
      </c>
      <c r="O10" s="162"/>
      <c r="P10" s="176"/>
      <c r="Q10" s="162"/>
      <c r="T10" s="217"/>
    </row>
    <row r="11" spans="1:20">
      <c r="A11" s="187" t="s">
        <v>1373</v>
      </c>
      <c r="B11" s="173" t="s">
        <v>1374</v>
      </c>
      <c r="C11" s="146" t="s">
        <v>1975</v>
      </c>
      <c r="D11" s="174" t="e">
        <f>VLOOKUP(C11,'[1]BaseRate WI IME'!$A$12:$W$40,21,FALSE)</f>
        <v>#N/A</v>
      </c>
      <c r="E11" s="174">
        <v>0</v>
      </c>
      <c r="F11" s="226">
        <f t="shared" si="0"/>
        <v>11021.58</v>
      </c>
      <c r="G11" s="229">
        <v>8956.99</v>
      </c>
      <c r="H11" s="216">
        <v>0</v>
      </c>
      <c r="I11" s="229">
        <v>1.2304999999999999</v>
      </c>
      <c r="J11" s="230">
        <v>0.34514</v>
      </c>
      <c r="K11" s="229">
        <v>1242.0899999999999</v>
      </c>
      <c r="L11" s="229">
        <v>1512.59</v>
      </c>
      <c r="M11" s="186">
        <v>45292</v>
      </c>
      <c r="N11" s="175">
        <v>146098</v>
      </c>
      <c r="O11" s="162"/>
      <c r="P11" s="176"/>
      <c r="Q11" s="162"/>
      <c r="T11" s="217"/>
    </row>
    <row r="12" spans="1:20">
      <c r="A12" s="187" t="s">
        <v>1376</v>
      </c>
      <c r="B12" s="173" t="s">
        <v>1377</v>
      </c>
      <c r="C12" s="146" t="s">
        <v>1976</v>
      </c>
      <c r="D12" s="174" t="e">
        <f>VLOOKUP(C12,'[1]BaseRate WI IME'!$A$12:$W$40,21,FALSE)</f>
        <v>#N/A</v>
      </c>
      <c r="E12" s="174">
        <v>0</v>
      </c>
      <c r="F12" s="226">
        <f t="shared" si="0"/>
        <v>12594.01</v>
      </c>
      <c r="G12" s="229">
        <v>10234.870000000001</v>
      </c>
      <c r="H12" s="216">
        <v>0</v>
      </c>
      <c r="I12" s="229">
        <v>1.2304999999999999</v>
      </c>
      <c r="J12" s="229">
        <v>0.28448979161913202</v>
      </c>
      <c r="K12" s="229">
        <v>1076.48</v>
      </c>
      <c r="L12" s="229">
        <v>1512.59</v>
      </c>
      <c r="M12" s="186">
        <v>45292</v>
      </c>
      <c r="N12" s="175">
        <v>146098</v>
      </c>
      <c r="O12" s="162"/>
      <c r="P12" s="176"/>
      <c r="Q12" s="162"/>
      <c r="T12" s="217"/>
    </row>
    <row r="13" spans="1:20">
      <c r="A13" s="187" t="s">
        <v>1378</v>
      </c>
      <c r="B13" s="173" t="s">
        <v>1379</v>
      </c>
      <c r="C13" s="146" t="s">
        <v>1977</v>
      </c>
      <c r="D13" s="174" t="e">
        <f>VLOOKUP(C13,'[1]BaseRate WI IME'!$A$12:$W$40,21,FALSE)</f>
        <v>#N/A</v>
      </c>
      <c r="E13" s="174">
        <v>0</v>
      </c>
      <c r="F13" s="226">
        <f t="shared" si="0"/>
        <v>11021.58</v>
      </c>
      <c r="G13" s="229">
        <v>8956.99</v>
      </c>
      <c r="H13" s="216">
        <v>0</v>
      </c>
      <c r="I13" s="229">
        <v>1.2304999999999999</v>
      </c>
      <c r="J13" s="230">
        <v>0.33875</v>
      </c>
      <c r="K13" s="229">
        <v>1076.48</v>
      </c>
      <c r="L13" s="229">
        <v>1512.59</v>
      </c>
      <c r="M13" s="186">
        <v>45292</v>
      </c>
      <c r="N13" s="175">
        <v>146098</v>
      </c>
      <c r="O13" s="162"/>
      <c r="P13" s="176"/>
      <c r="Q13" s="162"/>
      <c r="T13" s="217"/>
    </row>
    <row r="14" spans="1:20">
      <c r="A14" s="187" t="s">
        <v>1380</v>
      </c>
      <c r="B14" s="173" t="s">
        <v>1381</v>
      </c>
      <c r="C14" s="146" t="s">
        <v>1978</v>
      </c>
      <c r="D14" s="174" t="e">
        <f>VLOOKUP(C14,'[1]BaseRate WI IME'!$A$12:$W$40,21,FALSE)</f>
        <v>#N/A</v>
      </c>
      <c r="E14" s="174">
        <v>0</v>
      </c>
      <c r="F14" s="226">
        <f t="shared" si="0"/>
        <v>11871.15</v>
      </c>
      <c r="G14" s="229">
        <v>9647.42</v>
      </c>
      <c r="H14" s="216">
        <v>0</v>
      </c>
      <c r="I14" s="229">
        <v>1.2304999999999999</v>
      </c>
      <c r="J14" s="230">
        <v>0.35278999999999999</v>
      </c>
      <c r="K14" s="229">
        <v>1076.48</v>
      </c>
      <c r="L14" s="229">
        <v>1512.59</v>
      </c>
      <c r="M14" s="186">
        <v>45292</v>
      </c>
      <c r="N14" s="175">
        <v>146098</v>
      </c>
      <c r="O14" s="162"/>
      <c r="P14" s="176"/>
      <c r="T14" s="217"/>
    </row>
    <row r="15" spans="1:20">
      <c r="A15" s="187" t="s">
        <v>1382</v>
      </c>
      <c r="B15" s="173" t="s">
        <v>1383</v>
      </c>
      <c r="C15" s="146" t="s">
        <v>1979</v>
      </c>
      <c r="D15" s="174" t="e">
        <f>VLOOKUP(C15,'[1]BaseRate WI IME'!$A$12:$W$40,21,FALSE)</f>
        <v>#N/A</v>
      </c>
      <c r="E15" s="174">
        <v>0</v>
      </c>
      <c r="F15" s="226">
        <f t="shared" si="0"/>
        <v>11759.73</v>
      </c>
      <c r="G15" s="229">
        <v>9556.8700000000008</v>
      </c>
      <c r="H15" s="216">
        <v>0</v>
      </c>
      <c r="I15" s="229">
        <v>1.2304999999999999</v>
      </c>
      <c r="J15" s="230">
        <v>0.30737999999999999</v>
      </c>
      <c r="K15" s="229">
        <v>1242.0899999999999</v>
      </c>
      <c r="L15" s="229">
        <v>1512.59</v>
      </c>
      <c r="M15" s="186">
        <v>45292</v>
      </c>
      <c r="N15" s="175">
        <v>146098</v>
      </c>
      <c r="O15" s="162"/>
      <c r="P15" s="176"/>
      <c r="T15" s="217"/>
    </row>
    <row r="16" spans="1:20">
      <c r="A16" s="187" t="s">
        <v>1384</v>
      </c>
      <c r="B16" s="173" t="s">
        <v>1385</v>
      </c>
      <c r="C16" s="146" t="s">
        <v>1980</v>
      </c>
      <c r="D16" s="174" t="e">
        <f>VLOOKUP(C16,'[1]BaseRate WI IME'!$A$12:$W$40,21,FALSE)</f>
        <v>#N/A</v>
      </c>
      <c r="E16" s="174">
        <v>0</v>
      </c>
      <c r="F16" s="226">
        <f t="shared" si="0"/>
        <v>11021.58</v>
      </c>
      <c r="G16" s="229">
        <v>8956.99</v>
      </c>
      <c r="H16" s="216">
        <v>0</v>
      </c>
      <c r="I16" s="229">
        <v>1.2304999999999999</v>
      </c>
      <c r="J16" s="230">
        <v>0.35587000000000002</v>
      </c>
      <c r="K16" s="229">
        <v>1076.48</v>
      </c>
      <c r="L16" s="229">
        <v>1512.59</v>
      </c>
      <c r="M16" s="186">
        <v>45292</v>
      </c>
      <c r="N16" s="175">
        <v>146098</v>
      </c>
      <c r="O16" s="162"/>
      <c r="P16" s="176"/>
      <c r="T16" s="217"/>
    </row>
    <row r="17" spans="1:20">
      <c r="A17" s="187" t="s">
        <v>1386</v>
      </c>
      <c r="B17" s="173" t="s">
        <v>1387</v>
      </c>
      <c r="C17" s="146" t="s">
        <v>1981</v>
      </c>
      <c r="D17" s="174" t="e">
        <f>VLOOKUP(C17,'[1]BaseRate WI IME'!$A$12:$W$40,21,FALSE)</f>
        <v>#N/A</v>
      </c>
      <c r="E17" s="174">
        <v>0</v>
      </c>
      <c r="F17" s="226">
        <f t="shared" si="0"/>
        <v>14309.67</v>
      </c>
      <c r="G17" s="229">
        <v>11629.15</v>
      </c>
      <c r="H17" s="216">
        <v>0</v>
      </c>
      <c r="I17" s="229">
        <v>1.2304999999999999</v>
      </c>
      <c r="J17" s="229">
        <v>0.30223978480424502</v>
      </c>
      <c r="K17" s="229">
        <v>1159.28</v>
      </c>
      <c r="L17" s="229">
        <v>1512.59</v>
      </c>
      <c r="M17" s="186">
        <v>45292</v>
      </c>
      <c r="N17" s="175">
        <v>146098</v>
      </c>
      <c r="O17" s="162"/>
      <c r="P17" s="176"/>
      <c r="T17" s="217"/>
    </row>
    <row r="18" spans="1:20">
      <c r="A18" s="187" t="s">
        <v>1388</v>
      </c>
      <c r="B18" s="173" t="s">
        <v>1389</v>
      </c>
      <c r="C18" s="146" t="s">
        <v>1982</v>
      </c>
      <c r="D18" s="174" t="e">
        <f>VLOOKUP(C18,'[1]BaseRate WI IME'!$A$12:$W$40,21,FALSE)</f>
        <v>#N/A</v>
      </c>
      <c r="E18" s="174">
        <v>0</v>
      </c>
      <c r="F18" s="226">
        <f t="shared" si="0"/>
        <v>11021.58</v>
      </c>
      <c r="G18" s="229">
        <v>8956.99</v>
      </c>
      <c r="H18" s="216">
        <v>0</v>
      </c>
      <c r="I18" s="229">
        <v>1.2304999999999999</v>
      </c>
      <c r="J18" s="230">
        <v>0.30186000000000002</v>
      </c>
      <c r="K18" s="229">
        <v>1076.48</v>
      </c>
      <c r="L18" s="229">
        <v>1512.59</v>
      </c>
      <c r="M18" s="186">
        <v>45292</v>
      </c>
      <c r="N18" s="175">
        <v>146098</v>
      </c>
      <c r="O18" s="162"/>
      <c r="P18" s="176"/>
      <c r="T18" s="217"/>
    </row>
    <row r="19" spans="1:20">
      <c r="A19" s="187" t="s">
        <v>1390</v>
      </c>
      <c r="B19" s="173" t="s">
        <v>1391</v>
      </c>
      <c r="C19" s="146" t="s">
        <v>1983</v>
      </c>
      <c r="D19" s="174" t="e">
        <f>VLOOKUP(C19,'[1]BaseRate WI IME'!$A$12:$W$40,21,FALSE)</f>
        <v>#N/A</v>
      </c>
      <c r="E19" s="174">
        <v>0</v>
      </c>
      <c r="F19" s="226">
        <f t="shared" si="0"/>
        <v>12920.93</v>
      </c>
      <c r="G19" s="229">
        <v>10500.55</v>
      </c>
      <c r="H19" s="216">
        <v>0</v>
      </c>
      <c r="I19" s="229">
        <v>1.2304999999999999</v>
      </c>
      <c r="J19" s="230">
        <v>0.25479000000000002</v>
      </c>
      <c r="K19" s="229">
        <v>1159.28</v>
      </c>
      <c r="L19" s="229">
        <v>1512.59</v>
      </c>
      <c r="M19" s="186">
        <v>45292</v>
      </c>
      <c r="N19" s="175">
        <v>146098</v>
      </c>
      <c r="O19" s="162"/>
      <c r="P19" s="176"/>
      <c r="T19" s="217"/>
    </row>
    <row r="20" spans="1:20">
      <c r="A20" s="187" t="s">
        <v>1394</v>
      </c>
      <c r="B20" s="173" t="s">
        <v>1395</v>
      </c>
      <c r="C20" s="146" t="s">
        <v>1984</v>
      </c>
      <c r="D20" s="174" t="e">
        <f>VLOOKUP(C20,'[1]BaseRate WI IME'!$A$12:$W$40,21,FALSE)</f>
        <v>#N/A</v>
      </c>
      <c r="E20" s="174">
        <v>0</v>
      </c>
      <c r="F20" s="226">
        <f t="shared" si="0"/>
        <v>11021.58</v>
      </c>
      <c r="G20" s="229">
        <v>8956.99</v>
      </c>
      <c r="H20" s="216">
        <v>0</v>
      </c>
      <c r="I20" s="229">
        <v>1.2304999999999999</v>
      </c>
      <c r="J20" s="230">
        <v>0.35532999999999998</v>
      </c>
      <c r="K20" s="229">
        <v>1076.48</v>
      </c>
      <c r="L20" s="229">
        <v>1512.59</v>
      </c>
      <c r="M20" s="186">
        <v>45292</v>
      </c>
      <c r="N20" s="175">
        <v>146098</v>
      </c>
      <c r="O20" s="162"/>
      <c r="P20" s="176"/>
      <c r="T20" s="217"/>
    </row>
    <row r="21" spans="1:20">
      <c r="A21" s="187" t="s">
        <v>1396</v>
      </c>
      <c r="B21" s="173" t="s">
        <v>1397</v>
      </c>
      <c r="C21" s="146" t="s">
        <v>1985</v>
      </c>
      <c r="D21" s="174" t="e">
        <f>VLOOKUP(C21,'[1]BaseRate WI IME'!$A$12:$W$40,21,FALSE)</f>
        <v>#N/A</v>
      </c>
      <c r="E21" s="174">
        <v>0</v>
      </c>
      <c r="F21" s="226">
        <f t="shared" si="0"/>
        <v>12522.31</v>
      </c>
      <c r="G21" s="229">
        <v>10176.6</v>
      </c>
      <c r="H21" s="216">
        <v>0</v>
      </c>
      <c r="I21" s="229">
        <v>1.2304999999999999</v>
      </c>
      <c r="J21" s="230">
        <v>0.24568999999999999</v>
      </c>
      <c r="K21" s="229">
        <v>1076.48</v>
      </c>
      <c r="L21" s="229">
        <v>1512.59</v>
      </c>
      <c r="M21" s="186">
        <v>45292</v>
      </c>
      <c r="N21" s="175">
        <v>146098</v>
      </c>
      <c r="O21" s="162"/>
      <c r="P21" s="176"/>
      <c r="T21" s="217"/>
    </row>
    <row r="22" spans="1:20">
      <c r="A22" s="187" t="s">
        <v>1398</v>
      </c>
      <c r="B22" s="173" t="s">
        <v>1399</v>
      </c>
      <c r="C22" s="146" t="s">
        <v>1986</v>
      </c>
      <c r="D22" s="174" t="e">
        <f>VLOOKUP(C22,'[1]BaseRate WI IME'!$A$12:$W$40,21,FALSE)</f>
        <v>#N/A</v>
      </c>
      <c r="E22" s="174">
        <v>0</v>
      </c>
      <c r="F22" s="226">
        <f t="shared" si="0"/>
        <v>12732.78</v>
      </c>
      <c r="G22" s="229">
        <v>10347.65</v>
      </c>
      <c r="H22" s="216">
        <v>0</v>
      </c>
      <c r="I22" s="229">
        <v>1.2304999999999999</v>
      </c>
      <c r="J22" s="230">
        <v>0.30528</v>
      </c>
      <c r="K22" s="229">
        <v>1076.48</v>
      </c>
      <c r="L22" s="229">
        <v>1512.59</v>
      </c>
      <c r="M22" s="186">
        <v>45292</v>
      </c>
      <c r="N22" s="175">
        <v>146098</v>
      </c>
      <c r="O22" s="162"/>
      <c r="P22" s="176"/>
      <c r="T22" s="217"/>
    </row>
    <row r="23" spans="1:20">
      <c r="A23" s="187" t="s">
        <v>1400</v>
      </c>
      <c r="B23" s="173" t="s">
        <v>1401</v>
      </c>
      <c r="C23" s="146" t="s">
        <v>1987</v>
      </c>
      <c r="D23" s="174" t="e">
        <f>VLOOKUP(C23,'[1]BaseRate WI IME'!$A$12:$W$40,21,FALSE)</f>
        <v>#N/A</v>
      </c>
      <c r="E23" s="174">
        <v>0</v>
      </c>
      <c r="F23" s="226">
        <f t="shared" si="0"/>
        <v>12727.04</v>
      </c>
      <c r="G23" s="229">
        <v>10342.98</v>
      </c>
      <c r="H23" s="216">
        <v>0</v>
      </c>
      <c r="I23" s="229">
        <v>1.2304999999999999</v>
      </c>
      <c r="J23" s="230">
        <v>0.28620000000000001</v>
      </c>
      <c r="K23" s="229">
        <v>1242.0899999999999</v>
      </c>
      <c r="L23" s="229">
        <v>1512.59</v>
      </c>
      <c r="M23" s="186">
        <v>45292</v>
      </c>
      <c r="N23" s="175">
        <v>146098</v>
      </c>
      <c r="O23" s="162"/>
      <c r="P23" s="176"/>
      <c r="T23" s="217"/>
    </row>
    <row r="24" spans="1:20">
      <c r="A24" s="187" t="s">
        <v>1402</v>
      </c>
      <c r="B24" s="173" t="s">
        <v>1403</v>
      </c>
      <c r="C24" s="146" t="s">
        <v>1988</v>
      </c>
      <c r="D24" s="174" t="e">
        <f>VLOOKUP(C24,'[1]BaseRate WI IME'!$A$12:$W$40,21,FALSE)</f>
        <v>#N/A</v>
      </c>
      <c r="E24" s="174">
        <v>0</v>
      </c>
      <c r="F24" s="226">
        <f t="shared" si="0"/>
        <v>12051.3</v>
      </c>
      <c r="G24" s="229">
        <v>9793.82</v>
      </c>
      <c r="H24" s="216">
        <v>0</v>
      </c>
      <c r="I24" s="229">
        <v>1.2304999999999999</v>
      </c>
      <c r="J24" s="229">
        <v>0.29081956783802998</v>
      </c>
      <c r="K24" s="229">
        <v>1076.48</v>
      </c>
      <c r="L24" s="229">
        <v>1512.59</v>
      </c>
      <c r="M24" s="186">
        <v>45292</v>
      </c>
      <c r="N24" s="175">
        <v>146098</v>
      </c>
      <c r="O24" s="162"/>
      <c r="P24" s="176"/>
      <c r="T24" s="217"/>
    </row>
    <row r="25" spans="1:20">
      <c r="A25" s="187" t="s">
        <v>1404</v>
      </c>
      <c r="B25" s="173" t="s">
        <v>1405</v>
      </c>
      <c r="C25" s="146" t="s">
        <v>1989</v>
      </c>
      <c r="D25" s="174" t="e">
        <f>VLOOKUP(C25,'[1]BaseRate WI IME'!$A$12:$W$40,21,FALSE)</f>
        <v>#N/A</v>
      </c>
      <c r="E25" s="174">
        <v>0</v>
      </c>
      <c r="F25" s="226">
        <f t="shared" si="0"/>
        <v>14932.17</v>
      </c>
      <c r="G25" s="229">
        <v>12439.33</v>
      </c>
      <c r="H25" s="216">
        <v>0</v>
      </c>
      <c r="I25" s="229">
        <v>1.2003999999999999</v>
      </c>
      <c r="J25" s="230">
        <v>0.45956999999999998</v>
      </c>
      <c r="K25" s="229">
        <v>1125</v>
      </c>
      <c r="L25" s="229">
        <v>1370</v>
      </c>
      <c r="M25" s="186">
        <v>45292</v>
      </c>
      <c r="N25" s="175">
        <v>146098</v>
      </c>
      <c r="O25" s="162"/>
      <c r="P25" s="176"/>
      <c r="T25" s="217"/>
    </row>
    <row r="26" spans="1:20">
      <c r="A26" s="187" t="s">
        <v>1406</v>
      </c>
      <c r="B26" s="173" t="s">
        <v>1407</v>
      </c>
      <c r="C26" s="146" t="s">
        <v>1990</v>
      </c>
      <c r="D26" s="174" t="e">
        <f>VLOOKUP(C26,'[1]BaseRate WI IME'!$A$12:$W$40,21,FALSE)</f>
        <v>#N/A</v>
      </c>
      <c r="E26" s="174">
        <v>0</v>
      </c>
      <c r="F26" s="226">
        <f t="shared" si="0"/>
        <v>13633.77</v>
      </c>
      <c r="G26" s="229">
        <v>11582.51</v>
      </c>
      <c r="H26" s="216">
        <v>0</v>
      </c>
      <c r="I26" s="229">
        <v>1.1771</v>
      </c>
      <c r="J26" s="230">
        <v>0.37586999999999998</v>
      </c>
      <c r="K26" s="229">
        <v>975</v>
      </c>
      <c r="L26" s="229">
        <v>1370</v>
      </c>
      <c r="M26" s="186">
        <v>45292</v>
      </c>
      <c r="N26" s="175">
        <v>146098</v>
      </c>
      <c r="O26" s="162"/>
      <c r="P26" s="176"/>
      <c r="T26" s="217"/>
    </row>
    <row r="27" spans="1:20">
      <c r="A27" s="188" t="s">
        <v>1409</v>
      </c>
      <c r="B27" s="173" t="s">
        <v>1361</v>
      </c>
      <c r="C27" s="146" t="s">
        <v>1969</v>
      </c>
      <c r="D27" s="174" t="e">
        <f>VLOOKUP(C27,'[1]BaseRate WI IME'!$A$12:$W$40,21,FALSE)</f>
        <v>#N/A</v>
      </c>
      <c r="E27" s="174">
        <v>0</v>
      </c>
      <c r="F27" s="226">
        <f t="shared" si="0"/>
        <v>12737.68</v>
      </c>
      <c r="G27" s="229">
        <v>10351.629999999999</v>
      </c>
      <c r="H27" s="216">
        <v>0</v>
      </c>
      <c r="I27" s="229">
        <v>1.2304999999999999</v>
      </c>
      <c r="J27" s="230">
        <v>0.31498999999999999</v>
      </c>
      <c r="K27" s="229">
        <v>1076.48</v>
      </c>
      <c r="L27" s="229">
        <v>1512.59</v>
      </c>
      <c r="M27" s="186">
        <v>45292</v>
      </c>
      <c r="N27" s="175">
        <v>146098</v>
      </c>
      <c r="O27" s="162"/>
      <c r="P27" s="176"/>
      <c r="T27" s="217"/>
    </row>
    <row r="28" spans="1:20">
      <c r="A28" s="188" t="s">
        <v>1410</v>
      </c>
      <c r="B28" s="173" t="s">
        <v>1363</v>
      </c>
      <c r="C28" s="146" t="s">
        <v>1970</v>
      </c>
      <c r="D28" s="174" t="e">
        <f>VLOOKUP(C28,'[1]BaseRate WI IME'!$A$12:$W$40,21,FALSE)</f>
        <v>#N/A</v>
      </c>
      <c r="E28" s="174">
        <v>0</v>
      </c>
      <c r="F28" s="226">
        <f t="shared" si="0"/>
        <v>11021.58</v>
      </c>
      <c r="G28" s="229">
        <v>8956.99</v>
      </c>
      <c r="H28" s="216">
        <v>0</v>
      </c>
      <c r="I28" s="229">
        <v>1.2304999999999999</v>
      </c>
      <c r="J28" s="230">
        <v>0.42748000000000003</v>
      </c>
      <c r="K28" s="229">
        <v>1159.28</v>
      </c>
      <c r="L28" s="229">
        <v>1512.59</v>
      </c>
      <c r="M28" s="186">
        <v>45292</v>
      </c>
      <c r="N28" s="175">
        <v>146098</v>
      </c>
      <c r="O28" s="162"/>
      <c r="P28" s="176"/>
      <c r="T28" s="217"/>
    </row>
    <row r="29" spans="1:20">
      <c r="A29" s="188" t="s">
        <v>1411</v>
      </c>
      <c r="B29" s="173" t="s">
        <v>1366</v>
      </c>
      <c r="C29" s="146" t="s">
        <v>1971</v>
      </c>
      <c r="D29" s="174" t="e">
        <f>VLOOKUP(C29,'[1]BaseRate WI IME'!$A$12:$W$40,21,FALSE)</f>
        <v>#N/A</v>
      </c>
      <c r="E29" s="174">
        <v>0</v>
      </c>
      <c r="F29" s="226">
        <f t="shared" si="0"/>
        <v>12278.18</v>
      </c>
      <c r="G29" s="229">
        <v>9978.2000000000007</v>
      </c>
      <c r="H29" s="216">
        <v>0</v>
      </c>
      <c r="I29" s="229">
        <v>1.2304999999999999</v>
      </c>
      <c r="J29" s="230">
        <v>0.26756999999999997</v>
      </c>
      <c r="K29" s="229">
        <v>1242.0899999999999</v>
      </c>
      <c r="L29" s="229">
        <v>1512.59</v>
      </c>
      <c r="M29" s="186">
        <v>45292</v>
      </c>
      <c r="N29" s="175">
        <v>146098</v>
      </c>
      <c r="O29" s="162"/>
      <c r="P29" s="176"/>
      <c r="T29" s="217"/>
    </row>
    <row r="30" spans="1:20">
      <c r="A30" s="188" t="s">
        <v>1412</v>
      </c>
      <c r="B30" s="173" t="s">
        <v>1368</v>
      </c>
      <c r="C30" s="146" t="s">
        <v>1972</v>
      </c>
      <c r="D30" s="174" t="e">
        <f>VLOOKUP(C30,'[1]BaseRate WI IME'!$A$12:$W$40,21,FALSE)</f>
        <v>#N/A</v>
      </c>
      <c r="E30" s="174">
        <v>0</v>
      </c>
      <c r="F30" s="226">
        <f t="shared" si="0"/>
        <v>11045.47</v>
      </c>
      <c r="G30" s="229">
        <v>8976.41</v>
      </c>
      <c r="H30" s="216">
        <v>0</v>
      </c>
      <c r="I30" s="229">
        <v>1.2304999999999999</v>
      </c>
      <c r="J30" s="230">
        <v>0.46061000000000002</v>
      </c>
      <c r="K30" s="229">
        <v>1076.48</v>
      </c>
      <c r="L30" s="229">
        <v>1512.59</v>
      </c>
      <c r="M30" s="186">
        <v>45292</v>
      </c>
      <c r="N30" s="175">
        <v>146098</v>
      </c>
      <c r="O30" s="162"/>
      <c r="P30" s="176"/>
      <c r="T30" s="217"/>
    </row>
    <row r="31" spans="1:20">
      <c r="A31" s="213" t="s">
        <v>1413</v>
      </c>
      <c r="B31" s="210" t="s">
        <v>1372</v>
      </c>
      <c r="C31" s="146" t="s">
        <v>1974</v>
      </c>
      <c r="D31" s="201" t="e">
        <f>VLOOKUP(C31,'[1]BaseRate WI IME'!$A$12:$W$40,21,FALSE)</f>
        <v>#N/A</v>
      </c>
      <c r="E31" s="201">
        <v>0</v>
      </c>
      <c r="F31" s="226">
        <f t="shared" si="0"/>
        <v>12605.7</v>
      </c>
      <c r="G31" s="229">
        <v>10244.370000000001</v>
      </c>
      <c r="H31" s="216">
        <v>0</v>
      </c>
      <c r="I31" s="229">
        <v>1.2304999999999999</v>
      </c>
      <c r="J31" s="230">
        <v>0.30646000000000001</v>
      </c>
      <c r="K31" s="229">
        <v>1159.28</v>
      </c>
      <c r="L31" s="229">
        <v>1512.59</v>
      </c>
      <c r="M31" s="186">
        <v>45292</v>
      </c>
      <c r="N31" s="212">
        <v>146098</v>
      </c>
      <c r="O31" s="162"/>
      <c r="P31" s="176"/>
      <c r="T31" s="217"/>
    </row>
    <row r="32" spans="1:20">
      <c r="A32" s="188" t="s">
        <v>1414</v>
      </c>
      <c r="B32" s="173" t="s">
        <v>1374</v>
      </c>
      <c r="C32" s="146" t="s">
        <v>1975</v>
      </c>
      <c r="D32" s="174" t="e">
        <f>VLOOKUP(C32,'[1]BaseRate WI IME'!$A$12:$W$40,21,FALSE)</f>
        <v>#N/A</v>
      </c>
      <c r="E32" s="174">
        <v>0</v>
      </c>
      <c r="F32" s="226">
        <f t="shared" si="0"/>
        <v>11021.58</v>
      </c>
      <c r="G32" s="229">
        <v>8956.99</v>
      </c>
      <c r="H32" s="216">
        <v>0</v>
      </c>
      <c r="I32" s="229">
        <v>1.2304999999999999</v>
      </c>
      <c r="J32" s="230">
        <v>0.34514</v>
      </c>
      <c r="K32" s="229">
        <v>1242.0899999999999</v>
      </c>
      <c r="L32" s="229">
        <v>1512.59</v>
      </c>
      <c r="M32" s="186">
        <v>45292</v>
      </c>
      <c r="N32" s="175">
        <v>146098</v>
      </c>
      <c r="O32" s="162"/>
      <c r="P32" s="176"/>
      <c r="T32" s="217"/>
    </row>
    <row r="33" spans="1:20">
      <c r="A33" s="188" t="s">
        <v>1415</v>
      </c>
      <c r="B33" s="173" t="s">
        <v>1383</v>
      </c>
      <c r="C33" s="146" t="s">
        <v>1979</v>
      </c>
      <c r="D33" s="174" t="e">
        <f>VLOOKUP(C33,'[1]BaseRate WI IME'!$A$12:$W$40,21,FALSE)</f>
        <v>#N/A</v>
      </c>
      <c r="E33" s="174">
        <v>0</v>
      </c>
      <c r="F33" s="226">
        <f t="shared" si="0"/>
        <v>11759.73</v>
      </c>
      <c r="G33" s="229">
        <v>9556.8700000000008</v>
      </c>
      <c r="H33" s="216">
        <v>0</v>
      </c>
      <c r="I33" s="229">
        <v>1.2304999999999999</v>
      </c>
      <c r="J33" s="230">
        <v>0.30737999999999999</v>
      </c>
      <c r="K33" s="229">
        <v>1242.0899999999999</v>
      </c>
      <c r="L33" s="229">
        <v>1512.59</v>
      </c>
      <c r="M33" s="186">
        <v>45292</v>
      </c>
      <c r="N33" s="175">
        <v>146098</v>
      </c>
      <c r="O33" s="162"/>
      <c r="P33" s="176"/>
      <c r="T33" s="217"/>
    </row>
    <row r="34" spans="1:20">
      <c r="A34" s="188" t="s">
        <v>1416</v>
      </c>
      <c r="B34" s="173" t="s">
        <v>1387</v>
      </c>
      <c r="C34" s="146" t="s">
        <v>1981</v>
      </c>
      <c r="D34" s="174" t="e">
        <f>VLOOKUP(C34,'[1]BaseRate WI IME'!$A$12:$W$40,21,FALSE)</f>
        <v>#N/A</v>
      </c>
      <c r="E34" s="174">
        <v>0</v>
      </c>
      <c r="F34" s="226">
        <f t="shared" si="0"/>
        <v>14309.67</v>
      </c>
      <c r="G34" s="229">
        <v>11629.15</v>
      </c>
      <c r="H34" s="216">
        <v>0</v>
      </c>
      <c r="I34" s="229">
        <v>1.2304999999999999</v>
      </c>
      <c r="J34" s="229">
        <v>0.30223978480424502</v>
      </c>
      <c r="K34" s="229">
        <v>1159.28</v>
      </c>
      <c r="L34" s="229">
        <v>1512.59</v>
      </c>
      <c r="M34" s="186">
        <v>45292</v>
      </c>
      <c r="N34" s="175">
        <v>146098</v>
      </c>
      <c r="O34" s="162"/>
      <c r="P34" s="176"/>
      <c r="T34" s="217"/>
    </row>
    <row r="35" spans="1:20">
      <c r="A35" s="188" t="s">
        <v>1417</v>
      </c>
      <c r="B35" s="173" t="s">
        <v>1387</v>
      </c>
      <c r="C35" s="146" t="s">
        <v>1981</v>
      </c>
      <c r="D35" s="174" t="e">
        <f>VLOOKUP(C35,'[1]BaseRate WI IME'!$A$12:$W$40,21,FALSE)</f>
        <v>#N/A</v>
      </c>
      <c r="E35" s="174">
        <v>0</v>
      </c>
      <c r="F35" s="226">
        <f t="shared" si="0"/>
        <v>14309.67</v>
      </c>
      <c r="G35" s="229">
        <v>11629.15</v>
      </c>
      <c r="H35" s="216">
        <v>0</v>
      </c>
      <c r="I35" s="229">
        <v>1.2304999999999999</v>
      </c>
      <c r="J35" s="229">
        <v>0.30223978480424502</v>
      </c>
      <c r="K35" s="229">
        <v>1159.28</v>
      </c>
      <c r="L35" s="229">
        <v>1512.59</v>
      </c>
      <c r="M35" s="186">
        <v>45292</v>
      </c>
      <c r="N35" s="175">
        <v>146098</v>
      </c>
      <c r="O35" s="162"/>
      <c r="P35" s="176"/>
      <c r="T35" s="217"/>
    </row>
    <row r="36" spans="1:20">
      <c r="A36" s="188" t="s">
        <v>1418</v>
      </c>
      <c r="B36" s="173" t="s">
        <v>1399</v>
      </c>
      <c r="C36" s="146" t="s">
        <v>1986</v>
      </c>
      <c r="D36" s="174" t="e">
        <f>VLOOKUP(C36,'[1]BaseRate WI IME'!$A$12:$W$40,21,FALSE)</f>
        <v>#N/A</v>
      </c>
      <c r="E36" s="174">
        <v>0</v>
      </c>
      <c r="F36" s="226">
        <f t="shared" ref="F36:F52" si="1">SUM(G36)*I36</f>
        <v>12732.78</v>
      </c>
      <c r="G36" s="229">
        <v>10347.65</v>
      </c>
      <c r="H36" s="216">
        <v>0</v>
      </c>
      <c r="I36" s="229">
        <v>1.2304999999999999</v>
      </c>
      <c r="J36" s="230">
        <v>0.30528</v>
      </c>
      <c r="K36" s="229">
        <v>1076.48</v>
      </c>
      <c r="L36" s="229">
        <v>1512.59</v>
      </c>
      <c r="M36" s="186">
        <v>45292</v>
      </c>
      <c r="N36" s="175">
        <v>146098</v>
      </c>
      <c r="O36" s="162"/>
      <c r="P36" s="176"/>
      <c r="T36" s="217"/>
    </row>
    <row r="37" spans="1:20">
      <c r="A37" s="188" t="s">
        <v>1419</v>
      </c>
      <c r="B37" s="173" t="s">
        <v>1399</v>
      </c>
      <c r="C37" s="146" t="s">
        <v>1986</v>
      </c>
      <c r="D37" s="174" t="e">
        <f>VLOOKUP(C37,'[1]BaseRate WI IME'!$A$12:$W$40,21,FALSE)</f>
        <v>#N/A</v>
      </c>
      <c r="E37" s="174">
        <v>0</v>
      </c>
      <c r="F37" s="226">
        <f t="shared" si="1"/>
        <v>12732.78</v>
      </c>
      <c r="G37" s="229">
        <v>10347.65</v>
      </c>
      <c r="H37" s="216">
        <v>0</v>
      </c>
      <c r="I37" s="229">
        <v>1.2304999999999999</v>
      </c>
      <c r="J37" s="230">
        <v>0.30528</v>
      </c>
      <c r="K37" s="229">
        <v>1076.48</v>
      </c>
      <c r="L37" s="229">
        <v>1512.59</v>
      </c>
      <c r="M37" s="186">
        <v>45292</v>
      </c>
      <c r="N37" s="175">
        <v>146098</v>
      </c>
      <c r="O37" s="162"/>
      <c r="P37" s="176"/>
      <c r="T37" s="217"/>
    </row>
    <row r="38" spans="1:20">
      <c r="A38" s="188" t="s">
        <v>1420</v>
      </c>
      <c r="B38" s="173" t="s">
        <v>1403</v>
      </c>
      <c r="C38" s="146" t="s">
        <v>1988</v>
      </c>
      <c r="D38" s="174" t="e">
        <f>VLOOKUP(C38,'[1]BaseRate WI IME'!$A$12:$W$40,21,FALSE)</f>
        <v>#N/A</v>
      </c>
      <c r="E38" s="174">
        <v>0</v>
      </c>
      <c r="F38" s="226">
        <f t="shared" si="1"/>
        <v>12051.3</v>
      </c>
      <c r="G38" s="229">
        <v>9793.82</v>
      </c>
      <c r="H38" s="216">
        <v>0</v>
      </c>
      <c r="I38" s="229">
        <v>1.2304999999999999</v>
      </c>
      <c r="J38" s="229">
        <v>0.29081956783802998</v>
      </c>
      <c r="K38" s="229">
        <v>1076.48</v>
      </c>
      <c r="L38" s="229">
        <v>1512.59</v>
      </c>
      <c r="M38" s="186">
        <v>45292</v>
      </c>
      <c r="N38" s="175">
        <v>146098</v>
      </c>
      <c r="O38" s="162"/>
      <c r="P38" s="176"/>
      <c r="T38" s="217"/>
    </row>
    <row r="39" spans="1:20">
      <c r="A39" s="188" t="s">
        <v>1421</v>
      </c>
      <c r="B39" s="173" t="s">
        <v>1405</v>
      </c>
      <c r="C39" s="146" t="s">
        <v>1989</v>
      </c>
      <c r="D39" s="174" t="e">
        <f>VLOOKUP(C39,'[1]BaseRate WI IME'!$A$12:$W$40,21,FALSE)</f>
        <v>#N/A</v>
      </c>
      <c r="E39" s="174">
        <v>0</v>
      </c>
      <c r="F39" s="226">
        <f t="shared" si="1"/>
        <v>14932.17</v>
      </c>
      <c r="G39" s="229">
        <v>12439.33</v>
      </c>
      <c r="H39" s="216">
        <v>0</v>
      </c>
      <c r="I39" s="229">
        <v>1.2003999999999999</v>
      </c>
      <c r="J39" s="230">
        <v>0.45956999999999998</v>
      </c>
      <c r="K39" s="229">
        <v>1125</v>
      </c>
      <c r="L39" s="229">
        <v>1370</v>
      </c>
      <c r="M39" s="186">
        <v>45292</v>
      </c>
      <c r="N39" s="175">
        <v>146098</v>
      </c>
      <c r="O39" s="162"/>
      <c r="P39" s="176"/>
      <c r="T39" s="217"/>
    </row>
    <row r="40" spans="1:20" s="162" customFormat="1">
      <c r="A40" s="189" t="s">
        <v>1422</v>
      </c>
      <c r="B40" s="177" t="s">
        <v>1423</v>
      </c>
      <c r="C40" s="146" t="s">
        <v>1998</v>
      </c>
      <c r="D40" s="201">
        <v>7505.68</v>
      </c>
      <c r="E40" s="174">
        <v>0</v>
      </c>
      <c r="F40" s="226">
        <f t="shared" si="1"/>
        <v>9235.74</v>
      </c>
      <c r="G40" s="229">
        <v>7505.68</v>
      </c>
      <c r="H40" s="216">
        <v>0</v>
      </c>
      <c r="I40" s="229">
        <v>1.2304999999999999</v>
      </c>
      <c r="J40" s="229">
        <v>0.30278361159585598</v>
      </c>
      <c r="K40" s="229">
        <v>1050</v>
      </c>
      <c r="L40" s="229">
        <v>1370</v>
      </c>
      <c r="M40" s="186">
        <v>45292</v>
      </c>
      <c r="N40" s="175">
        <v>146098</v>
      </c>
      <c r="P40" s="176"/>
      <c r="T40" s="217"/>
    </row>
    <row r="41" spans="1:20" s="162" customFormat="1">
      <c r="A41" s="193" t="s">
        <v>1424</v>
      </c>
      <c r="B41" s="173" t="s">
        <v>1399</v>
      </c>
      <c r="C41" s="146" t="s">
        <v>1986</v>
      </c>
      <c r="D41" s="174" t="e">
        <f>VLOOKUP(C41,'[1]BaseRate WI IME'!$A$12:$W$40,21,FALSE)</f>
        <v>#N/A</v>
      </c>
      <c r="E41" s="174">
        <v>0</v>
      </c>
      <c r="F41" s="226">
        <f t="shared" si="1"/>
        <v>12714.44</v>
      </c>
      <c r="G41" s="229">
        <v>10332.74</v>
      </c>
      <c r="H41" s="216">
        <v>0</v>
      </c>
      <c r="I41" s="229">
        <v>1.2304999999999999</v>
      </c>
      <c r="J41" s="230">
        <v>0.30528</v>
      </c>
      <c r="K41" s="229">
        <v>1076.48</v>
      </c>
      <c r="L41" s="229">
        <v>1512.59</v>
      </c>
      <c r="M41" s="186">
        <v>45292</v>
      </c>
      <c r="N41" s="175">
        <v>146098</v>
      </c>
      <c r="P41" s="176"/>
      <c r="T41" s="217"/>
    </row>
    <row r="42" spans="1:20" s="162" customFormat="1">
      <c r="A42" s="190" t="s">
        <v>1468</v>
      </c>
      <c r="B42" s="173" t="s">
        <v>1392</v>
      </c>
      <c r="C42" s="146" t="s">
        <v>1991</v>
      </c>
      <c r="D42" s="174">
        <v>9616.99</v>
      </c>
      <c r="E42" s="174">
        <v>0</v>
      </c>
      <c r="F42" s="226">
        <f t="shared" si="1"/>
        <v>11768.94</v>
      </c>
      <c r="G42" s="229">
        <v>9564.36</v>
      </c>
      <c r="H42" s="216">
        <v>0</v>
      </c>
      <c r="I42" s="229">
        <v>1.2304999999999999</v>
      </c>
      <c r="J42" s="230">
        <v>0.35960999999999999</v>
      </c>
      <c r="K42" s="229">
        <v>1076.48</v>
      </c>
      <c r="L42" s="229">
        <v>1512.59</v>
      </c>
      <c r="M42" s="186">
        <v>45292</v>
      </c>
      <c r="N42" s="175">
        <v>146098</v>
      </c>
      <c r="P42" s="176"/>
      <c r="T42" s="217"/>
    </row>
    <row r="43" spans="1:20" s="162" customFormat="1">
      <c r="A43" s="190" t="s">
        <v>1470</v>
      </c>
      <c r="B43" s="192" t="s">
        <v>1392</v>
      </c>
      <c r="C43" s="146" t="s">
        <v>1991</v>
      </c>
      <c r="D43" s="174">
        <v>9616.99</v>
      </c>
      <c r="E43" s="174">
        <v>0</v>
      </c>
      <c r="F43" s="226">
        <f t="shared" si="1"/>
        <v>11768.94</v>
      </c>
      <c r="G43" s="229">
        <v>9564.36</v>
      </c>
      <c r="H43" s="216">
        <v>0</v>
      </c>
      <c r="I43" s="229">
        <v>1.2304999999999999</v>
      </c>
      <c r="J43" s="230">
        <v>0.35960999999999999</v>
      </c>
      <c r="K43" s="229">
        <v>1076.48</v>
      </c>
      <c r="L43" s="229">
        <v>1512.59</v>
      </c>
      <c r="M43" s="186">
        <v>45292</v>
      </c>
      <c r="N43" s="175">
        <v>146098</v>
      </c>
      <c r="P43" s="176"/>
      <c r="T43" s="217"/>
    </row>
    <row r="44" spans="1:20">
      <c r="A44" s="191" t="s">
        <v>1469</v>
      </c>
      <c r="B44" s="173" t="s">
        <v>1375</v>
      </c>
      <c r="C44" s="146" t="s">
        <v>1992</v>
      </c>
      <c r="D44" s="174">
        <v>7963.34</v>
      </c>
      <c r="E44" s="174">
        <v>0</v>
      </c>
      <c r="F44" s="226">
        <f t="shared" si="1"/>
        <v>11077.55</v>
      </c>
      <c r="G44" s="229">
        <v>9002.48</v>
      </c>
      <c r="H44" s="216">
        <v>0</v>
      </c>
      <c r="I44" s="229">
        <v>1.2304999999999999</v>
      </c>
      <c r="J44" s="229">
        <v>0.98806007425491005</v>
      </c>
      <c r="K44" s="229">
        <v>1076.48</v>
      </c>
      <c r="L44" s="229">
        <v>1512.59</v>
      </c>
      <c r="M44" s="186">
        <v>45292</v>
      </c>
      <c r="N44" s="175">
        <v>146098</v>
      </c>
      <c r="O44" s="162"/>
      <c r="P44" s="176"/>
      <c r="T44" s="217"/>
    </row>
    <row r="45" spans="1:20" s="162" customFormat="1">
      <c r="A45" s="191" t="s">
        <v>1471</v>
      </c>
      <c r="B45" s="173" t="s">
        <v>1364</v>
      </c>
      <c r="C45" s="146" t="s">
        <v>1993</v>
      </c>
      <c r="D45" s="200">
        <v>9109.92</v>
      </c>
      <c r="E45" s="174">
        <v>0</v>
      </c>
      <c r="F45" s="226">
        <f t="shared" si="1"/>
        <v>12079.33</v>
      </c>
      <c r="G45" s="229">
        <v>9816.6</v>
      </c>
      <c r="H45" s="216">
        <v>0</v>
      </c>
      <c r="I45" s="229">
        <v>1.2304999999999999</v>
      </c>
      <c r="J45" s="230">
        <v>0.27683999999999997</v>
      </c>
      <c r="K45" s="229">
        <v>1076.48</v>
      </c>
      <c r="L45" s="229">
        <v>1512.59</v>
      </c>
      <c r="M45" s="186">
        <v>45292</v>
      </c>
      <c r="N45" s="175">
        <v>146098</v>
      </c>
      <c r="P45" s="176"/>
      <c r="T45" s="217"/>
    </row>
    <row r="46" spans="1:20" s="162" customFormat="1">
      <c r="A46" s="191" t="s">
        <v>1540</v>
      </c>
      <c r="B46" s="192" t="s">
        <v>1408</v>
      </c>
      <c r="C46" s="146" t="s">
        <v>1994</v>
      </c>
      <c r="D46" s="174">
        <v>8894.81</v>
      </c>
      <c r="E46" s="174">
        <v>0</v>
      </c>
      <c r="F46" s="226">
        <f t="shared" si="1"/>
        <v>11105.46</v>
      </c>
      <c r="G46" s="229">
        <v>9025.16</v>
      </c>
      <c r="H46" s="216">
        <v>0</v>
      </c>
      <c r="I46" s="229">
        <v>1.2304999999999999</v>
      </c>
      <c r="J46" s="230">
        <v>0.55293999999999999</v>
      </c>
      <c r="K46" s="229">
        <v>1076.48</v>
      </c>
      <c r="L46" s="229">
        <v>1512.59</v>
      </c>
      <c r="M46" s="186">
        <v>45292</v>
      </c>
      <c r="N46" s="175">
        <v>146098</v>
      </c>
      <c r="P46" s="176"/>
      <c r="T46" s="217"/>
    </row>
    <row r="47" spans="1:20" s="162" customFormat="1">
      <c r="A47" s="191" t="s">
        <v>1541</v>
      </c>
      <c r="B47" s="192" t="s">
        <v>1408</v>
      </c>
      <c r="C47" s="146" t="s">
        <v>1994</v>
      </c>
      <c r="D47" s="200">
        <v>8894.81</v>
      </c>
      <c r="E47" s="174">
        <v>0</v>
      </c>
      <c r="F47" s="226">
        <f t="shared" si="1"/>
        <v>11105.46</v>
      </c>
      <c r="G47" s="229">
        <v>9025.16</v>
      </c>
      <c r="H47" s="216">
        <v>0</v>
      </c>
      <c r="I47" s="229">
        <v>1.2304999999999999</v>
      </c>
      <c r="J47" s="230">
        <v>0.55293999999999999</v>
      </c>
      <c r="K47" s="229">
        <v>1076.48</v>
      </c>
      <c r="L47" s="229">
        <v>1512.59</v>
      </c>
      <c r="M47" s="186">
        <v>45292</v>
      </c>
      <c r="N47" s="175">
        <v>146098</v>
      </c>
      <c r="P47" s="176"/>
      <c r="T47" s="217"/>
    </row>
    <row r="48" spans="1:20" s="223" customFormat="1">
      <c r="A48" s="192" t="s">
        <v>1968</v>
      </c>
      <c r="B48" s="192" t="s">
        <v>1395</v>
      </c>
      <c r="C48" s="152" t="s">
        <v>1995</v>
      </c>
      <c r="D48" s="174"/>
      <c r="E48" s="174"/>
      <c r="F48" s="226">
        <f t="shared" si="1"/>
        <v>11021.58</v>
      </c>
      <c r="G48" s="229">
        <v>8956.99</v>
      </c>
      <c r="H48" s="216">
        <v>0</v>
      </c>
      <c r="I48" s="229">
        <v>1.2304999999999999</v>
      </c>
      <c r="J48" s="230">
        <v>0.35532999999999998</v>
      </c>
      <c r="K48" s="229">
        <v>1076.48</v>
      </c>
      <c r="L48" s="229">
        <v>1512.59</v>
      </c>
      <c r="M48" s="186">
        <v>45292</v>
      </c>
      <c r="N48" s="175">
        <v>146098</v>
      </c>
      <c r="P48" s="224"/>
      <c r="T48" s="225"/>
    </row>
    <row r="49" spans="1:20" s="162" customFormat="1">
      <c r="A49" s="214" t="s">
        <v>1613</v>
      </c>
      <c r="B49" s="214" t="s">
        <v>1372</v>
      </c>
      <c r="C49" s="146" t="s">
        <v>1996</v>
      </c>
      <c r="D49" s="201">
        <v>9302.14</v>
      </c>
      <c r="E49" s="201">
        <v>0</v>
      </c>
      <c r="F49" s="226">
        <f t="shared" si="1"/>
        <v>11021.58</v>
      </c>
      <c r="G49" s="229">
        <v>8956.99</v>
      </c>
      <c r="H49" s="216">
        <v>0</v>
      </c>
      <c r="I49" s="229">
        <v>1.2304999999999999</v>
      </c>
      <c r="J49" s="230">
        <v>0.30646000000000001</v>
      </c>
      <c r="K49" s="229">
        <v>1076.48</v>
      </c>
      <c r="L49" s="229">
        <v>1512.59</v>
      </c>
      <c r="M49" s="186">
        <v>45292</v>
      </c>
      <c r="N49" s="212">
        <v>146098</v>
      </c>
      <c r="P49" s="176"/>
      <c r="T49" s="217"/>
    </row>
    <row r="50" spans="1:20" s="162" customFormat="1">
      <c r="A50" s="214" t="s">
        <v>1614</v>
      </c>
      <c r="B50" s="214" t="s">
        <v>1393</v>
      </c>
      <c r="C50" s="146" t="s">
        <v>1997</v>
      </c>
      <c r="D50" s="201">
        <v>9302.14</v>
      </c>
      <c r="E50" s="201">
        <v>0</v>
      </c>
      <c r="F50" s="226">
        <f t="shared" si="1"/>
        <v>11954.5</v>
      </c>
      <c r="G50" s="229">
        <v>9715.16</v>
      </c>
      <c r="H50" s="216">
        <v>0</v>
      </c>
      <c r="I50" s="229">
        <v>1.2304999999999999</v>
      </c>
      <c r="J50" s="230">
        <v>0.25475999999999999</v>
      </c>
      <c r="K50" s="229">
        <v>1076.48</v>
      </c>
      <c r="L50" s="229">
        <v>1512.59</v>
      </c>
      <c r="M50" s="186">
        <v>45292</v>
      </c>
      <c r="N50" s="212">
        <v>146098</v>
      </c>
      <c r="P50" s="176"/>
      <c r="T50" s="217"/>
    </row>
    <row r="51" spans="1:20" s="162" customFormat="1">
      <c r="A51" s="214" t="s">
        <v>1615</v>
      </c>
      <c r="B51" s="214" t="s">
        <v>1393</v>
      </c>
      <c r="C51" s="146" t="s">
        <v>1997</v>
      </c>
      <c r="D51" s="201">
        <v>9302.14</v>
      </c>
      <c r="E51" s="201">
        <v>0</v>
      </c>
      <c r="F51" s="226">
        <f t="shared" si="1"/>
        <v>11954.5</v>
      </c>
      <c r="G51" s="229">
        <v>9715.16</v>
      </c>
      <c r="H51" s="216">
        <v>0</v>
      </c>
      <c r="I51" s="229">
        <v>1.2304999999999999</v>
      </c>
      <c r="J51" s="230">
        <v>0.25475999999999999</v>
      </c>
      <c r="K51" s="229">
        <v>1076.48</v>
      </c>
      <c r="L51" s="229">
        <v>1512.59</v>
      </c>
      <c r="M51" s="186">
        <v>45292</v>
      </c>
      <c r="N51" s="212">
        <v>146098</v>
      </c>
      <c r="P51" s="176"/>
      <c r="T51" s="217"/>
    </row>
    <row r="52" spans="1:20">
      <c r="A52" s="214" t="s">
        <v>1616</v>
      </c>
      <c r="B52" s="214" t="s">
        <v>1393</v>
      </c>
      <c r="C52" s="146" t="s">
        <v>1997</v>
      </c>
      <c r="D52" s="201">
        <v>9302.14</v>
      </c>
      <c r="E52" s="201">
        <v>0</v>
      </c>
      <c r="F52" s="226">
        <f t="shared" si="1"/>
        <v>11954.5</v>
      </c>
      <c r="G52" s="229">
        <v>9715.16</v>
      </c>
      <c r="H52" s="216">
        <v>0</v>
      </c>
      <c r="I52" s="229">
        <v>1.2304999999999999</v>
      </c>
      <c r="J52" s="230">
        <v>0.25475999999999999</v>
      </c>
      <c r="K52" s="229">
        <v>1076.48</v>
      </c>
      <c r="L52" s="229">
        <v>1512.59</v>
      </c>
      <c r="M52" s="186">
        <v>45292</v>
      </c>
      <c r="N52" s="212">
        <v>146098</v>
      </c>
    </row>
    <row r="53" spans="1:20">
      <c r="J53" s="215"/>
    </row>
  </sheetData>
  <sortState xmlns:xlrd2="http://schemas.microsoft.com/office/spreadsheetml/2017/richdata2" ref="A5:N52">
    <sortCondition ref="A5:A52"/>
  </sortState>
  <pageMargins left="0.7" right="0.7" top="0.75" bottom="0.75" header="0.3" footer="0.3"/>
  <pageSetup scale="8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20D15AED0ADE4794A6DE2D9AA0A066" ma:contentTypeVersion="0" ma:contentTypeDescription="Create a new document." ma:contentTypeScope="" ma:versionID="6531ebe219340b96f26db57eab5b828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AAF4FC6-0926-4768-8C75-2DFD2000EA2B}">
  <ds:schemaRefs>
    <ds:schemaRef ds:uri="http://www.w3.org/XML/1998/namespace"/>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98553727-CF88-4510-AC4F-EA1F4BB5A6C5}">
  <ds:schemaRefs>
    <ds:schemaRef ds:uri="http://schemas.microsoft.com/sharepoint/v3/contenttype/forms"/>
  </ds:schemaRefs>
</ds:datastoreItem>
</file>

<file path=customXml/itemProps3.xml><?xml version="1.0" encoding="utf-8"?>
<ds:datastoreItem xmlns:ds="http://schemas.openxmlformats.org/officeDocument/2006/customXml" ds:itemID="{00FA9AFD-6120-4F21-A327-FD2BF03BE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Cover</vt:lpstr>
      <vt:lpstr>Structure</vt:lpstr>
      <vt:lpstr>Calculator Instructions</vt:lpstr>
      <vt:lpstr>Interactive Calculator </vt:lpstr>
      <vt:lpstr>DRG Table CT</vt:lpstr>
      <vt:lpstr>Provider Table CT</vt:lpstr>
      <vt:lpstr>'Interactive Calculator '!_PRIVIA_COMMENT_DF2A9CCF_274F_46E8_85B6_</vt:lpstr>
      <vt:lpstr>Cov_chg</vt:lpstr>
      <vt:lpstr>NICU</vt:lpstr>
      <vt:lpstr>'Interactive Calculator '!Print_Area</vt:lpstr>
    </vt:vector>
  </TitlesOfParts>
  <Company>acs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11001561</dc:creator>
  <cp:keywords>CA DRG Calculator</cp:keywords>
  <cp:lastModifiedBy>Pausmer, Susan</cp:lastModifiedBy>
  <cp:lastPrinted>2014-09-24T20:31:23Z</cp:lastPrinted>
  <dcterms:created xsi:type="dcterms:W3CDTF">2008-08-08T02:49:05Z</dcterms:created>
  <dcterms:modified xsi:type="dcterms:W3CDTF">2024-01-18T22:07:18Z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0x0101007920D15AED0ADE4794A6DE2D9AA0A066</vt:lpwstr>
  </property>
</Properties>
</file>